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870110\Box\村上農林振興部\農業振興\R08\02普及課\08作物\10 技術資料・速報\収穫適期早見表\"/>
    </mc:Choice>
  </mc:AlternateContent>
  <xr:revisionPtr revIDLastSave="0" documentId="8_{3EA809AC-283F-4E15-871E-33B6429E5447}" xr6:coauthVersionLast="47" xr6:coauthVersionMax="47" xr10:uidLastSave="{00000000-0000-0000-0000-000000000000}"/>
  <bookViews>
    <workbookView xWindow="40920" yWindow="-6900" windowWidth="29040" windowHeight="15720" tabRatio="764" xr2:uid="{00000000-000D-0000-FFFF-FFFF00000000}"/>
  </bookViews>
  <sheets>
    <sheet name="全品種(このシートのみ使用)" sheetId="2" r:id="rId1"/>
    <sheet name="使用DATA（平均気温入力用）" sheetId="14" r:id="rId2"/>
    <sheet name="平年値" sheetId="16" r:id="rId3"/>
    <sheet name="Sheet1" sheetId="20" r:id="rId4"/>
  </sheets>
  <definedNames>
    <definedName name="_xlnm.Print_Area" localSheetId="3">Sheet1!$B$2:$F$12</definedName>
    <definedName name="_xlnm.Print_Area" localSheetId="0">'全品種(このシートのみ使用)'!$A$1:$AR$107</definedName>
    <definedName name="_xlnm.Print_Titles" localSheetId="0">'全品種(このシートのみ使用)'!$1:$10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2" l="1"/>
  <c r="H84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57" i="14"/>
  <c r="M46" i="14"/>
  <c r="N46" i="14"/>
  <c r="M47" i="14"/>
  <c r="N47" i="14"/>
  <c r="M48" i="14"/>
  <c r="N48" i="14"/>
  <c r="O48" i="14" l="1"/>
  <c r="P48" i="14" s="1"/>
  <c r="O46" i="14"/>
  <c r="P46" i="14" s="1"/>
  <c r="O47" i="14"/>
  <c r="P47" i="14" s="1"/>
  <c r="M34" i="14" l="1"/>
  <c r="N34" i="14"/>
  <c r="M35" i="14"/>
  <c r="N35" i="14"/>
  <c r="M36" i="14"/>
  <c r="N36" i="14"/>
  <c r="M37" i="14"/>
  <c r="N37" i="14"/>
  <c r="M38" i="14"/>
  <c r="N38" i="14"/>
  <c r="M39" i="14"/>
  <c r="N39" i="14"/>
  <c r="M40" i="14"/>
  <c r="N40" i="14"/>
  <c r="M41" i="14"/>
  <c r="N41" i="14"/>
  <c r="M42" i="14"/>
  <c r="N42" i="14"/>
  <c r="M43" i="14"/>
  <c r="N43" i="14"/>
  <c r="M44" i="14"/>
  <c r="N44" i="14"/>
  <c r="M45" i="14"/>
  <c r="N45" i="14"/>
  <c r="M33" i="14"/>
  <c r="N33" i="14"/>
  <c r="O18" i="14"/>
  <c r="P18" i="14" s="1"/>
  <c r="M31" i="14"/>
  <c r="N31" i="14"/>
  <c r="M32" i="14"/>
  <c r="N32" i="14"/>
  <c r="M15" i="14"/>
  <c r="N15" i="14"/>
  <c r="M16" i="14"/>
  <c r="N16" i="14"/>
  <c r="M17" i="14"/>
  <c r="N17" i="14"/>
  <c r="M18" i="14"/>
  <c r="N18" i="14"/>
  <c r="M19" i="14"/>
  <c r="N19" i="14"/>
  <c r="M20" i="14"/>
  <c r="N20" i="14"/>
  <c r="M21" i="14"/>
  <c r="N21" i="14"/>
  <c r="M22" i="14"/>
  <c r="N22" i="14"/>
  <c r="M23" i="14"/>
  <c r="N23" i="14"/>
  <c r="M24" i="14"/>
  <c r="N24" i="14"/>
  <c r="M25" i="14"/>
  <c r="N25" i="14"/>
  <c r="M26" i="14"/>
  <c r="N26" i="14"/>
  <c r="M27" i="14"/>
  <c r="N27" i="14"/>
  <c r="M28" i="14"/>
  <c r="N28" i="14"/>
  <c r="M29" i="14"/>
  <c r="N29" i="14"/>
  <c r="M30" i="14"/>
  <c r="N30" i="14"/>
  <c r="M14" i="14"/>
  <c r="N14" i="14"/>
  <c r="N13" i="14"/>
  <c r="M13" i="14"/>
  <c r="H19" i="14"/>
  <c r="H20" i="14"/>
  <c r="O13" i="14" s="1"/>
  <c r="P13" i="14" s="1"/>
  <c r="H21" i="14"/>
  <c r="O16" i="14" s="1"/>
  <c r="P16" i="14" s="1"/>
  <c r="H22" i="14"/>
  <c r="O17" i="14" s="1"/>
  <c r="P17" i="14" s="1"/>
  <c r="H23" i="14"/>
  <c r="H24" i="14"/>
  <c r="O19" i="14" s="1"/>
  <c r="P19" i="14" s="1"/>
  <c r="H25" i="14"/>
  <c r="O20" i="14" s="1"/>
  <c r="P20" i="14" s="1"/>
  <c r="H26" i="14"/>
  <c r="O21" i="14" s="1"/>
  <c r="P21" i="14" s="1"/>
  <c r="H27" i="14"/>
  <c r="O22" i="14" s="1"/>
  <c r="P22" i="14" s="1"/>
  <c r="H28" i="14"/>
  <c r="O23" i="14" s="1"/>
  <c r="P23" i="14" s="1"/>
  <c r="H29" i="14"/>
  <c r="O24" i="14" s="1"/>
  <c r="P24" i="14" s="1"/>
  <c r="H30" i="14"/>
  <c r="O25" i="14" s="1"/>
  <c r="P25" i="14" s="1"/>
  <c r="H31" i="14"/>
  <c r="O26" i="14" s="1"/>
  <c r="P26" i="14" s="1"/>
  <c r="H32" i="14"/>
  <c r="O27" i="14" s="1"/>
  <c r="P27" i="14" s="1"/>
  <c r="H33" i="14"/>
  <c r="H34" i="14"/>
  <c r="O29" i="14" s="1"/>
  <c r="P29" i="14" s="1"/>
  <c r="H35" i="14"/>
  <c r="O30" i="14" s="1"/>
  <c r="P30" i="14" s="1"/>
  <c r="H36" i="14"/>
  <c r="O28" i="14" s="1"/>
  <c r="P28" i="14" s="1"/>
  <c r="H37" i="14"/>
  <c r="O32" i="14" s="1"/>
  <c r="P32" i="14" s="1"/>
  <c r="H38" i="14"/>
  <c r="O33" i="14" s="1"/>
  <c r="P33" i="14" s="1"/>
  <c r="H39" i="14"/>
  <c r="O34" i="14" s="1"/>
  <c r="P34" i="14" s="1"/>
  <c r="H40" i="14"/>
  <c r="O35" i="14" s="1"/>
  <c r="P35" i="14" s="1"/>
  <c r="H41" i="14"/>
  <c r="O36" i="14" s="1"/>
  <c r="P36" i="14" s="1"/>
  <c r="H42" i="14"/>
  <c r="O37" i="14" s="1"/>
  <c r="P37" i="14" s="1"/>
  <c r="H43" i="14"/>
  <c r="O38" i="14" s="1"/>
  <c r="P38" i="14" s="1"/>
  <c r="H44" i="14"/>
  <c r="O39" i="14" s="1"/>
  <c r="P39" i="14" s="1"/>
  <c r="H45" i="14"/>
  <c r="O40" i="14" s="1"/>
  <c r="P40" i="14" s="1"/>
  <c r="H46" i="14"/>
  <c r="O41" i="14" s="1"/>
  <c r="P41" i="14" s="1"/>
  <c r="H47" i="14"/>
  <c r="O42" i="14" s="1"/>
  <c r="P42" i="14" s="1"/>
  <c r="H48" i="14"/>
  <c r="O43" i="14" s="1"/>
  <c r="P43" i="14" s="1"/>
  <c r="H49" i="14"/>
  <c r="O44" i="14" s="1"/>
  <c r="P44" i="14" s="1"/>
  <c r="H50" i="14"/>
  <c r="H51" i="14"/>
  <c r="H52" i="14"/>
  <c r="O45" i="14" s="1"/>
  <c r="P45" i="14" s="1"/>
  <c r="H53" i="14"/>
  <c r="H54" i="14"/>
  <c r="H55" i="14"/>
  <c r="H56" i="14"/>
  <c r="H18" i="14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G15" i="2" s="1"/>
  <c r="C14" i="2"/>
  <c r="F14" i="2" s="1"/>
  <c r="F15" i="2" s="1"/>
  <c r="C13" i="2"/>
  <c r="E13" i="2" s="1"/>
  <c r="C12" i="2"/>
  <c r="C11" i="2"/>
  <c r="D12" i="2"/>
  <c r="D13" i="2" s="1"/>
  <c r="O14" i="14" l="1"/>
  <c r="P14" i="14" s="1"/>
  <c r="O15" i="14"/>
  <c r="P15" i="14" s="1"/>
  <c r="O31" i="14"/>
  <c r="P31" i="14" s="1"/>
  <c r="D14" i="2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E14" i="2"/>
  <c r="E15" i="2" s="1"/>
  <c r="E58" i="14"/>
  <c r="E54" i="14"/>
  <c r="E55" i="14"/>
  <c r="E56" i="14"/>
  <c r="E57" i="14"/>
  <c r="E53" i="14"/>
  <c r="E52" i="14"/>
  <c r="I18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F87" i="14"/>
  <c r="F88" i="14"/>
  <c r="F85" i="14"/>
  <c r="F86" i="14"/>
  <c r="E85" i="14" l="1"/>
  <c r="F82" i="14"/>
  <c r="F83" i="14"/>
  <c r="F84" i="14"/>
  <c r="F79" i="14" l="1"/>
  <c r="F80" i="14"/>
  <c r="F81" i="14"/>
  <c r="F77" i="14" l="1"/>
  <c r="F78" i="14"/>
  <c r="F75" i="14" l="1"/>
  <c r="F76" i="14"/>
  <c r="F71" i="14" l="1"/>
  <c r="F72" i="14"/>
  <c r="F73" i="14"/>
  <c r="F74" i="14"/>
  <c r="F66" i="14" l="1"/>
  <c r="F67" i="14"/>
  <c r="F68" i="14"/>
  <c r="F69" i="14"/>
  <c r="F70" i="14"/>
  <c r="E66" i="14" l="1"/>
  <c r="F65" i="14" l="1"/>
  <c r="F64" i="14" l="1"/>
  <c r="F63" i="14" l="1"/>
  <c r="F62" i="14" l="1"/>
  <c r="F61" i="14" l="1"/>
  <c r="F57" i="14" l="1"/>
  <c r="F58" i="14"/>
  <c r="F59" i="14"/>
  <c r="F60" i="14"/>
  <c r="F56" i="14" l="1"/>
  <c r="F89" i="14" l="1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E65" i="14" l="1"/>
  <c r="E67" i="14"/>
  <c r="E68" i="14"/>
  <c r="E69" i="14"/>
  <c r="E34" i="14" l="1"/>
  <c r="E35" i="14"/>
  <c r="E36" i="14"/>
  <c r="E37" i="14"/>
  <c r="E38" i="14"/>
  <c r="E39" i="14"/>
  <c r="E40" i="14"/>
  <c r="E41" i="14"/>
  <c r="E42" i="14"/>
  <c r="E31" i="14" l="1"/>
  <c r="E80" i="14" l="1"/>
  <c r="E43" i="14" l="1"/>
  <c r="E44" i="14"/>
  <c r="E45" i="14"/>
  <c r="E46" i="14"/>
  <c r="E47" i="14"/>
  <c r="E48" i="14"/>
  <c r="E49" i="14"/>
  <c r="E50" i="14"/>
  <c r="E51" i="14"/>
  <c r="E59" i="14"/>
  <c r="E60" i="14"/>
  <c r="E61" i="14"/>
  <c r="E62" i="14"/>
  <c r="E63" i="14"/>
  <c r="E64" i="14"/>
  <c r="E70" i="14"/>
  <c r="E71" i="14"/>
  <c r="E72" i="14"/>
  <c r="E73" i="14"/>
  <c r="E74" i="14"/>
  <c r="E75" i="14"/>
  <c r="E76" i="14"/>
  <c r="E77" i="14"/>
  <c r="E78" i="14"/>
  <c r="E79" i="14"/>
  <c r="E81" i="14"/>
  <c r="E82" i="14"/>
  <c r="E83" i="14"/>
  <c r="E84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E99" i="14"/>
  <c r="E100" i="14"/>
  <c r="E101" i="14"/>
  <c r="E102" i="14"/>
  <c r="E103" i="14"/>
  <c r="E104" i="14"/>
  <c r="E105" i="14"/>
  <c r="E106" i="14"/>
  <c r="E107" i="14"/>
  <c r="E108" i="14"/>
  <c r="E109" i="14"/>
  <c r="E110" i="14"/>
  <c r="E111" i="14"/>
  <c r="E112" i="14"/>
  <c r="E113" i="14"/>
  <c r="E114" i="14"/>
  <c r="E115" i="14"/>
  <c r="E116" i="14"/>
  <c r="E117" i="14"/>
  <c r="E118" i="14"/>
  <c r="E119" i="14"/>
  <c r="E120" i="14"/>
  <c r="E121" i="14"/>
  <c r="E122" i="14"/>
  <c r="E123" i="14"/>
  <c r="E124" i="14"/>
  <c r="E125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2" i="14"/>
  <c r="E33" i="14"/>
  <c r="E18" i="14"/>
  <c r="E2" i="14" l="1"/>
  <c r="J18" i="2"/>
  <c r="K19" i="2"/>
  <c r="L20" i="2"/>
  <c r="N22" i="2"/>
  <c r="O23" i="2"/>
  <c r="P24" i="2"/>
  <c r="Q25" i="2"/>
  <c r="R26" i="2"/>
  <c r="S27" i="2"/>
  <c r="T28" i="2"/>
  <c r="U29" i="2"/>
  <c r="V30" i="2"/>
  <c r="W31" i="2"/>
  <c r="X32" i="2"/>
  <c r="Y33" i="2"/>
  <c r="AC37" i="2"/>
  <c r="AD38" i="2"/>
  <c r="AE39" i="2"/>
  <c r="AF40" i="2"/>
  <c r="AG41" i="2"/>
  <c r="AH42" i="2"/>
  <c r="AI43" i="2"/>
  <c r="AJ44" i="2"/>
  <c r="AK45" i="2"/>
  <c r="AL46" i="2"/>
  <c r="AM47" i="2"/>
  <c r="AN48" i="2"/>
  <c r="AO49" i="2"/>
  <c r="AP50" i="2"/>
  <c r="AQ51" i="2"/>
  <c r="AR52" i="2"/>
  <c r="Z2" i="2"/>
  <c r="I17" i="2"/>
  <c r="Z34" i="2"/>
  <c r="H16" i="2" l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0" i="2" s="1"/>
  <c r="H91" i="2" s="1"/>
  <c r="H92" i="2" s="1"/>
  <c r="F16" i="2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G16" i="2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E16" i="2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AO50" i="2"/>
  <c r="AO51" i="2" s="1"/>
  <c r="AO52" i="2" s="1"/>
  <c r="AO53" i="2" s="1"/>
  <c r="AO54" i="2" s="1"/>
  <c r="AO55" i="2" s="1"/>
  <c r="AO56" i="2" s="1"/>
  <c r="AO57" i="2" s="1"/>
  <c r="AO58" i="2" s="1"/>
  <c r="AO59" i="2" s="1"/>
  <c r="AO60" i="2" s="1"/>
  <c r="AO61" i="2" s="1"/>
  <c r="AO62" i="2" s="1"/>
  <c r="AO63" i="2" s="1"/>
  <c r="AO64" i="2" s="1"/>
  <c r="AO65" i="2" s="1"/>
  <c r="AO66" i="2" s="1"/>
  <c r="AO67" i="2" s="1"/>
  <c r="AO68" i="2" s="1"/>
  <c r="AO69" i="2" s="1"/>
  <c r="AO70" i="2" s="1"/>
  <c r="AO71" i="2" s="1"/>
  <c r="AO72" i="2" s="1"/>
  <c r="AO73" i="2" s="1"/>
  <c r="AO74" i="2" s="1"/>
  <c r="AO75" i="2" s="1"/>
  <c r="AO76" i="2" s="1"/>
  <c r="AO77" i="2" s="1"/>
  <c r="AO78" i="2" s="1"/>
  <c r="AO79" i="2" s="1"/>
  <c r="AO80" i="2" s="1"/>
  <c r="AO81" i="2" s="1"/>
  <c r="AO82" i="2" s="1"/>
  <c r="AO83" i="2" s="1"/>
  <c r="AO84" i="2" s="1"/>
  <c r="AO85" i="2" s="1"/>
  <c r="AO86" i="2" s="1"/>
  <c r="AO87" i="2" s="1"/>
  <c r="AO88" i="2" s="1"/>
  <c r="AO89" i="2" s="1"/>
  <c r="AO90" i="2" s="1"/>
  <c r="AO91" i="2" s="1"/>
  <c r="AO92" i="2" s="1"/>
  <c r="AO93" i="2" s="1"/>
  <c r="AO94" i="2" s="1"/>
  <c r="AO95" i="2" s="1"/>
  <c r="AO96" i="2" s="1"/>
  <c r="AO97" i="2" s="1"/>
  <c r="AO98" i="2" s="1"/>
  <c r="AO99" i="2" s="1"/>
  <c r="AO100" i="2" s="1"/>
  <c r="AO101" i="2" s="1"/>
  <c r="AO102" i="2" s="1"/>
  <c r="AO103" i="2" s="1"/>
  <c r="AO104" i="2" s="1"/>
  <c r="AO105" i="2" s="1"/>
  <c r="AO106" i="2" s="1"/>
  <c r="AO107" i="2" s="1"/>
  <c r="J19" i="2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J47" i="2" s="1"/>
  <c r="J48" i="2" s="1"/>
  <c r="J49" i="2" s="1"/>
  <c r="J50" i="2" s="1"/>
  <c r="J51" i="2" s="1"/>
  <c r="J52" i="2" s="1"/>
  <c r="J53" i="2" s="1"/>
  <c r="J54" i="2" s="1"/>
  <c r="J55" i="2" s="1"/>
  <c r="J56" i="2" s="1"/>
  <c r="J57" i="2" s="1"/>
  <c r="J58" i="2" s="1"/>
  <c r="J59" i="2" s="1"/>
  <c r="J60" i="2" s="1"/>
  <c r="J61" i="2" s="1"/>
  <c r="J62" i="2" s="1"/>
  <c r="J63" i="2" s="1"/>
  <c r="J64" i="2" s="1"/>
  <c r="J65" i="2" s="1"/>
  <c r="J66" i="2" s="1"/>
  <c r="J67" i="2" s="1"/>
  <c r="J68" i="2" s="1"/>
  <c r="J69" i="2" s="1"/>
  <c r="J70" i="2" s="1"/>
  <c r="J71" i="2" s="1"/>
  <c r="J72" i="2" s="1"/>
  <c r="J73" i="2" s="1"/>
  <c r="J74" i="2" s="1"/>
  <c r="J75" i="2" s="1"/>
  <c r="J76" i="2" s="1"/>
  <c r="J77" i="2" s="1"/>
  <c r="J78" i="2" s="1"/>
  <c r="J79" i="2" s="1"/>
  <c r="J80" i="2" s="1"/>
  <c r="J81" i="2" s="1"/>
  <c r="J82" i="2" s="1"/>
  <c r="J83" i="2" s="1"/>
  <c r="J84" i="2" s="1"/>
  <c r="J85" i="2" s="1"/>
  <c r="J86" i="2" s="1"/>
  <c r="J87" i="2" s="1"/>
  <c r="J88" i="2" s="1"/>
  <c r="J89" i="2" s="1"/>
  <c r="J90" i="2" s="1"/>
  <c r="J91" i="2" s="1"/>
  <c r="J92" i="2" s="1"/>
  <c r="J93" i="2" s="1"/>
  <c r="J94" i="2" s="1"/>
  <c r="J95" i="2" s="1"/>
  <c r="J96" i="2" s="1"/>
  <c r="J97" i="2" s="1"/>
  <c r="J98" i="2" s="1"/>
  <c r="J99" i="2" s="1"/>
  <c r="J100" i="2" s="1"/>
  <c r="J101" i="2" s="1"/>
  <c r="J102" i="2" s="1"/>
  <c r="J103" i="2" s="1"/>
  <c r="J104" i="2" s="1"/>
  <c r="J105" i="2" s="1"/>
  <c r="J106" i="2" s="1"/>
  <c r="J107" i="2" s="1"/>
  <c r="Q26" i="2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Q71" i="2" s="1"/>
  <c r="Q72" i="2" s="1"/>
  <c r="Q73" i="2" s="1"/>
  <c r="Q74" i="2" s="1"/>
  <c r="Q75" i="2" s="1"/>
  <c r="Q76" i="2" s="1"/>
  <c r="Q77" i="2" s="1"/>
  <c r="Q78" i="2" s="1"/>
  <c r="Q79" i="2" s="1"/>
  <c r="Q80" i="2" s="1"/>
  <c r="Q81" i="2" s="1"/>
  <c r="Q82" i="2" s="1"/>
  <c r="Q83" i="2" s="1"/>
  <c r="Q84" i="2" s="1"/>
  <c r="Q85" i="2" s="1"/>
  <c r="Q86" i="2" s="1"/>
  <c r="Q87" i="2" s="1"/>
  <c r="Q88" i="2" s="1"/>
  <c r="Q89" i="2" s="1"/>
  <c r="Q90" i="2" s="1"/>
  <c r="Q91" i="2" s="1"/>
  <c r="Q92" i="2" s="1"/>
  <c r="Q93" i="2" s="1"/>
  <c r="Q94" i="2" s="1"/>
  <c r="Q95" i="2" s="1"/>
  <c r="Q96" i="2" s="1"/>
  <c r="Q97" i="2" s="1"/>
  <c r="Q98" i="2" s="1"/>
  <c r="Q99" i="2" s="1"/>
  <c r="Q100" i="2" s="1"/>
  <c r="Q101" i="2" s="1"/>
  <c r="Q102" i="2" s="1"/>
  <c r="Q103" i="2" s="1"/>
  <c r="Q104" i="2" s="1"/>
  <c r="Q105" i="2" s="1"/>
  <c r="Q106" i="2" s="1"/>
  <c r="Q107" i="2" s="1"/>
  <c r="I18" i="2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I81" i="2" s="1"/>
  <c r="I82" i="2" s="1"/>
  <c r="I83" i="2" s="1"/>
  <c r="I84" i="2" s="1"/>
  <c r="I85" i="2" s="1"/>
  <c r="I86" i="2" s="1"/>
  <c r="I87" i="2" s="1"/>
  <c r="I88" i="2" s="1"/>
  <c r="I89" i="2" s="1"/>
  <c r="I90" i="2" s="1"/>
  <c r="I91" i="2" s="1"/>
  <c r="I92" i="2" s="1"/>
  <c r="I93" i="2" s="1"/>
  <c r="I94" i="2" s="1"/>
  <c r="I95" i="2" s="1"/>
  <c r="I96" i="2" s="1"/>
  <c r="I97" i="2" s="1"/>
  <c r="I98" i="2" s="1"/>
  <c r="I99" i="2" s="1"/>
  <c r="I100" i="2" s="1"/>
  <c r="I101" i="2" s="1"/>
  <c r="I102" i="2" s="1"/>
  <c r="I103" i="2" s="1"/>
  <c r="I104" i="2" s="1"/>
  <c r="I105" i="2" s="1"/>
  <c r="I106" i="2" s="1"/>
  <c r="I107" i="2" s="1"/>
  <c r="O24" i="2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AK46" i="2"/>
  <c r="AK47" i="2" s="1"/>
  <c r="AK48" i="2" s="1"/>
  <c r="AK49" i="2" s="1"/>
  <c r="AK50" i="2" s="1"/>
  <c r="AK51" i="2" s="1"/>
  <c r="AK52" i="2" s="1"/>
  <c r="AK53" i="2" s="1"/>
  <c r="AK54" i="2" s="1"/>
  <c r="AK55" i="2" s="1"/>
  <c r="AK56" i="2" s="1"/>
  <c r="AK57" i="2" s="1"/>
  <c r="AK58" i="2" s="1"/>
  <c r="AK59" i="2" s="1"/>
  <c r="AK60" i="2" s="1"/>
  <c r="AK61" i="2" s="1"/>
  <c r="AK62" i="2" s="1"/>
  <c r="AK63" i="2" s="1"/>
  <c r="AK64" i="2" s="1"/>
  <c r="AK65" i="2" s="1"/>
  <c r="AK66" i="2" s="1"/>
  <c r="AK67" i="2" s="1"/>
  <c r="AK68" i="2" s="1"/>
  <c r="AK69" i="2" s="1"/>
  <c r="AK70" i="2" s="1"/>
  <c r="AK71" i="2" s="1"/>
  <c r="AK72" i="2" s="1"/>
  <c r="AK73" i="2" s="1"/>
  <c r="AK74" i="2" s="1"/>
  <c r="AK75" i="2" s="1"/>
  <c r="AK76" i="2" s="1"/>
  <c r="AK77" i="2" s="1"/>
  <c r="AK78" i="2" s="1"/>
  <c r="AK79" i="2" s="1"/>
  <c r="AK80" i="2" s="1"/>
  <c r="AK81" i="2" s="1"/>
  <c r="AK82" i="2" s="1"/>
  <c r="AK83" i="2" s="1"/>
  <c r="AK84" i="2" s="1"/>
  <c r="AK85" i="2" s="1"/>
  <c r="AK86" i="2" s="1"/>
  <c r="AK87" i="2" s="1"/>
  <c r="AK88" i="2" s="1"/>
  <c r="AK89" i="2" s="1"/>
  <c r="AK90" i="2" s="1"/>
  <c r="AK91" i="2" s="1"/>
  <c r="AK92" i="2" s="1"/>
  <c r="AK93" i="2" s="1"/>
  <c r="AK94" i="2" s="1"/>
  <c r="AK95" i="2" s="1"/>
  <c r="AK96" i="2" s="1"/>
  <c r="AK97" i="2" s="1"/>
  <c r="AK98" i="2" s="1"/>
  <c r="AK99" i="2" s="1"/>
  <c r="AK100" i="2" s="1"/>
  <c r="AK101" i="2" s="1"/>
  <c r="AK102" i="2" s="1"/>
  <c r="AK103" i="2" s="1"/>
  <c r="AK104" i="2" s="1"/>
  <c r="AK105" i="2" s="1"/>
  <c r="AK106" i="2" s="1"/>
  <c r="AK107" i="2" s="1"/>
  <c r="K20" i="2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K98" i="2" s="1"/>
  <c r="K99" i="2" s="1"/>
  <c r="K100" i="2" s="1"/>
  <c r="K101" i="2" s="1"/>
  <c r="K102" i="2" s="1"/>
  <c r="K103" i="2" s="1"/>
  <c r="K104" i="2" s="1"/>
  <c r="K105" i="2" s="1"/>
  <c r="K106" i="2" s="1"/>
  <c r="K107" i="2" s="1"/>
  <c r="AJ45" i="2"/>
  <c r="AJ46" i="2" s="1"/>
  <c r="AJ47" i="2" s="1"/>
  <c r="AJ48" i="2" s="1"/>
  <c r="AJ49" i="2" s="1"/>
  <c r="AJ50" i="2" s="1"/>
  <c r="AJ51" i="2" s="1"/>
  <c r="AJ52" i="2" s="1"/>
  <c r="AJ53" i="2" s="1"/>
  <c r="AJ54" i="2" s="1"/>
  <c r="AJ55" i="2" s="1"/>
  <c r="AJ56" i="2" s="1"/>
  <c r="AJ57" i="2" s="1"/>
  <c r="AJ58" i="2" s="1"/>
  <c r="AJ59" i="2" s="1"/>
  <c r="AJ60" i="2" s="1"/>
  <c r="AJ61" i="2" s="1"/>
  <c r="AJ62" i="2" s="1"/>
  <c r="AJ63" i="2" s="1"/>
  <c r="AJ64" i="2" s="1"/>
  <c r="AJ65" i="2" s="1"/>
  <c r="AJ66" i="2" s="1"/>
  <c r="AJ67" i="2" s="1"/>
  <c r="AJ68" i="2" s="1"/>
  <c r="AJ69" i="2" s="1"/>
  <c r="AJ70" i="2" s="1"/>
  <c r="AJ71" i="2" s="1"/>
  <c r="AJ72" i="2" s="1"/>
  <c r="AJ73" i="2" s="1"/>
  <c r="AJ74" i="2" s="1"/>
  <c r="AJ75" i="2" s="1"/>
  <c r="AJ76" i="2" s="1"/>
  <c r="AJ77" i="2" s="1"/>
  <c r="AJ78" i="2" s="1"/>
  <c r="AJ79" i="2" s="1"/>
  <c r="AJ80" i="2" s="1"/>
  <c r="AJ81" i="2" s="1"/>
  <c r="AJ82" i="2" s="1"/>
  <c r="AJ83" i="2" s="1"/>
  <c r="AJ84" i="2" s="1"/>
  <c r="AJ85" i="2" s="1"/>
  <c r="AJ86" i="2" s="1"/>
  <c r="AJ87" i="2" s="1"/>
  <c r="AJ88" i="2" s="1"/>
  <c r="AJ89" i="2" s="1"/>
  <c r="AJ90" i="2" s="1"/>
  <c r="AJ91" i="2" s="1"/>
  <c r="AJ92" i="2" s="1"/>
  <c r="AJ93" i="2" s="1"/>
  <c r="AJ94" i="2" s="1"/>
  <c r="AJ95" i="2" s="1"/>
  <c r="AJ96" i="2" s="1"/>
  <c r="AJ97" i="2" s="1"/>
  <c r="AJ98" i="2" s="1"/>
  <c r="AJ99" i="2" s="1"/>
  <c r="AJ100" i="2" s="1"/>
  <c r="AJ101" i="2" s="1"/>
  <c r="AJ102" i="2" s="1"/>
  <c r="AJ103" i="2" s="1"/>
  <c r="AJ104" i="2" s="1"/>
  <c r="AJ105" i="2" s="1"/>
  <c r="AJ106" i="2" s="1"/>
  <c r="AJ107" i="2" s="1"/>
  <c r="T29" i="2"/>
  <c r="T30" i="2" s="1"/>
  <c r="T31" i="2" s="1"/>
  <c r="T32" i="2" s="1"/>
  <c r="T33" i="2" s="1"/>
  <c r="T34" i="2" s="1"/>
  <c r="T35" i="2" s="1"/>
  <c r="T36" i="2" s="1"/>
  <c r="T37" i="2" s="1"/>
  <c r="T38" i="2" s="1"/>
  <c r="T39" i="2" s="1"/>
  <c r="T40" i="2" s="1"/>
  <c r="T41" i="2" s="1"/>
  <c r="T42" i="2" s="1"/>
  <c r="T43" i="2" s="1"/>
  <c r="T44" i="2" s="1"/>
  <c r="T45" i="2" s="1"/>
  <c r="T46" i="2" s="1"/>
  <c r="T47" i="2" s="1"/>
  <c r="T48" i="2" s="1"/>
  <c r="T49" i="2" s="1"/>
  <c r="T50" i="2" s="1"/>
  <c r="T51" i="2" s="1"/>
  <c r="T52" i="2" s="1"/>
  <c r="T53" i="2" s="1"/>
  <c r="T54" i="2" s="1"/>
  <c r="T55" i="2" s="1"/>
  <c r="T56" i="2" s="1"/>
  <c r="T57" i="2" s="1"/>
  <c r="T58" i="2" s="1"/>
  <c r="T59" i="2" s="1"/>
  <c r="T60" i="2" s="1"/>
  <c r="T61" i="2" s="1"/>
  <c r="T62" i="2" s="1"/>
  <c r="T63" i="2" s="1"/>
  <c r="T64" i="2" s="1"/>
  <c r="T65" i="2" s="1"/>
  <c r="T66" i="2" s="1"/>
  <c r="T67" i="2" s="1"/>
  <c r="T68" i="2" s="1"/>
  <c r="T69" i="2" s="1"/>
  <c r="T70" i="2" s="1"/>
  <c r="T71" i="2" s="1"/>
  <c r="T72" i="2" s="1"/>
  <c r="T73" i="2" s="1"/>
  <c r="T74" i="2" s="1"/>
  <c r="T75" i="2" s="1"/>
  <c r="T76" i="2" s="1"/>
  <c r="T77" i="2" s="1"/>
  <c r="T78" i="2" s="1"/>
  <c r="T79" i="2" s="1"/>
  <c r="T80" i="2" s="1"/>
  <c r="T81" i="2" s="1"/>
  <c r="T82" i="2" s="1"/>
  <c r="T83" i="2" s="1"/>
  <c r="T84" i="2" s="1"/>
  <c r="T85" i="2" s="1"/>
  <c r="T86" i="2" s="1"/>
  <c r="T87" i="2" s="1"/>
  <c r="T88" i="2" s="1"/>
  <c r="T89" i="2" s="1"/>
  <c r="T90" i="2" s="1"/>
  <c r="T91" i="2" s="1"/>
  <c r="T92" i="2" s="1"/>
  <c r="T93" i="2" s="1"/>
  <c r="T94" i="2" s="1"/>
  <c r="T95" i="2" s="1"/>
  <c r="T96" i="2" s="1"/>
  <c r="T97" i="2" s="1"/>
  <c r="T98" i="2" s="1"/>
  <c r="T99" i="2" s="1"/>
  <c r="T100" i="2" s="1"/>
  <c r="T101" i="2" s="1"/>
  <c r="T102" i="2" s="1"/>
  <c r="T103" i="2" s="1"/>
  <c r="T104" i="2" s="1"/>
  <c r="T105" i="2" s="1"/>
  <c r="T106" i="2" s="1"/>
  <c r="T107" i="2" s="1"/>
  <c r="P25" i="2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P47" i="2" s="1"/>
  <c r="P48" i="2" s="1"/>
  <c r="P49" i="2" s="1"/>
  <c r="P50" i="2" s="1"/>
  <c r="P51" i="2" s="1"/>
  <c r="P52" i="2" s="1"/>
  <c r="P53" i="2" s="1"/>
  <c r="P54" i="2" s="1"/>
  <c r="P55" i="2" s="1"/>
  <c r="P56" i="2" s="1"/>
  <c r="P57" i="2" s="1"/>
  <c r="P58" i="2" s="1"/>
  <c r="P59" i="2" s="1"/>
  <c r="P60" i="2" s="1"/>
  <c r="P61" i="2" s="1"/>
  <c r="P62" i="2" s="1"/>
  <c r="P63" i="2" s="1"/>
  <c r="P64" i="2" s="1"/>
  <c r="P65" i="2" s="1"/>
  <c r="P66" i="2" s="1"/>
  <c r="P67" i="2" s="1"/>
  <c r="P68" i="2" s="1"/>
  <c r="P69" i="2" s="1"/>
  <c r="P70" i="2" s="1"/>
  <c r="P71" i="2" s="1"/>
  <c r="P72" i="2" s="1"/>
  <c r="P73" i="2" s="1"/>
  <c r="P74" i="2" s="1"/>
  <c r="P75" i="2" s="1"/>
  <c r="P76" i="2" s="1"/>
  <c r="P77" i="2" s="1"/>
  <c r="P78" i="2" s="1"/>
  <c r="P79" i="2" s="1"/>
  <c r="P80" i="2" s="1"/>
  <c r="P81" i="2" s="1"/>
  <c r="P82" i="2" s="1"/>
  <c r="P83" i="2" s="1"/>
  <c r="P84" i="2" s="1"/>
  <c r="P85" i="2" s="1"/>
  <c r="P86" i="2" s="1"/>
  <c r="P87" i="2" s="1"/>
  <c r="P88" i="2" s="1"/>
  <c r="P89" i="2" s="1"/>
  <c r="P90" i="2" s="1"/>
  <c r="P91" i="2" s="1"/>
  <c r="P92" i="2" s="1"/>
  <c r="P93" i="2" s="1"/>
  <c r="P94" i="2" s="1"/>
  <c r="P95" i="2" s="1"/>
  <c r="P96" i="2" s="1"/>
  <c r="P97" i="2" s="1"/>
  <c r="P98" i="2" s="1"/>
  <c r="P99" i="2" s="1"/>
  <c r="P100" i="2" s="1"/>
  <c r="P101" i="2" s="1"/>
  <c r="P102" i="2" s="1"/>
  <c r="P103" i="2" s="1"/>
  <c r="P104" i="2" s="1"/>
  <c r="P105" i="2" s="1"/>
  <c r="P106" i="2" s="1"/>
  <c r="P107" i="2" s="1"/>
  <c r="N23" i="2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  <c r="N42" i="2" s="1"/>
  <c r="N43" i="2" s="1"/>
  <c r="N44" i="2" s="1"/>
  <c r="N45" i="2" s="1"/>
  <c r="N46" i="2" s="1"/>
  <c r="N47" i="2" s="1"/>
  <c r="N48" i="2" s="1"/>
  <c r="N49" i="2" s="1"/>
  <c r="N50" i="2" s="1"/>
  <c r="N51" i="2" s="1"/>
  <c r="N52" i="2" s="1"/>
  <c r="N53" i="2" s="1"/>
  <c r="N54" i="2" s="1"/>
  <c r="N55" i="2" s="1"/>
  <c r="N56" i="2" s="1"/>
  <c r="N57" i="2" s="1"/>
  <c r="N58" i="2" s="1"/>
  <c r="N59" i="2" s="1"/>
  <c r="N60" i="2" s="1"/>
  <c r="N61" i="2" s="1"/>
  <c r="N62" i="2" s="1"/>
  <c r="N63" i="2" s="1"/>
  <c r="N64" i="2" s="1"/>
  <c r="N65" i="2" s="1"/>
  <c r="N66" i="2" s="1"/>
  <c r="N67" i="2" s="1"/>
  <c r="N68" i="2" s="1"/>
  <c r="N69" i="2" s="1"/>
  <c r="N70" i="2" s="1"/>
  <c r="N71" i="2" s="1"/>
  <c r="N72" i="2" s="1"/>
  <c r="N73" i="2" s="1"/>
  <c r="N74" i="2" s="1"/>
  <c r="N75" i="2" s="1"/>
  <c r="N76" i="2" s="1"/>
  <c r="N77" i="2" s="1"/>
  <c r="N78" i="2" s="1"/>
  <c r="N79" i="2" s="1"/>
  <c r="N80" i="2" s="1"/>
  <c r="N81" i="2" s="1"/>
  <c r="N82" i="2" s="1"/>
  <c r="N83" i="2" s="1"/>
  <c r="N84" i="2" s="1"/>
  <c r="N85" i="2" s="1"/>
  <c r="N86" i="2" s="1"/>
  <c r="N87" i="2" s="1"/>
  <c r="N88" i="2" s="1"/>
  <c r="N89" i="2" s="1"/>
  <c r="N90" i="2" s="1"/>
  <c r="N91" i="2" s="1"/>
  <c r="N92" i="2" s="1"/>
  <c r="N93" i="2" s="1"/>
  <c r="N94" i="2" s="1"/>
  <c r="N95" i="2" s="1"/>
  <c r="N96" i="2" s="1"/>
  <c r="N97" i="2" s="1"/>
  <c r="N98" i="2" s="1"/>
  <c r="N99" i="2" s="1"/>
  <c r="N100" i="2" s="1"/>
  <c r="N101" i="2" s="1"/>
  <c r="N102" i="2" s="1"/>
  <c r="N103" i="2" s="1"/>
  <c r="N104" i="2" s="1"/>
  <c r="N105" i="2" s="1"/>
  <c r="N106" i="2" s="1"/>
  <c r="N107" i="2" s="1"/>
  <c r="AD39" i="2"/>
  <c r="AD40" i="2" s="1"/>
  <c r="AD41" i="2" s="1"/>
  <c r="AD42" i="2" s="1"/>
  <c r="AD43" i="2" s="1"/>
  <c r="AD44" i="2" s="1"/>
  <c r="AD45" i="2" s="1"/>
  <c r="AD46" i="2" s="1"/>
  <c r="AD47" i="2" s="1"/>
  <c r="AD48" i="2" s="1"/>
  <c r="AD49" i="2" s="1"/>
  <c r="AD50" i="2" s="1"/>
  <c r="AD51" i="2" s="1"/>
  <c r="AD52" i="2" s="1"/>
  <c r="AD53" i="2" s="1"/>
  <c r="AD54" i="2" s="1"/>
  <c r="AD55" i="2" s="1"/>
  <c r="AD56" i="2" s="1"/>
  <c r="AD57" i="2" s="1"/>
  <c r="AD58" i="2" s="1"/>
  <c r="AD59" i="2" s="1"/>
  <c r="AD60" i="2" s="1"/>
  <c r="AD61" i="2" s="1"/>
  <c r="AD62" i="2" s="1"/>
  <c r="AD63" i="2" s="1"/>
  <c r="AD64" i="2" s="1"/>
  <c r="AD65" i="2" s="1"/>
  <c r="AD66" i="2" s="1"/>
  <c r="AD67" i="2" s="1"/>
  <c r="AD68" i="2" s="1"/>
  <c r="AD69" i="2" s="1"/>
  <c r="AD70" i="2" s="1"/>
  <c r="AD71" i="2" s="1"/>
  <c r="AD72" i="2" s="1"/>
  <c r="AD73" i="2" s="1"/>
  <c r="AD74" i="2" s="1"/>
  <c r="AD75" i="2" s="1"/>
  <c r="AD76" i="2" s="1"/>
  <c r="AD77" i="2" s="1"/>
  <c r="AD78" i="2" s="1"/>
  <c r="AD79" i="2" s="1"/>
  <c r="AD80" i="2" s="1"/>
  <c r="AD81" i="2" s="1"/>
  <c r="AD82" i="2" s="1"/>
  <c r="AD83" i="2" s="1"/>
  <c r="AD84" i="2" s="1"/>
  <c r="AD85" i="2" s="1"/>
  <c r="AD86" i="2" s="1"/>
  <c r="AD87" i="2" s="1"/>
  <c r="AD88" i="2" s="1"/>
  <c r="AD89" i="2" s="1"/>
  <c r="AD90" i="2" s="1"/>
  <c r="AD91" i="2" s="1"/>
  <c r="AD92" i="2" s="1"/>
  <c r="AD93" i="2" s="1"/>
  <c r="AD94" i="2" s="1"/>
  <c r="AD95" i="2" s="1"/>
  <c r="AD96" i="2" s="1"/>
  <c r="AD97" i="2" s="1"/>
  <c r="AD98" i="2" s="1"/>
  <c r="AD99" i="2" s="1"/>
  <c r="AD100" i="2" s="1"/>
  <c r="AD101" i="2" s="1"/>
  <c r="AD102" i="2" s="1"/>
  <c r="AD103" i="2" s="1"/>
  <c r="AD104" i="2" s="1"/>
  <c r="AD105" i="2" s="1"/>
  <c r="AD106" i="2" s="1"/>
  <c r="AD107" i="2" s="1"/>
  <c r="AL47" i="2"/>
  <c r="AL48" i="2" s="1"/>
  <c r="AL49" i="2" s="1"/>
  <c r="AL50" i="2" s="1"/>
  <c r="AL51" i="2" s="1"/>
  <c r="AL52" i="2" s="1"/>
  <c r="AL53" i="2" s="1"/>
  <c r="AL54" i="2" s="1"/>
  <c r="AL55" i="2" s="1"/>
  <c r="AL56" i="2" s="1"/>
  <c r="AL57" i="2" s="1"/>
  <c r="AL58" i="2" s="1"/>
  <c r="AL59" i="2" s="1"/>
  <c r="AL60" i="2" s="1"/>
  <c r="AL61" i="2" s="1"/>
  <c r="AL62" i="2" s="1"/>
  <c r="AL63" i="2" s="1"/>
  <c r="AL64" i="2" s="1"/>
  <c r="AL65" i="2" s="1"/>
  <c r="AL66" i="2" s="1"/>
  <c r="AL67" i="2" s="1"/>
  <c r="AL68" i="2" s="1"/>
  <c r="AC38" i="2"/>
  <c r="AC39" i="2" s="1"/>
  <c r="AC40" i="2" s="1"/>
  <c r="AC41" i="2" s="1"/>
  <c r="AC42" i="2" s="1"/>
  <c r="AC43" i="2" s="1"/>
  <c r="AC44" i="2" s="1"/>
  <c r="AC45" i="2" s="1"/>
  <c r="AC46" i="2" s="1"/>
  <c r="AC47" i="2" s="1"/>
  <c r="AC48" i="2" s="1"/>
  <c r="AC49" i="2" s="1"/>
  <c r="AC50" i="2" s="1"/>
  <c r="AC51" i="2" s="1"/>
  <c r="AC52" i="2" s="1"/>
  <c r="AC53" i="2" s="1"/>
  <c r="AC54" i="2" s="1"/>
  <c r="AC55" i="2" s="1"/>
  <c r="AC56" i="2" s="1"/>
  <c r="AC57" i="2" s="1"/>
  <c r="AC58" i="2" s="1"/>
  <c r="AC59" i="2" s="1"/>
  <c r="AC60" i="2" s="1"/>
  <c r="AC61" i="2" s="1"/>
  <c r="AC62" i="2" s="1"/>
  <c r="AC63" i="2" s="1"/>
  <c r="AC64" i="2" s="1"/>
  <c r="AC65" i="2" s="1"/>
  <c r="AC66" i="2" s="1"/>
  <c r="AC67" i="2" s="1"/>
  <c r="AC68" i="2" s="1"/>
  <c r="AC69" i="2" s="1"/>
  <c r="AC70" i="2" s="1"/>
  <c r="AC71" i="2" s="1"/>
  <c r="AC72" i="2" s="1"/>
  <c r="AC73" i="2" s="1"/>
  <c r="AC74" i="2" s="1"/>
  <c r="AC75" i="2" s="1"/>
  <c r="AC76" i="2" s="1"/>
  <c r="AC77" i="2" s="1"/>
  <c r="AC78" i="2" s="1"/>
  <c r="AC79" i="2" s="1"/>
  <c r="AC80" i="2" s="1"/>
  <c r="AC81" i="2" s="1"/>
  <c r="AC82" i="2" s="1"/>
  <c r="AC83" i="2" s="1"/>
  <c r="AC84" i="2" s="1"/>
  <c r="AC85" i="2" s="1"/>
  <c r="AC86" i="2" s="1"/>
  <c r="AC87" i="2" s="1"/>
  <c r="AC88" i="2" s="1"/>
  <c r="AC89" i="2" s="1"/>
  <c r="AC90" i="2" s="1"/>
  <c r="AC91" i="2" s="1"/>
  <c r="AC92" i="2" s="1"/>
  <c r="AC93" i="2" s="1"/>
  <c r="AC94" i="2" s="1"/>
  <c r="AC95" i="2" s="1"/>
  <c r="AC96" i="2" s="1"/>
  <c r="AC97" i="2" s="1"/>
  <c r="AC98" i="2" s="1"/>
  <c r="AC99" i="2" s="1"/>
  <c r="AC100" i="2" s="1"/>
  <c r="AC101" i="2" s="1"/>
  <c r="AC102" i="2" s="1"/>
  <c r="AC103" i="2" s="1"/>
  <c r="AC104" i="2" s="1"/>
  <c r="AC105" i="2" s="1"/>
  <c r="AC106" i="2" s="1"/>
  <c r="AC107" i="2" s="1"/>
  <c r="W32" i="2"/>
  <c r="W33" i="2" s="1"/>
  <c r="W34" i="2" s="1"/>
  <c r="W35" i="2" s="1"/>
  <c r="W36" i="2" s="1"/>
  <c r="W37" i="2" s="1"/>
  <c r="W38" i="2" s="1"/>
  <c r="W39" i="2" s="1"/>
  <c r="W40" i="2" s="1"/>
  <c r="W41" i="2" s="1"/>
  <c r="W42" i="2" s="1"/>
  <c r="W43" i="2" s="1"/>
  <c r="W44" i="2" s="1"/>
  <c r="W45" i="2" s="1"/>
  <c r="W46" i="2" s="1"/>
  <c r="W47" i="2" s="1"/>
  <c r="W48" i="2" s="1"/>
  <c r="W49" i="2" s="1"/>
  <c r="W50" i="2" s="1"/>
  <c r="W51" i="2" s="1"/>
  <c r="W52" i="2" s="1"/>
  <c r="W53" i="2" s="1"/>
  <c r="W54" i="2" s="1"/>
  <c r="W55" i="2" s="1"/>
  <c r="W56" i="2" s="1"/>
  <c r="W57" i="2" s="1"/>
  <c r="W58" i="2" s="1"/>
  <c r="W59" i="2" s="1"/>
  <c r="W60" i="2" s="1"/>
  <c r="W61" i="2" s="1"/>
  <c r="W62" i="2" s="1"/>
  <c r="W63" i="2" s="1"/>
  <c r="W64" i="2" s="1"/>
  <c r="W65" i="2" s="1"/>
  <c r="W66" i="2" s="1"/>
  <c r="W67" i="2" s="1"/>
  <c r="W68" i="2" s="1"/>
  <c r="W69" i="2" s="1"/>
  <c r="W70" i="2" s="1"/>
  <c r="W71" i="2" s="1"/>
  <c r="W72" i="2" s="1"/>
  <c r="W73" i="2" s="1"/>
  <c r="W74" i="2" s="1"/>
  <c r="W75" i="2" s="1"/>
  <c r="W76" i="2" s="1"/>
  <c r="W77" i="2" s="1"/>
  <c r="W78" i="2" s="1"/>
  <c r="W79" i="2" s="1"/>
  <c r="W80" i="2" s="1"/>
  <c r="W81" i="2" s="1"/>
  <c r="W82" i="2" s="1"/>
  <c r="W83" i="2" s="1"/>
  <c r="W84" i="2" s="1"/>
  <c r="W85" i="2" s="1"/>
  <c r="W86" i="2" s="1"/>
  <c r="W87" i="2" s="1"/>
  <c r="W88" i="2" s="1"/>
  <c r="W89" i="2" s="1"/>
  <c r="W90" i="2" s="1"/>
  <c r="W91" i="2" s="1"/>
  <c r="W92" i="2" s="1"/>
  <c r="W93" i="2" s="1"/>
  <c r="W94" i="2" s="1"/>
  <c r="W95" i="2" s="1"/>
  <c r="W96" i="2" s="1"/>
  <c r="W97" i="2" s="1"/>
  <c r="W98" i="2" s="1"/>
  <c r="W99" i="2" s="1"/>
  <c r="W100" i="2" s="1"/>
  <c r="W101" i="2" s="1"/>
  <c r="W102" i="2" s="1"/>
  <c r="W103" i="2" s="1"/>
  <c r="W104" i="2" s="1"/>
  <c r="W105" i="2" s="1"/>
  <c r="W106" i="2" s="1"/>
  <c r="W107" i="2" s="1"/>
  <c r="V31" i="2"/>
  <c r="V32" i="2" s="1"/>
  <c r="V33" i="2" s="1"/>
  <c r="V34" i="2" s="1"/>
  <c r="V35" i="2" s="1"/>
  <c r="V36" i="2" s="1"/>
  <c r="V37" i="2" s="1"/>
  <c r="V38" i="2" s="1"/>
  <c r="V39" i="2" s="1"/>
  <c r="V40" i="2" s="1"/>
  <c r="V41" i="2" s="1"/>
  <c r="V42" i="2" s="1"/>
  <c r="V43" i="2" s="1"/>
  <c r="V44" i="2" s="1"/>
  <c r="V45" i="2" s="1"/>
  <c r="V46" i="2" s="1"/>
  <c r="V47" i="2" s="1"/>
  <c r="V48" i="2" s="1"/>
  <c r="V49" i="2" s="1"/>
  <c r="V50" i="2" s="1"/>
  <c r="V51" i="2" s="1"/>
  <c r="V52" i="2" s="1"/>
  <c r="V53" i="2" s="1"/>
  <c r="V54" i="2" s="1"/>
  <c r="V55" i="2" s="1"/>
  <c r="V56" i="2" s="1"/>
  <c r="V57" i="2" s="1"/>
  <c r="V58" i="2" s="1"/>
  <c r="V59" i="2" s="1"/>
  <c r="V60" i="2" s="1"/>
  <c r="V61" i="2" s="1"/>
  <c r="V62" i="2" s="1"/>
  <c r="V63" i="2" s="1"/>
  <c r="V64" i="2" s="1"/>
  <c r="V65" i="2" s="1"/>
  <c r="V66" i="2" s="1"/>
  <c r="V67" i="2" s="1"/>
  <c r="V68" i="2" s="1"/>
  <c r="V69" i="2" s="1"/>
  <c r="V70" i="2" s="1"/>
  <c r="V71" i="2" s="1"/>
  <c r="V72" i="2" s="1"/>
  <c r="V73" i="2" s="1"/>
  <c r="V74" i="2" s="1"/>
  <c r="V75" i="2" s="1"/>
  <c r="V76" i="2" s="1"/>
  <c r="V77" i="2" s="1"/>
  <c r="V78" i="2" s="1"/>
  <c r="V79" i="2" s="1"/>
  <c r="V80" i="2" s="1"/>
  <c r="V81" i="2" s="1"/>
  <c r="V82" i="2" s="1"/>
  <c r="V83" i="2" s="1"/>
  <c r="V84" i="2" s="1"/>
  <c r="V85" i="2" s="1"/>
  <c r="V86" i="2" s="1"/>
  <c r="V87" i="2" s="1"/>
  <c r="V88" i="2" s="1"/>
  <c r="V89" i="2" s="1"/>
  <c r="V90" i="2" s="1"/>
  <c r="V91" i="2" s="1"/>
  <c r="V92" i="2" s="1"/>
  <c r="V93" i="2" s="1"/>
  <c r="V94" i="2" s="1"/>
  <c r="V95" i="2" s="1"/>
  <c r="V96" i="2" s="1"/>
  <c r="V97" i="2" s="1"/>
  <c r="V98" i="2" s="1"/>
  <c r="V99" i="2" s="1"/>
  <c r="V100" i="2" s="1"/>
  <c r="V101" i="2" s="1"/>
  <c r="V102" i="2" s="1"/>
  <c r="V103" i="2" s="1"/>
  <c r="V104" i="2" s="1"/>
  <c r="V105" i="2" s="1"/>
  <c r="V106" i="2" s="1"/>
  <c r="V107" i="2" s="1"/>
  <c r="AR53" i="2"/>
  <c r="AR54" i="2" s="1"/>
  <c r="AR55" i="2" s="1"/>
  <c r="AR56" i="2" s="1"/>
  <c r="AR57" i="2" s="1"/>
  <c r="AR58" i="2" s="1"/>
  <c r="AR59" i="2" s="1"/>
  <c r="AR60" i="2" s="1"/>
  <c r="AR61" i="2" s="1"/>
  <c r="AR62" i="2" s="1"/>
  <c r="AR63" i="2" s="1"/>
  <c r="AR64" i="2" s="1"/>
  <c r="AR65" i="2" s="1"/>
  <c r="AR66" i="2" s="1"/>
  <c r="AR67" i="2" s="1"/>
  <c r="AR68" i="2" s="1"/>
  <c r="AR69" i="2" s="1"/>
  <c r="AR70" i="2" s="1"/>
  <c r="AR71" i="2" s="1"/>
  <c r="AR72" i="2" s="1"/>
  <c r="AR73" i="2" s="1"/>
  <c r="AR74" i="2" s="1"/>
  <c r="AR75" i="2" s="1"/>
  <c r="AR76" i="2" s="1"/>
  <c r="AR77" i="2" s="1"/>
  <c r="AR78" i="2" s="1"/>
  <c r="AR79" i="2" s="1"/>
  <c r="AR80" i="2" s="1"/>
  <c r="AR81" i="2" s="1"/>
  <c r="AR82" i="2" s="1"/>
  <c r="AR83" i="2" s="1"/>
  <c r="AR84" i="2" s="1"/>
  <c r="AR85" i="2" s="1"/>
  <c r="AR86" i="2" s="1"/>
  <c r="AR87" i="2" s="1"/>
  <c r="AR88" i="2" s="1"/>
  <c r="AR89" i="2" s="1"/>
  <c r="AR90" i="2" s="1"/>
  <c r="AR91" i="2" s="1"/>
  <c r="AR92" i="2" s="1"/>
  <c r="AR93" i="2" s="1"/>
  <c r="AR94" i="2" s="1"/>
  <c r="AR95" i="2" s="1"/>
  <c r="AR96" i="2" s="1"/>
  <c r="AR97" i="2" s="1"/>
  <c r="AR98" i="2" s="1"/>
  <c r="AR99" i="2" s="1"/>
  <c r="AR100" i="2" s="1"/>
  <c r="AR101" i="2" s="1"/>
  <c r="AR102" i="2" s="1"/>
  <c r="AR103" i="2" s="1"/>
  <c r="AR104" i="2" s="1"/>
  <c r="AR105" i="2" s="1"/>
  <c r="AR106" i="2" s="1"/>
  <c r="AR107" i="2" s="1"/>
  <c r="AQ52" i="2"/>
  <c r="AQ53" i="2" s="1"/>
  <c r="AQ54" i="2" s="1"/>
  <c r="AQ55" i="2" s="1"/>
  <c r="AQ56" i="2" s="1"/>
  <c r="AQ57" i="2" s="1"/>
  <c r="AQ58" i="2" s="1"/>
  <c r="AQ59" i="2" s="1"/>
  <c r="AQ60" i="2" s="1"/>
  <c r="AQ61" i="2" s="1"/>
  <c r="AQ62" i="2" s="1"/>
  <c r="AQ63" i="2" s="1"/>
  <c r="AQ64" i="2" s="1"/>
  <c r="AQ65" i="2" s="1"/>
  <c r="AQ66" i="2" s="1"/>
  <c r="AQ67" i="2" s="1"/>
  <c r="AQ68" i="2" s="1"/>
  <c r="AQ69" i="2" s="1"/>
  <c r="AQ70" i="2" s="1"/>
  <c r="AQ71" i="2" s="1"/>
  <c r="AQ72" i="2" s="1"/>
  <c r="AQ73" i="2" s="1"/>
  <c r="AQ74" i="2" s="1"/>
  <c r="AQ75" i="2" s="1"/>
  <c r="AQ76" i="2" s="1"/>
  <c r="AQ77" i="2" s="1"/>
  <c r="AQ78" i="2" s="1"/>
  <c r="AQ79" i="2" s="1"/>
  <c r="AQ80" i="2" s="1"/>
  <c r="AQ81" i="2" s="1"/>
  <c r="AQ82" i="2" s="1"/>
  <c r="AQ83" i="2" s="1"/>
  <c r="AQ84" i="2" s="1"/>
  <c r="AQ85" i="2" s="1"/>
  <c r="AQ86" i="2" s="1"/>
  <c r="AQ87" i="2" s="1"/>
  <c r="AQ88" i="2" s="1"/>
  <c r="AQ89" i="2" s="1"/>
  <c r="AQ90" i="2" s="1"/>
  <c r="AQ91" i="2" s="1"/>
  <c r="AQ92" i="2" s="1"/>
  <c r="AQ93" i="2" s="1"/>
  <c r="AQ94" i="2" s="1"/>
  <c r="AQ95" i="2" s="1"/>
  <c r="AQ96" i="2" s="1"/>
  <c r="AQ97" i="2" s="1"/>
  <c r="AQ98" i="2" s="1"/>
  <c r="AQ99" i="2" s="1"/>
  <c r="AQ100" i="2" s="1"/>
  <c r="AQ101" i="2" s="1"/>
  <c r="AQ102" i="2" s="1"/>
  <c r="AQ103" i="2" s="1"/>
  <c r="AQ104" i="2" s="1"/>
  <c r="AQ105" i="2" s="1"/>
  <c r="AQ106" i="2" s="1"/>
  <c r="AQ107" i="2" s="1"/>
  <c r="AP51" i="2"/>
  <c r="AP52" i="2" s="1"/>
  <c r="AP53" i="2" s="1"/>
  <c r="AP54" i="2" s="1"/>
  <c r="AP55" i="2" s="1"/>
  <c r="AP56" i="2" s="1"/>
  <c r="AP57" i="2" s="1"/>
  <c r="AP58" i="2" s="1"/>
  <c r="AP59" i="2" s="1"/>
  <c r="AP60" i="2" s="1"/>
  <c r="AP61" i="2" s="1"/>
  <c r="AP62" i="2" s="1"/>
  <c r="AP63" i="2" s="1"/>
  <c r="AP64" i="2" s="1"/>
  <c r="AP65" i="2" s="1"/>
  <c r="AP66" i="2" s="1"/>
  <c r="AP67" i="2" s="1"/>
  <c r="AP68" i="2" s="1"/>
  <c r="AP69" i="2" s="1"/>
  <c r="AP70" i="2" s="1"/>
  <c r="AP71" i="2" s="1"/>
  <c r="AP72" i="2" s="1"/>
  <c r="AP73" i="2" s="1"/>
  <c r="AP74" i="2" s="1"/>
  <c r="AP75" i="2" s="1"/>
  <c r="AP76" i="2" s="1"/>
  <c r="AP77" i="2" s="1"/>
  <c r="AP78" i="2" s="1"/>
  <c r="AP79" i="2" s="1"/>
  <c r="AP80" i="2" s="1"/>
  <c r="AP81" i="2" s="1"/>
  <c r="AP82" i="2" s="1"/>
  <c r="AP83" i="2" s="1"/>
  <c r="AP84" i="2" s="1"/>
  <c r="AP85" i="2" s="1"/>
  <c r="AP86" i="2" s="1"/>
  <c r="AP87" i="2" s="1"/>
  <c r="AP88" i="2" s="1"/>
  <c r="AP89" i="2" s="1"/>
  <c r="AP90" i="2" s="1"/>
  <c r="AP91" i="2" s="1"/>
  <c r="AP92" i="2" s="1"/>
  <c r="AP93" i="2" s="1"/>
  <c r="AP94" i="2" s="1"/>
  <c r="AP95" i="2" s="1"/>
  <c r="AP96" i="2" s="1"/>
  <c r="AP97" i="2" s="1"/>
  <c r="AP98" i="2" s="1"/>
  <c r="AP99" i="2" s="1"/>
  <c r="AP100" i="2" s="1"/>
  <c r="AP101" i="2" s="1"/>
  <c r="AP102" i="2" s="1"/>
  <c r="AP103" i="2" s="1"/>
  <c r="AP104" i="2" s="1"/>
  <c r="AP105" i="2" s="1"/>
  <c r="AP106" i="2" s="1"/>
  <c r="AP107" i="2" s="1"/>
  <c r="AN49" i="2"/>
  <c r="AN50" i="2" s="1"/>
  <c r="AN51" i="2" s="1"/>
  <c r="AN52" i="2" s="1"/>
  <c r="AN53" i="2" s="1"/>
  <c r="AN54" i="2" s="1"/>
  <c r="AN55" i="2" s="1"/>
  <c r="AN56" i="2" s="1"/>
  <c r="AN57" i="2" s="1"/>
  <c r="AN58" i="2" s="1"/>
  <c r="AN59" i="2" s="1"/>
  <c r="AN60" i="2" s="1"/>
  <c r="AN61" i="2" s="1"/>
  <c r="AN62" i="2" s="1"/>
  <c r="AN63" i="2" s="1"/>
  <c r="AN64" i="2" s="1"/>
  <c r="AN65" i="2" s="1"/>
  <c r="AN66" i="2" s="1"/>
  <c r="AN67" i="2" s="1"/>
  <c r="AN68" i="2" s="1"/>
  <c r="AN69" i="2" s="1"/>
  <c r="AN70" i="2" s="1"/>
  <c r="AN71" i="2" s="1"/>
  <c r="AN72" i="2" s="1"/>
  <c r="AN73" i="2" s="1"/>
  <c r="AN74" i="2" s="1"/>
  <c r="AN75" i="2" s="1"/>
  <c r="AN76" i="2" s="1"/>
  <c r="AN77" i="2" s="1"/>
  <c r="AN78" i="2" s="1"/>
  <c r="AN79" i="2" s="1"/>
  <c r="AN80" i="2" s="1"/>
  <c r="AN81" i="2" s="1"/>
  <c r="AN82" i="2" s="1"/>
  <c r="AN83" i="2" s="1"/>
  <c r="AN84" i="2" s="1"/>
  <c r="AN85" i="2" s="1"/>
  <c r="AN86" i="2" s="1"/>
  <c r="AN87" i="2" s="1"/>
  <c r="AN88" i="2" s="1"/>
  <c r="AN89" i="2" s="1"/>
  <c r="AN90" i="2" s="1"/>
  <c r="AN91" i="2" s="1"/>
  <c r="AN92" i="2" s="1"/>
  <c r="AN93" i="2" s="1"/>
  <c r="AN94" i="2" s="1"/>
  <c r="AN95" i="2" s="1"/>
  <c r="AN96" i="2" s="1"/>
  <c r="AN97" i="2" s="1"/>
  <c r="AN98" i="2" s="1"/>
  <c r="AN99" i="2" s="1"/>
  <c r="AN100" i="2" s="1"/>
  <c r="AN101" i="2" s="1"/>
  <c r="AN102" i="2" s="1"/>
  <c r="AN103" i="2" s="1"/>
  <c r="AN104" i="2" s="1"/>
  <c r="AN105" i="2" s="1"/>
  <c r="AN106" i="2" s="1"/>
  <c r="AN107" i="2" s="1"/>
  <c r="AH43" i="2"/>
  <c r="AH44" i="2" s="1"/>
  <c r="AH45" i="2" s="1"/>
  <c r="AH46" i="2" s="1"/>
  <c r="AH47" i="2" s="1"/>
  <c r="AH48" i="2" s="1"/>
  <c r="AH49" i="2" s="1"/>
  <c r="AH50" i="2" s="1"/>
  <c r="AH51" i="2" s="1"/>
  <c r="AH52" i="2" s="1"/>
  <c r="AH53" i="2" s="1"/>
  <c r="AH54" i="2" s="1"/>
  <c r="AH55" i="2" s="1"/>
  <c r="AH56" i="2" s="1"/>
  <c r="AH57" i="2" s="1"/>
  <c r="AH58" i="2" s="1"/>
  <c r="AH59" i="2" s="1"/>
  <c r="AH60" i="2" s="1"/>
  <c r="AH61" i="2" s="1"/>
  <c r="AH62" i="2" s="1"/>
  <c r="AH63" i="2" s="1"/>
  <c r="AH64" i="2" s="1"/>
  <c r="AH65" i="2" s="1"/>
  <c r="AH66" i="2" s="1"/>
  <c r="AH67" i="2" s="1"/>
  <c r="AH68" i="2" s="1"/>
  <c r="AH69" i="2" s="1"/>
  <c r="AH70" i="2" s="1"/>
  <c r="AH71" i="2" s="1"/>
  <c r="AH72" i="2" s="1"/>
  <c r="AH73" i="2" s="1"/>
  <c r="AH74" i="2" s="1"/>
  <c r="AH75" i="2" s="1"/>
  <c r="AH76" i="2" s="1"/>
  <c r="AH77" i="2" s="1"/>
  <c r="AH78" i="2" s="1"/>
  <c r="AH79" i="2" s="1"/>
  <c r="AH80" i="2" s="1"/>
  <c r="AH81" i="2" s="1"/>
  <c r="AH82" i="2" s="1"/>
  <c r="AH83" i="2" s="1"/>
  <c r="AH84" i="2" s="1"/>
  <c r="AH85" i="2" s="1"/>
  <c r="AH86" i="2" s="1"/>
  <c r="AH87" i="2" s="1"/>
  <c r="AH88" i="2" s="1"/>
  <c r="AH89" i="2" s="1"/>
  <c r="AH90" i="2" s="1"/>
  <c r="AH91" i="2" s="1"/>
  <c r="AH92" i="2" s="1"/>
  <c r="AH93" i="2" s="1"/>
  <c r="AH94" i="2" s="1"/>
  <c r="AH95" i="2" s="1"/>
  <c r="AH96" i="2" s="1"/>
  <c r="AH97" i="2" s="1"/>
  <c r="AH98" i="2" s="1"/>
  <c r="AH99" i="2" s="1"/>
  <c r="AH100" i="2" s="1"/>
  <c r="AH101" i="2" s="1"/>
  <c r="AH102" i="2" s="1"/>
  <c r="AH103" i="2" s="1"/>
  <c r="AH104" i="2" s="1"/>
  <c r="AH105" i="2" s="1"/>
  <c r="AH106" i="2" s="1"/>
  <c r="AH107" i="2" s="1"/>
  <c r="AF41" i="2"/>
  <c r="AF42" i="2" s="1"/>
  <c r="AF43" i="2" s="1"/>
  <c r="AF44" i="2" s="1"/>
  <c r="AF45" i="2" s="1"/>
  <c r="AF46" i="2" s="1"/>
  <c r="AF47" i="2" s="1"/>
  <c r="AF48" i="2" s="1"/>
  <c r="AF49" i="2" s="1"/>
  <c r="AF50" i="2" s="1"/>
  <c r="AF51" i="2" s="1"/>
  <c r="AF52" i="2" s="1"/>
  <c r="AF53" i="2" s="1"/>
  <c r="AF54" i="2" s="1"/>
  <c r="AF55" i="2" s="1"/>
  <c r="AF56" i="2" s="1"/>
  <c r="AF57" i="2" s="1"/>
  <c r="AF58" i="2" s="1"/>
  <c r="AF59" i="2" s="1"/>
  <c r="AF60" i="2" s="1"/>
  <c r="AF61" i="2" s="1"/>
  <c r="AF62" i="2" s="1"/>
  <c r="AF63" i="2" s="1"/>
  <c r="AF64" i="2" s="1"/>
  <c r="AF65" i="2" s="1"/>
  <c r="AF66" i="2" s="1"/>
  <c r="AF67" i="2" s="1"/>
  <c r="AF68" i="2" s="1"/>
  <c r="AF69" i="2" s="1"/>
  <c r="AF70" i="2" s="1"/>
  <c r="AF71" i="2" s="1"/>
  <c r="AF72" i="2" s="1"/>
  <c r="AF73" i="2" s="1"/>
  <c r="AF74" i="2" s="1"/>
  <c r="AF75" i="2" s="1"/>
  <c r="AF76" i="2" s="1"/>
  <c r="AF77" i="2" s="1"/>
  <c r="AF78" i="2" s="1"/>
  <c r="AF79" i="2" s="1"/>
  <c r="AF80" i="2" s="1"/>
  <c r="AF81" i="2" s="1"/>
  <c r="AF82" i="2" s="1"/>
  <c r="AF83" i="2" s="1"/>
  <c r="AF84" i="2" s="1"/>
  <c r="AF85" i="2" s="1"/>
  <c r="AF86" i="2" s="1"/>
  <c r="AF87" i="2" s="1"/>
  <c r="AF88" i="2" s="1"/>
  <c r="AF89" i="2" s="1"/>
  <c r="AF90" i="2" s="1"/>
  <c r="AF91" i="2" s="1"/>
  <c r="AF92" i="2" s="1"/>
  <c r="AF93" i="2" s="1"/>
  <c r="AF94" i="2" s="1"/>
  <c r="AF95" i="2" s="1"/>
  <c r="AF96" i="2" s="1"/>
  <c r="AF97" i="2" s="1"/>
  <c r="AF98" i="2" s="1"/>
  <c r="AF99" i="2" s="1"/>
  <c r="AF100" i="2" s="1"/>
  <c r="AF101" i="2" s="1"/>
  <c r="AF102" i="2" s="1"/>
  <c r="AF103" i="2" s="1"/>
  <c r="AF104" i="2" s="1"/>
  <c r="AF105" i="2" s="1"/>
  <c r="AF106" i="2" s="1"/>
  <c r="AF107" i="2" s="1"/>
  <c r="AE40" i="2"/>
  <c r="AE41" i="2" s="1"/>
  <c r="AE42" i="2" s="1"/>
  <c r="AE43" i="2" s="1"/>
  <c r="AE44" i="2" s="1"/>
  <c r="AE45" i="2" s="1"/>
  <c r="AE46" i="2" s="1"/>
  <c r="AE47" i="2" s="1"/>
  <c r="AE48" i="2" s="1"/>
  <c r="AE49" i="2" s="1"/>
  <c r="AE50" i="2" s="1"/>
  <c r="AE51" i="2" s="1"/>
  <c r="AE52" i="2" s="1"/>
  <c r="AE53" i="2" s="1"/>
  <c r="AE54" i="2" s="1"/>
  <c r="AE55" i="2" s="1"/>
  <c r="AE56" i="2" s="1"/>
  <c r="AE57" i="2" s="1"/>
  <c r="AE58" i="2" s="1"/>
  <c r="AE59" i="2" s="1"/>
  <c r="AE60" i="2" s="1"/>
  <c r="AE61" i="2" s="1"/>
  <c r="AE62" i="2" s="1"/>
  <c r="AE63" i="2" s="1"/>
  <c r="AE64" i="2" s="1"/>
  <c r="AE65" i="2" s="1"/>
  <c r="AE66" i="2" s="1"/>
  <c r="AE67" i="2" s="1"/>
  <c r="AE68" i="2" s="1"/>
  <c r="AE69" i="2" s="1"/>
  <c r="AE70" i="2" s="1"/>
  <c r="AE71" i="2" s="1"/>
  <c r="AE72" i="2" s="1"/>
  <c r="AE73" i="2" s="1"/>
  <c r="AE74" i="2" s="1"/>
  <c r="AE75" i="2" s="1"/>
  <c r="AE76" i="2" s="1"/>
  <c r="AE77" i="2" s="1"/>
  <c r="AE78" i="2" s="1"/>
  <c r="AE79" i="2" s="1"/>
  <c r="AE80" i="2" s="1"/>
  <c r="AE81" i="2" s="1"/>
  <c r="AE82" i="2" s="1"/>
  <c r="AE83" i="2" s="1"/>
  <c r="AE84" i="2" s="1"/>
  <c r="AE85" i="2" s="1"/>
  <c r="AE86" i="2" s="1"/>
  <c r="AE87" i="2" s="1"/>
  <c r="AE88" i="2" s="1"/>
  <c r="AE89" i="2" s="1"/>
  <c r="AE90" i="2" s="1"/>
  <c r="AE91" i="2" s="1"/>
  <c r="AE92" i="2" s="1"/>
  <c r="AE93" i="2" s="1"/>
  <c r="AE94" i="2" s="1"/>
  <c r="AE95" i="2" s="1"/>
  <c r="AE96" i="2" s="1"/>
  <c r="AE97" i="2" s="1"/>
  <c r="AE98" i="2" s="1"/>
  <c r="AE99" i="2" s="1"/>
  <c r="AE100" i="2" s="1"/>
  <c r="AE101" i="2" s="1"/>
  <c r="AE102" i="2" s="1"/>
  <c r="AE103" i="2" s="1"/>
  <c r="AE104" i="2" s="1"/>
  <c r="AE105" i="2" s="1"/>
  <c r="AE106" i="2" s="1"/>
  <c r="AE107" i="2" s="1"/>
  <c r="AI44" i="2"/>
  <c r="AI45" i="2" s="1"/>
  <c r="AI46" i="2" s="1"/>
  <c r="AI47" i="2" s="1"/>
  <c r="AI48" i="2" s="1"/>
  <c r="AI49" i="2" s="1"/>
  <c r="AI50" i="2" s="1"/>
  <c r="AI51" i="2" s="1"/>
  <c r="AI52" i="2" s="1"/>
  <c r="AI53" i="2" s="1"/>
  <c r="AI54" i="2" s="1"/>
  <c r="AI55" i="2" s="1"/>
  <c r="AI56" i="2" s="1"/>
  <c r="AI57" i="2" s="1"/>
  <c r="AI58" i="2" s="1"/>
  <c r="AI59" i="2" s="1"/>
  <c r="AI60" i="2" s="1"/>
  <c r="AI61" i="2" s="1"/>
  <c r="AI62" i="2" s="1"/>
  <c r="AI63" i="2" s="1"/>
  <c r="AI64" i="2" s="1"/>
  <c r="AI65" i="2" s="1"/>
  <c r="AI66" i="2" s="1"/>
  <c r="AI67" i="2" s="1"/>
  <c r="AI68" i="2" s="1"/>
  <c r="AI69" i="2" s="1"/>
  <c r="AI70" i="2" s="1"/>
  <c r="AI71" i="2" s="1"/>
  <c r="AI72" i="2" s="1"/>
  <c r="AI73" i="2" s="1"/>
  <c r="AI74" i="2" s="1"/>
  <c r="AI75" i="2" s="1"/>
  <c r="AI76" i="2" s="1"/>
  <c r="AI77" i="2" s="1"/>
  <c r="AI78" i="2" s="1"/>
  <c r="AI79" i="2" s="1"/>
  <c r="AI80" i="2" s="1"/>
  <c r="AI81" i="2" s="1"/>
  <c r="AI82" i="2" s="1"/>
  <c r="AI83" i="2" s="1"/>
  <c r="AI84" i="2" s="1"/>
  <c r="AI85" i="2" s="1"/>
  <c r="AI86" i="2" s="1"/>
  <c r="AI87" i="2" s="1"/>
  <c r="AI88" i="2" s="1"/>
  <c r="AI89" i="2" s="1"/>
  <c r="AI90" i="2" s="1"/>
  <c r="AI91" i="2" s="1"/>
  <c r="AI92" i="2" s="1"/>
  <c r="AI93" i="2" s="1"/>
  <c r="AI94" i="2" s="1"/>
  <c r="AI95" i="2" s="1"/>
  <c r="AI96" i="2" s="1"/>
  <c r="AI97" i="2" s="1"/>
  <c r="AI98" i="2" s="1"/>
  <c r="AI99" i="2" s="1"/>
  <c r="AI100" i="2" s="1"/>
  <c r="AI101" i="2" s="1"/>
  <c r="AI102" i="2" s="1"/>
  <c r="AI103" i="2" s="1"/>
  <c r="AI104" i="2" s="1"/>
  <c r="AI105" i="2" s="1"/>
  <c r="AI106" i="2" s="1"/>
  <c r="AI107" i="2" s="1"/>
  <c r="Z35" i="2"/>
  <c r="Z36" i="2" s="1"/>
  <c r="Z37" i="2" s="1"/>
  <c r="Z38" i="2" s="1"/>
  <c r="Z39" i="2" s="1"/>
  <c r="Z40" i="2" s="1"/>
  <c r="Z41" i="2" s="1"/>
  <c r="Z42" i="2" s="1"/>
  <c r="Z43" i="2" s="1"/>
  <c r="Z44" i="2" s="1"/>
  <c r="Z45" i="2" s="1"/>
  <c r="Z46" i="2" s="1"/>
  <c r="Z47" i="2" s="1"/>
  <c r="Z48" i="2" s="1"/>
  <c r="Z49" i="2" s="1"/>
  <c r="Z50" i="2" s="1"/>
  <c r="Z51" i="2" s="1"/>
  <c r="Z52" i="2" s="1"/>
  <c r="Z53" i="2" s="1"/>
  <c r="Z54" i="2" s="1"/>
  <c r="Z55" i="2" s="1"/>
  <c r="Z56" i="2" s="1"/>
  <c r="Z57" i="2" s="1"/>
  <c r="Z58" i="2" s="1"/>
  <c r="Z59" i="2" s="1"/>
  <c r="Z60" i="2" s="1"/>
  <c r="Z61" i="2" s="1"/>
  <c r="Z62" i="2" s="1"/>
  <c r="Z63" i="2" s="1"/>
  <c r="Z64" i="2" s="1"/>
  <c r="Z65" i="2" s="1"/>
  <c r="Z66" i="2" s="1"/>
  <c r="Z67" i="2" s="1"/>
  <c r="Z68" i="2" s="1"/>
  <c r="Z69" i="2" s="1"/>
  <c r="Z70" i="2" s="1"/>
  <c r="Z71" i="2" s="1"/>
  <c r="Z72" i="2" s="1"/>
  <c r="Z73" i="2" s="1"/>
  <c r="Z74" i="2" s="1"/>
  <c r="Z75" i="2" s="1"/>
  <c r="Z76" i="2" s="1"/>
  <c r="Z77" i="2" s="1"/>
  <c r="Z78" i="2" s="1"/>
  <c r="Z79" i="2" s="1"/>
  <c r="Z80" i="2" s="1"/>
  <c r="Z81" i="2" s="1"/>
  <c r="Z82" i="2" s="1"/>
  <c r="Z83" i="2" s="1"/>
  <c r="Z84" i="2" s="1"/>
  <c r="Z85" i="2" s="1"/>
  <c r="Z86" i="2" s="1"/>
  <c r="Z87" i="2" s="1"/>
  <c r="Z88" i="2" s="1"/>
  <c r="Z89" i="2" s="1"/>
  <c r="Z90" i="2" s="1"/>
  <c r="Z91" i="2" s="1"/>
  <c r="Z92" i="2" s="1"/>
  <c r="Z93" i="2" s="1"/>
  <c r="Z94" i="2" s="1"/>
  <c r="Z95" i="2" s="1"/>
  <c r="Z96" i="2" s="1"/>
  <c r="Z97" i="2" s="1"/>
  <c r="Z98" i="2" s="1"/>
  <c r="Z99" i="2" s="1"/>
  <c r="Z100" i="2" s="1"/>
  <c r="Z101" i="2" s="1"/>
  <c r="Z102" i="2" s="1"/>
  <c r="Z103" i="2" s="1"/>
  <c r="Z104" i="2" s="1"/>
  <c r="Z105" i="2" s="1"/>
  <c r="Z106" i="2" s="1"/>
  <c r="Z107" i="2" s="1"/>
  <c r="Y34" i="2"/>
  <c r="Y35" i="2" s="1"/>
  <c r="Y36" i="2" s="1"/>
  <c r="Y37" i="2" s="1"/>
  <c r="Y38" i="2" s="1"/>
  <c r="Y39" i="2" s="1"/>
  <c r="Y40" i="2" s="1"/>
  <c r="Y41" i="2" s="1"/>
  <c r="Y42" i="2" s="1"/>
  <c r="Y43" i="2" s="1"/>
  <c r="Y44" i="2" s="1"/>
  <c r="Y45" i="2" s="1"/>
  <c r="Y46" i="2" s="1"/>
  <c r="Y47" i="2" s="1"/>
  <c r="Y48" i="2" s="1"/>
  <c r="Y49" i="2" s="1"/>
  <c r="Y50" i="2" s="1"/>
  <c r="Y51" i="2" s="1"/>
  <c r="Y52" i="2" s="1"/>
  <c r="Y53" i="2" s="1"/>
  <c r="Y54" i="2" s="1"/>
  <c r="Y55" i="2" s="1"/>
  <c r="Y56" i="2" s="1"/>
  <c r="Y57" i="2" s="1"/>
  <c r="Y58" i="2" s="1"/>
  <c r="Y59" i="2" s="1"/>
  <c r="Y60" i="2" s="1"/>
  <c r="Y61" i="2" s="1"/>
  <c r="Y62" i="2" s="1"/>
  <c r="Y63" i="2" s="1"/>
  <c r="Y64" i="2" s="1"/>
  <c r="Y65" i="2" s="1"/>
  <c r="Y66" i="2" s="1"/>
  <c r="Y67" i="2" s="1"/>
  <c r="Y68" i="2" s="1"/>
  <c r="Y69" i="2" s="1"/>
  <c r="Y70" i="2" s="1"/>
  <c r="Y71" i="2" s="1"/>
  <c r="Y72" i="2" s="1"/>
  <c r="Y73" i="2" s="1"/>
  <c r="Y74" i="2" s="1"/>
  <c r="Y75" i="2" s="1"/>
  <c r="Y76" i="2" s="1"/>
  <c r="Y77" i="2" s="1"/>
  <c r="Y78" i="2" s="1"/>
  <c r="Y79" i="2" s="1"/>
  <c r="Y80" i="2" s="1"/>
  <c r="Y81" i="2" s="1"/>
  <c r="Y82" i="2" s="1"/>
  <c r="Y83" i="2" s="1"/>
  <c r="Y84" i="2" s="1"/>
  <c r="Y85" i="2" s="1"/>
  <c r="Y86" i="2" s="1"/>
  <c r="Y87" i="2" s="1"/>
  <c r="Y88" i="2" s="1"/>
  <c r="Y89" i="2" s="1"/>
  <c r="Y90" i="2" s="1"/>
  <c r="Y91" i="2" s="1"/>
  <c r="Y92" i="2" s="1"/>
  <c r="Y93" i="2" s="1"/>
  <c r="Y94" i="2" s="1"/>
  <c r="Y95" i="2" s="1"/>
  <c r="Y96" i="2" s="1"/>
  <c r="Y97" i="2" s="1"/>
  <c r="Y98" i="2" s="1"/>
  <c r="Y99" i="2" s="1"/>
  <c r="Y100" i="2" s="1"/>
  <c r="Y101" i="2" s="1"/>
  <c r="Y102" i="2" s="1"/>
  <c r="Y103" i="2" s="1"/>
  <c r="Y104" i="2" s="1"/>
  <c r="Y105" i="2" s="1"/>
  <c r="Y106" i="2" s="1"/>
  <c r="Y107" i="2" s="1"/>
  <c r="U30" i="2"/>
  <c r="U31" i="2" s="1"/>
  <c r="U32" i="2" s="1"/>
  <c r="U33" i="2" s="1"/>
  <c r="U34" i="2" s="1"/>
  <c r="U35" i="2" s="1"/>
  <c r="U36" i="2" s="1"/>
  <c r="U37" i="2" s="1"/>
  <c r="U38" i="2" s="1"/>
  <c r="U39" i="2" s="1"/>
  <c r="U40" i="2" s="1"/>
  <c r="U41" i="2" s="1"/>
  <c r="U42" i="2" s="1"/>
  <c r="U43" i="2" s="1"/>
  <c r="U44" i="2" s="1"/>
  <c r="U45" i="2" s="1"/>
  <c r="U46" i="2" s="1"/>
  <c r="U47" i="2" s="1"/>
  <c r="U48" i="2" s="1"/>
  <c r="U49" i="2" s="1"/>
  <c r="AA35" i="2"/>
  <c r="AA36" i="2" s="1"/>
  <c r="AA37" i="2" s="1"/>
  <c r="AA38" i="2" s="1"/>
  <c r="AA39" i="2" s="1"/>
  <c r="AA40" i="2" s="1"/>
  <c r="AA41" i="2" s="1"/>
  <c r="AA42" i="2" s="1"/>
  <c r="AA43" i="2" s="1"/>
  <c r="AA44" i="2" s="1"/>
  <c r="AA45" i="2" s="1"/>
  <c r="AA46" i="2" s="1"/>
  <c r="AA47" i="2" s="1"/>
  <c r="AA48" i="2" s="1"/>
  <c r="AA49" i="2" s="1"/>
  <c r="AA50" i="2" s="1"/>
  <c r="AA51" i="2" s="1"/>
  <c r="AA52" i="2" s="1"/>
  <c r="AA53" i="2" s="1"/>
  <c r="AA54" i="2" s="1"/>
  <c r="AA55" i="2" s="1"/>
  <c r="AA56" i="2" s="1"/>
  <c r="AA57" i="2" s="1"/>
  <c r="AA58" i="2" s="1"/>
  <c r="AA59" i="2" s="1"/>
  <c r="AA60" i="2" s="1"/>
  <c r="AA61" i="2" s="1"/>
  <c r="AA62" i="2" s="1"/>
  <c r="AA63" i="2" s="1"/>
  <c r="AA64" i="2" s="1"/>
  <c r="AA65" i="2" s="1"/>
  <c r="AA66" i="2" s="1"/>
  <c r="AA67" i="2" s="1"/>
  <c r="AA68" i="2" s="1"/>
  <c r="AA69" i="2" s="1"/>
  <c r="AA70" i="2" s="1"/>
  <c r="AA71" i="2" s="1"/>
  <c r="AA72" i="2" s="1"/>
  <c r="AA73" i="2" s="1"/>
  <c r="AA74" i="2" s="1"/>
  <c r="AA75" i="2" s="1"/>
  <c r="AA76" i="2" s="1"/>
  <c r="AA77" i="2" s="1"/>
  <c r="AA78" i="2" s="1"/>
  <c r="AA79" i="2" s="1"/>
  <c r="AA80" i="2" s="1"/>
  <c r="AA81" i="2" s="1"/>
  <c r="AA82" i="2" s="1"/>
  <c r="AA83" i="2" s="1"/>
  <c r="AA84" i="2" s="1"/>
  <c r="AA85" i="2" s="1"/>
  <c r="AA86" i="2" s="1"/>
  <c r="AA87" i="2" s="1"/>
  <c r="AA88" i="2" s="1"/>
  <c r="AA89" i="2" s="1"/>
  <c r="AA90" i="2" s="1"/>
  <c r="AA91" i="2" s="1"/>
  <c r="AA92" i="2" s="1"/>
  <c r="AA93" i="2" s="1"/>
  <c r="AA94" i="2" s="1"/>
  <c r="AA95" i="2" s="1"/>
  <c r="AA96" i="2" s="1"/>
  <c r="AA97" i="2" s="1"/>
  <c r="AA98" i="2" s="1"/>
  <c r="AA99" i="2" s="1"/>
  <c r="AA100" i="2" s="1"/>
  <c r="AA101" i="2" s="1"/>
  <c r="AA102" i="2" s="1"/>
  <c r="AA103" i="2" s="1"/>
  <c r="AA104" i="2" s="1"/>
  <c r="AA105" i="2" s="1"/>
  <c r="AA106" i="2" s="1"/>
  <c r="AA107" i="2" s="1"/>
  <c r="AM48" i="2"/>
  <c r="AM49" i="2" s="1"/>
  <c r="AM50" i="2" s="1"/>
  <c r="AM51" i="2" s="1"/>
  <c r="AM52" i="2" s="1"/>
  <c r="AM53" i="2" s="1"/>
  <c r="AM54" i="2" s="1"/>
  <c r="AM55" i="2" s="1"/>
  <c r="AM56" i="2" s="1"/>
  <c r="AM57" i="2" s="1"/>
  <c r="AM58" i="2" s="1"/>
  <c r="AM59" i="2" s="1"/>
  <c r="AM60" i="2" s="1"/>
  <c r="AM61" i="2" s="1"/>
  <c r="AM62" i="2" s="1"/>
  <c r="AM63" i="2" s="1"/>
  <c r="AM64" i="2" s="1"/>
  <c r="AM65" i="2" s="1"/>
  <c r="AM66" i="2" s="1"/>
  <c r="AM67" i="2" s="1"/>
  <c r="AM68" i="2" s="1"/>
  <c r="AM69" i="2" s="1"/>
  <c r="AM70" i="2" s="1"/>
  <c r="AM71" i="2" s="1"/>
  <c r="AM72" i="2" s="1"/>
  <c r="AM73" i="2" s="1"/>
  <c r="AM74" i="2" s="1"/>
  <c r="AM75" i="2" s="1"/>
  <c r="AM76" i="2" s="1"/>
  <c r="AM77" i="2" s="1"/>
  <c r="AM78" i="2" s="1"/>
  <c r="AM79" i="2" s="1"/>
  <c r="AM80" i="2" s="1"/>
  <c r="AM81" i="2" s="1"/>
  <c r="AM82" i="2" s="1"/>
  <c r="AM83" i="2" s="1"/>
  <c r="AM84" i="2" s="1"/>
  <c r="AM85" i="2" s="1"/>
  <c r="AM86" i="2" s="1"/>
  <c r="AM87" i="2" s="1"/>
  <c r="AM88" i="2" s="1"/>
  <c r="AM89" i="2" s="1"/>
  <c r="AM90" i="2" s="1"/>
  <c r="AM91" i="2" s="1"/>
  <c r="AM92" i="2" s="1"/>
  <c r="AM93" i="2" s="1"/>
  <c r="AM94" i="2" s="1"/>
  <c r="AM95" i="2" s="1"/>
  <c r="AM96" i="2" s="1"/>
  <c r="AM97" i="2" s="1"/>
  <c r="AM98" i="2" s="1"/>
  <c r="AM99" i="2" s="1"/>
  <c r="AM100" i="2" s="1"/>
  <c r="AM101" i="2" s="1"/>
  <c r="AM102" i="2" s="1"/>
  <c r="AM103" i="2" s="1"/>
  <c r="AM104" i="2" s="1"/>
  <c r="AM105" i="2" s="1"/>
  <c r="AM106" i="2" s="1"/>
  <c r="AM107" i="2" s="1"/>
  <c r="X33" i="2"/>
  <c r="X34" i="2" s="1"/>
  <c r="X35" i="2" s="1"/>
  <c r="X36" i="2" s="1"/>
  <c r="X37" i="2" s="1"/>
  <c r="X38" i="2" s="1"/>
  <c r="X39" i="2" s="1"/>
  <c r="X40" i="2" s="1"/>
  <c r="X41" i="2" s="1"/>
  <c r="X42" i="2" s="1"/>
  <c r="X43" i="2" s="1"/>
  <c r="X44" i="2" s="1"/>
  <c r="X45" i="2" s="1"/>
  <c r="X46" i="2" s="1"/>
  <c r="X47" i="2" s="1"/>
  <c r="X48" i="2" s="1"/>
  <c r="X49" i="2" s="1"/>
  <c r="X50" i="2" s="1"/>
  <c r="X51" i="2" s="1"/>
  <c r="X52" i="2" s="1"/>
  <c r="X53" i="2" s="1"/>
  <c r="X54" i="2" s="1"/>
  <c r="X55" i="2" s="1"/>
  <c r="X56" i="2" s="1"/>
  <c r="X57" i="2" s="1"/>
  <c r="X58" i="2" s="1"/>
  <c r="X59" i="2" s="1"/>
  <c r="X60" i="2" s="1"/>
  <c r="X61" i="2" s="1"/>
  <c r="X62" i="2" s="1"/>
  <c r="X63" i="2" s="1"/>
  <c r="X64" i="2" s="1"/>
  <c r="X65" i="2" s="1"/>
  <c r="X66" i="2" s="1"/>
  <c r="X67" i="2" s="1"/>
  <c r="X68" i="2" s="1"/>
  <c r="X69" i="2" s="1"/>
  <c r="X70" i="2" s="1"/>
  <c r="X71" i="2" s="1"/>
  <c r="X72" i="2" s="1"/>
  <c r="X73" i="2" s="1"/>
  <c r="X74" i="2" s="1"/>
  <c r="X75" i="2" s="1"/>
  <c r="X76" i="2" s="1"/>
  <c r="X77" i="2" s="1"/>
  <c r="X78" i="2" s="1"/>
  <c r="X79" i="2" s="1"/>
  <c r="X80" i="2" s="1"/>
  <c r="X81" i="2" s="1"/>
  <c r="X82" i="2" s="1"/>
  <c r="X83" i="2" s="1"/>
  <c r="X84" i="2" s="1"/>
  <c r="X85" i="2" s="1"/>
  <c r="X86" i="2" s="1"/>
  <c r="X87" i="2" s="1"/>
  <c r="X88" i="2" s="1"/>
  <c r="X89" i="2" s="1"/>
  <c r="X90" i="2" s="1"/>
  <c r="X91" i="2" s="1"/>
  <c r="X92" i="2" s="1"/>
  <c r="X93" i="2" s="1"/>
  <c r="X94" i="2" s="1"/>
  <c r="X95" i="2" s="1"/>
  <c r="X96" i="2" s="1"/>
  <c r="X97" i="2" s="1"/>
  <c r="X98" i="2" s="1"/>
  <c r="X99" i="2" s="1"/>
  <c r="X100" i="2" s="1"/>
  <c r="X101" i="2" s="1"/>
  <c r="X102" i="2" s="1"/>
  <c r="X103" i="2" s="1"/>
  <c r="X104" i="2" s="1"/>
  <c r="X105" i="2" s="1"/>
  <c r="X106" i="2" s="1"/>
  <c r="X107" i="2" s="1"/>
  <c r="R27" i="2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50" i="2" s="1"/>
  <c r="R51" i="2" s="1"/>
  <c r="R52" i="2" s="1"/>
  <c r="R53" i="2" s="1"/>
  <c r="R54" i="2" s="1"/>
  <c r="R55" i="2" s="1"/>
  <c r="R56" i="2" s="1"/>
  <c r="R57" i="2" s="1"/>
  <c r="R58" i="2" s="1"/>
  <c r="R59" i="2" s="1"/>
  <c r="R60" i="2" s="1"/>
  <c r="R61" i="2" s="1"/>
  <c r="R62" i="2" s="1"/>
  <c r="R63" i="2" s="1"/>
  <c r="R64" i="2" s="1"/>
  <c r="R65" i="2" s="1"/>
  <c r="R66" i="2" s="1"/>
  <c r="R67" i="2" s="1"/>
  <c r="R68" i="2" s="1"/>
  <c r="R69" i="2" s="1"/>
  <c r="R70" i="2" s="1"/>
  <c r="R71" i="2" s="1"/>
  <c r="R72" i="2" s="1"/>
  <c r="R73" i="2" s="1"/>
  <c r="R74" i="2" s="1"/>
  <c r="R75" i="2" s="1"/>
  <c r="R76" i="2" s="1"/>
  <c r="R77" i="2" s="1"/>
  <c r="R78" i="2" s="1"/>
  <c r="R79" i="2" s="1"/>
  <c r="R80" i="2" s="1"/>
  <c r="R81" i="2" s="1"/>
  <c r="R82" i="2" s="1"/>
  <c r="R83" i="2" s="1"/>
  <c r="R84" i="2" s="1"/>
  <c r="R85" i="2" s="1"/>
  <c r="R86" i="2" s="1"/>
  <c r="R87" i="2" s="1"/>
  <c r="R88" i="2" s="1"/>
  <c r="R89" i="2" s="1"/>
  <c r="R90" i="2" s="1"/>
  <c r="R91" i="2" s="1"/>
  <c r="R92" i="2" s="1"/>
  <c r="R93" i="2" s="1"/>
  <c r="R94" i="2" s="1"/>
  <c r="R95" i="2" s="1"/>
  <c r="R96" i="2" s="1"/>
  <c r="R97" i="2" s="1"/>
  <c r="R98" i="2" s="1"/>
  <c r="R99" i="2" s="1"/>
  <c r="R100" i="2" s="1"/>
  <c r="R101" i="2" s="1"/>
  <c r="R102" i="2" s="1"/>
  <c r="R103" i="2" s="1"/>
  <c r="R104" i="2" s="1"/>
  <c r="R105" i="2" s="1"/>
  <c r="R106" i="2" s="1"/>
  <c r="R107" i="2" s="1"/>
  <c r="S28" i="2"/>
  <c r="S29" i="2" s="1"/>
  <c r="S30" i="2" s="1"/>
  <c r="S31" i="2" s="1"/>
  <c r="S32" i="2" s="1"/>
  <c r="S33" i="2" s="1"/>
  <c r="S34" i="2" s="1"/>
  <c r="S35" i="2" s="1"/>
  <c r="S36" i="2" s="1"/>
  <c r="S37" i="2" s="1"/>
  <c r="S38" i="2" s="1"/>
  <c r="S39" i="2" s="1"/>
  <c r="S40" i="2" s="1"/>
  <c r="S41" i="2" s="1"/>
  <c r="S42" i="2" s="1"/>
  <c r="S43" i="2" s="1"/>
  <c r="S44" i="2" s="1"/>
  <c r="S45" i="2" s="1"/>
  <c r="S46" i="2" s="1"/>
  <c r="S47" i="2" s="1"/>
  <c r="S48" i="2" s="1"/>
  <c r="S49" i="2" s="1"/>
  <c r="S50" i="2" s="1"/>
  <c r="S51" i="2" s="1"/>
  <c r="S52" i="2" s="1"/>
  <c r="S53" i="2" s="1"/>
  <c r="S54" i="2" s="1"/>
  <c r="S55" i="2" s="1"/>
  <c r="S56" i="2" s="1"/>
  <c r="S57" i="2" s="1"/>
  <c r="S58" i="2" s="1"/>
  <c r="S59" i="2" s="1"/>
  <c r="S60" i="2" s="1"/>
  <c r="S61" i="2" s="1"/>
  <c r="S62" i="2" s="1"/>
  <c r="S63" i="2" s="1"/>
  <c r="S64" i="2" s="1"/>
  <c r="S65" i="2" s="1"/>
  <c r="S66" i="2" s="1"/>
  <c r="S67" i="2" s="1"/>
  <c r="S68" i="2" s="1"/>
  <c r="S69" i="2" s="1"/>
  <c r="S70" i="2" s="1"/>
  <c r="S71" i="2" s="1"/>
  <c r="S72" i="2" s="1"/>
  <c r="S73" i="2" s="1"/>
  <c r="S74" i="2" s="1"/>
  <c r="S75" i="2" s="1"/>
  <c r="S76" i="2" s="1"/>
  <c r="S77" i="2" s="1"/>
  <c r="S78" i="2" s="1"/>
  <c r="S79" i="2" s="1"/>
  <c r="S80" i="2" s="1"/>
  <c r="S81" i="2" s="1"/>
  <c r="S82" i="2" s="1"/>
  <c r="S83" i="2" s="1"/>
  <c r="S84" i="2" s="1"/>
  <c r="S85" i="2" s="1"/>
  <c r="S86" i="2" s="1"/>
  <c r="S87" i="2" s="1"/>
  <c r="S88" i="2" s="1"/>
  <c r="S89" i="2" s="1"/>
  <c r="S90" i="2" s="1"/>
  <c r="S91" i="2" s="1"/>
  <c r="S92" i="2" s="1"/>
  <c r="S93" i="2" s="1"/>
  <c r="S94" i="2" s="1"/>
  <c r="S95" i="2" s="1"/>
  <c r="S96" i="2" s="1"/>
  <c r="S97" i="2" s="1"/>
  <c r="S98" i="2" s="1"/>
  <c r="S99" i="2" s="1"/>
  <c r="S100" i="2" s="1"/>
  <c r="S101" i="2" s="1"/>
  <c r="S102" i="2" s="1"/>
  <c r="S103" i="2" s="1"/>
  <c r="S104" i="2" s="1"/>
  <c r="S105" i="2" s="1"/>
  <c r="S106" i="2" s="1"/>
  <c r="S107" i="2" s="1"/>
  <c r="M21" i="2"/>
  <c r="M22" i="2" s="1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s="1"/>
  <c r="M46" i="2" s="1"/>
  <c r="M47" i="2" s="1"/>
  <c r="M48" i="2" s="1"/>
  <c r="M49" i="2" s="1"/>
  <c r="M50" i="2" s="1"/>
  <c r="M51" i="2" s="1"/>
  <c r="M52" i="2" s="1"/>
  <c r="M53" i="2" s="1"/>
  <c r="M54" i="2" s="1"/>
  <c r="M55" i="2" s="1"/>
  <c r="M56" i="2" s="1"/>
  <c r="M57" i="2" s="1"/>
  <c r="M58" i="2" s="1"/>
  <c r="M59" i="2" s="1"/>
  <c r="M60" i="2" s="1"/>
  <c r="M61" i="2" s="1"/>
  <c r="M62" i="2" s="1"/>
  <c r="M63" i="2" s="1"/>
  <c r="M64" i="2" s="1"/>
  <c r="M65" i="2" s="1"/>
  <c r="M66" i="2" s="1"/>
  <c r="M67" i="2" s="1"/>
  <c r="M68" i="2" s="1"/>
  <c r="M69" i="2" s="1"/>
  <c r="M70" i="2" s="1"/>
  <c r="M71" i="2" s="1"/>
  <c r="M72" i="2" s="1"/>
  <c r="M73" i="2" s="1"/>
  <c r="M74" i="2" s="1"/>
  <c r="M75" i="2" s="1"/>
  <c r="M76" i="2" s="1"/>
  <c r="M77" i="2" s="1"/>
  <c r="M78" i="2" s="1"/>
  <c r="M79" i="2" s="1"/>
  <c r="M80" i="2" s="1"/>
  <c r="M81" i="2" s="1"/>
  <c r="M82" i="2" s="1"/>
  <c r="M83" i="2" s="1"/>
  <c r="M84" i="2" s="1"/>
  <c r="M85" i="2" s="1"/>
  <c r="M86" i="2" s="1"/>
  <c r="M87" i="2" s="1"/>
  <c r="M88" i="2" s="1"/>
  <c r="M89" i="2" s="1"/>
  <c r="M90" i="2" s="1"/>
  <c r="M91" i="2" s="1"/>
  <c r="M92" i="2" s="1"/>
  <c r="M93" i="2" s="1"/>
  <c r="M94" i="2" s="1"/>
  <c r="M95" i="2" s="1"/>
  <c r="M96" i="2" s="1"/>
  <c r="M97" i="2" s="1"/>
  <c r="M98" i="2" s="1"/>
  <c r="M99" i="2" s="1"/>
  <c r="M100" i="2" s="1"/>
  <c r="M101" i="2" s="1"/>
  <c r="M102" i="2" s="1"/>
  <c r="M103" i="2" s="1"/>
  <c r="M104" i="2" s="1"/>
  <c r="M105" i="2" s="1"/>
  <c r="M106" i="2" s="1"/>
  <c r="M107" i="2" s="1"/>
  <c r="L21" i="2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L46" i="2" s="1"/>
  <c r="L47" i="2" s="1"/>
  <c r="L48" i="2" s="1"/>
  <c r="L49" i="2" s="1"/>
  <c r="L50" i="2" s="1"/>
  <c r="L51" i="2" s="1"/>
  <c r="L52" i="2" s="1"/>
  <c r="L53" i="2" s="1"/>
  <c r="L54" i="2" s="1"/>
  <c r="L55" i="2" s="1"/>
  <c r="L56" i="2" s="1"/>
  <c r="L57" i="2" s="1"/>
  <c r="L58" i="2" s="1"/>
  <c r="L59" i="2" s="1"/>
  <c r="L60" i="2" s="1"/>
  <c r="L61" i="2" s="1"/>
  <c r="L62" i="2" s="1"/>
  <c r="L63" i="2" s="1"/>
  <c r="L64" i="2" s="1"/>
  <c r="L65" i="2" s="1"/>
  <c r="L66" i="2" s="1"/>
  <c r="L67" i="2" s="1"/>
  <c r="L68" i="2" s="1"/>
  <c r="L69" i="2" s="1"/>
  <c r="L70" i="2" s="1"/>
  <c r="L71" i="2" s="1"/>
  <c r="L72" i="2" s="1"/>
  <c r="L73" i="2" s="1"/>
  <c r="L74" i="2" s="1"/>
  <c r="L75" i="2" s="1"/>
  <c r="L76" i="2" s="1"/>
  <c r="L77" i="2" s="1"/>
  <c r="L78" i="2" s="1"/>
  <c r="L79" i="2" s="1"/>
  <c r="L80" i="2" s="1"/>
  <c r="L81" i="2" s="1"/>
  <c r="L82" i="2" s="1"/>
  <c r="L83" i="2" s="1"/>
  <c r="L84" i="2" s="1"/>
  <c r="L85" i="2" s="1"/>
  <c r="L86" i="2" s="1"/>
  <c r="L87" i="2" s="1"/>
  <c r="L88" i="2" s="1"/>
  <c r="L89" i="2" s="1"/>
  <c r="L90" i="2" s="1"/>
  <c r="L91" i="2" s="1"/>
  <c r="L92" i="2" s="1"/>
  <c r="L93" i="2" s="1"/>
  <c r="L94" i="2" s="1"/>
  <c r="L95" i="2" s="1"/>
  <c r="L96" i="2" s="1"/>
  <c r="L97" i="2" s="1"/>
  <c r="L98" i="2" s="1"/>
  <c r="L99" i="2" s="1"/>
  <c r="L100" i="2" s="1"/>
  <c r="L101" i="2" s="1"/>
  <c r="L102" i="2" s="1"/>
  <c r="L103" i="2" s="1"/>
  <c r="L104" i="2" s="1"/>
  <c r="L105" i="2" s="1"/>
  <c r="L106" i="2" s="1"/>
  <c r="L107" i="2" s="1"/>
  <c r="AG42" i="2"/>
  <c r="AG43" i="2" s="1"/>
  <c r="AG44" i="2" s="1"/>
  <c r="AG45" i="2" s="1"/>
  <c r="AG46" i="2" s="1"/>
  <c r="AG47" i="2" s="1"/>
  <c r="AG48" i="2" s="1"/>
  <c r="AG49" i="2" s="1"/>
  <c r="AG50" i="2" s="1"/>
  <c r="AG51" i="2" s="1"/>
  <c r="AG52" i="2" s="1"/>
  <c r="AG53" i="2" s="1"/>
  <c r="AG54" i="2" s="1"/>
  <c r="AG55" i="2" s="1"/>
  <c r="AG56" i="2" s="1"/>
  <c r="AG57" i="2" s="1"/>
  <c r="AG58" i="2" s="1"/>
  <c r="AG59" i="2" s="1"/>
  <c r="AG60" i="2" s="1"/>
  <c r="AG61" i="2" s="1"/>
  <c r="AG62" i="2" s="1"/>
  <c r="AG63" i="2" s="1"/>
  <c r="AG64" i="2" s="1"/>
  <c r="AG65" i="2" s="1"/>
  <c r="AG66" i="2" s="1"/>
  <c r="AG67" i="2" s="1"/>
  <c r="AG68" i="2" s="1"/>
  <c r="AG69" i="2" s="1"/>
  <c r="AG70" i="2" s="1"/>
  <c r="AG71" i="2" s="1"/>
  <c r="AG72" i="2" s="1"/>
  <c r="AG73" i="2" s="1"/>
  <c r="AG74" i="2" s="1"/>
  <c r="AG75" i="2" s="1"/>
  <c r="AG76" i="2" s="1"/>
  <c r="AG77" i="2" s="1"/>
  <c r="AG78" i="2" s="1"/>
  <c r="AG79" i="2" s="1"/>
  <c r="AG80" i="2" s="1"/>
  <c r="AG81" i="2" s="1"/>
  <c r="AG82" i="2" s="1"/>
  <c r="AG83" i="2" s="1"/>
  <c r="AG84" i="2" s="1"/>
  <c r="AG85" i="2" s="1"/>
  <c r="AG86" i="2" s="1"/>
  <c r="AG87" i="2" s="1"/>
  <c r="AG88" i="2" s="1"/>
  <c r="AG89" i="2" s="1"/>
  <c r="AG90" i="2" s="1"/>
  <c r="AG91" i="2" s="1"/>
  <c r="AG92" i="2" s="1"/>
  <c r="AG93" i="2" s="1"/>
  <c r="AG94" i="2" s="1"/>
  <c r="AG95" i="2" s="1"/>
  <c r="AG96" i="2" s="1"/>
  <c r="AG97" i="2" s="1"/>
  <c r="AG98" i="2" s="1"/>
  <c r="AG99" i="2" s="1"/>
  <c r="AG100" i="2" s="1"/>
  <c r="AG101" i="2" s="1"/>
  <c r="AG102" i="2" s="1"/>
  <c r="AG103" i="2" s="1"/>
  <c r="AG104" i="2" s="1"/>
  <c r="AG105" i="2" s="1"/>
  <c r="AG106" i="2" s="1"/>
  <c r="AG107" i="2" s="1"/>
  <c r="AB36" i="2"/>
  <c r="AB37" i="2" s="1"/>
  <c r="AB38" i="2" s="1"/>
  <c r="AB39" i="2" s="1"/>
  <c r="AB40" i="2" s="1"/>
  <c r="AB41" i="2" s="1"/>
  <c r="AB42" i="2" s="1"/>
  <c r="AB43" i="2" s="1"/>
  <c r="AB44" i="2" s="1"/>
  <c r="AB45" i="2" s="1"/>
  <c r="AB46" i="2" s="1"/>
  <c r="AB47" i="2" s="1"/>
  <c r="AB48" i="2" s="1"/>
  <c r="AB49" i="2" s="1"/>
  <c r="AB50" i="2" s="1"/>
  <c r="AB51" i="2" s="1"/>
  <c r="AB52" i="2" s="1"/>
  <c r="AB53" i="2" s="1"/>
  <c r="AB54" i="2" s="1"/>
  <c r="AB55" i="2" s="1"/>
  <c r="AB56" i="2" s="1"/>
  <c r="AB57" i="2" s="1"/>
  <c r="AB58" i="2" s="1"/>
  <c r="AB59" i="2" s="1"/>
  <c r="AB60" i="2" s="1"/>
  <c r="AB61" i="2" s="1"/>
  <c r="AB62" i="2" s="1"/>
  <c r="AB63" i="2" s="1"/>
  <c r="AB64" i="2" s="1"/>
  <c r="AB65" i="2" s="1"/>
  <c r="AB66" i="2" s="1"/>
  <c r="AB67" i="2" s="1"/>
  <c r="AB68" i="2" s="1"/>
  <c r="AB69" i="2" s="1"/>
  <c r="AB70" i="2" s="1"/>
  <c r="AB71" i="2" s="1"/>
  <c r="AB72" i="2" s="1"/>
  <c r="AB73" i="2" s="1"/>
  <c r="AB74" i="2" s="1"/>
  <c r="AB75" i="2" s="1"/>
  <c r="AB76" i="2" s="1"/>
  <c r="AB77" i="2" s="1"/>
  <c r="AB78" i="2" s="1"/>
  <c r="AB79" i="2" s="1"/>
  <c r="AB80" i="2" s="1"/>
  <c r="AB81" i="2" s="1"/>
  <c r="AB82" i="2" s="1"/>
  <c r="AB83" i="2" s="1"/>
  <c r="AB84" i="2" s="1"/>
  <c r="AB85" i="2" s="1"/>
  <c r="AB86" i="2" s="1"/>
  <c r="AB87" i="2" s="1"/>
  <c r="AB88" i="2" s="1"/>
  <c r="AB89" i="2" s="1"/>
  <c r="AB90" i="2" s="1"/>
  <c r="AB91" i="2" s="1"/>
  <c r="AB92" i="2" s="1"/>
  <c r="AB93" i="2" s="1"/>
  <c r="AB94" i="2" s="1"/>
  <c r="AB95" i="2" s="1"/>
  <c r="AB96" i="2" s="1"/>
  <c r="AB97" i="2" s="1"/>
  <c r="AB98" i="2" s="1"/>
  <c r="AB99" i="2" s="1"/>
  <c r="AB100" i="2" s="1"/>
  <c r="AB101" i="2" s="1"/>
  <c r="AB102" i="2" s="1"/>
  <c r="AB103" i="2" s="1"/>
  <c r="AB104" i="2" s="1"/>
  <c r="AB105" i="2" s="1"/>
  <c r="AB106" i="2" s="1"/>
  <c r="AB107" i="2" s="1"/>
  <c r="U50" i="2" l="1"/>
  <c r="U51" i="2" s="1"/>
  <c r="U52" i="2" s="1"/>
  <c r="U53" i="2" s="1"/>
  <c r="U54" i="2" s="1"/>
  <c r="U55" i="2" s="1"/>
  <c r="U56" i="2" s="1"/>
  <c r="U57" i="2" s="1"/>
  <c r="U58" i="2" s="1"/>
  <c r="U59" i="2" s="1"/>
  <c r="U60" i="2" s="1"/>
  <c r="U61" i="2" s="1"/>
  <c r="U62" i="2" s="1"/>
  <c r="U63" i="2" s="1"/>
  <c r="U64" i="2" s="1"/>
  <c r="U65" i="2" s="1"/>
  <c r="U66" i="2" s="1"/>
  <c r="U67" i="2" s="1"/>
  <c r="U68" i="2" s="1"/>
  <c r="U69" i="2" s="1"/>
  <c r="U70" i="2" s="1"/>
  <c r="U71" i="2" s="1"/>
  <c r="U72" i="2" s="1"/>
  <c r="U73" i="2" s="1"/>
  <c r="U74" i="2" s="1"/>
  <c r="U75" i="2" s="1"/>
  <c r="U76" i="2" s="1"/>
  <c r="U77" i="2" s="1"/>
  <c r="U78" i="2" s="1"/>
  <c r="U79" i="2" s="1"/>
  <c r="U80" i="2" s="1"/>
  <c r="U81" i="2" s="1"/>
  <c r="U82" i="2" s="1"/>
  <c r="U83" i="2" s="1"/>
  <c r="U84" i="2" s="1"/>
  <c r="U85" i="2" s="1"/>
  <c r="U86" i="2" s="1"/>
  <c r="U87" i="2" s="1"/>
  <c r="U88" i="2" s="1"/>
  <c r="U89" i="2" s="1"/>
  <c r="U90" i="2" s="1"/>
  <c r="U91" i="2" s="1"/>
  <c r="U92" i="2" s="1"/>
  <c r="U93" i="2" s="1"/>
  <c r="U94" i="2" s="1"/>
  <c r="U95" i="2" s="1"/>
  <c r="U96" i="2" s="1"/>
  <c r="U97" i="2" s="1"/>
  <c r="U98" i="2" s="1"/>
  <c r="U99" i="2" s="1"/>
  <c r="U100" i="2" s="1"/>
  <c r="U101" i="2" s="1"/>
  <c r="U102" i="2" s="1"/>
  <c r="U103" i="2" s="1"/>
  <c r="U104" i="2" s="1"/>
  <c r="U105" i="2" s="1"/>
  <c r="U106" i="2" s="1"/>
  <c r="U107" i="2" s="1"/>
  <c r="AL69" i="2"/>
  <c r="AL70" i="2" s="1"/>
  <c r="AL71" i="2" s="1"/>
  <c r="AL72" i="2" s="1"/>
  <c r="AL73" i="2" s="1"/>
  <c r="AL74" i="2" s="1"/>
  <c r="AL75" i="2" s="1"/>
  <c r="AL76" i="2" s="1"/>
  <c r="AL77" i="2" s="1"/>
  <c r="AL78" i="2" s="1"/>
  <c r="AL79" i="2" s="1"/>
  <c r="AL80" i="2" s="1"/>
  <c r="AL81" i="2" s="1"/>
  <c r="AL82" i="2" s="1"/>
  <c r="AL83" i="2" s="1"/>
  <c r="AL84" i="2" s="1"/>
  <c r="AL85" i="2" s="1"/>
  <c r="AL86" i="2" s="1"/>
  <c r="AL87" i="2" s="1"/>
  <c r="AL88" i="2" s="1"/>
  <c r="AL89" i="2" s="1"/>
  <c r="AL90" i="2" s="1"/>
  <c r="AL91" i="2" s="1"/>
  <c r="AL92" i="2" s="1"/>
  <c r="AL93" i="2" s="1"/>
  <c r="AL94" i="2" s="1"/>
  <c r="AL95" i="2" s="1"/>
  <c r="AL96" i="2" s="1"/>
  <c r="AL97" i="2" s="1"/>
  <c r="AL98" i="2" s="1"/>
  <c r="AL99" i="2" s="1"/>
  <c r="AL100" i="2" s="1"/>
  <c r="AL101" i="2" s="1"/>
  <c r="AL102" i="2" s="1"/>
  <c r="AL103" i="2" s="1"/>
  <c r="AL104" i="2" s="1"/>
  <c r="AL105" i="2" s="1"/>
  <c r="AL106" i="2" s="1"/>
  <c r="AL107" i="2" s="1"/>
</calcChain>
</file>

<file path=xl/sharedStrings.xml><?xml version="1.0" encoding="utf-8"?>
<sst xmlns="http://schemas.openxmlformats.org/spreadsheetml/2006/main" count="751" uniqueCount="147">
  <si>
    <t>平均気温</t>
  </si>
  <si>
    <t>(℃)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</si>
  <si>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</si>
  <si>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</si>
  <si>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</si>
  <si>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</si>
  <si>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</si>
  <si>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</si>
  <si>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</si>
  <si>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</si>
  <si>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</si>
  <si>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</si>
  <si>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</si>
  <si>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</si>
  <si>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</si>
  <si>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</si>
  <si>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</si>
  <si>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</si>
  <si>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</si>
  <si>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</si>
  <si>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</si>
  <si>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</si>
  <si>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</si>
  <si>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</si>
  <si>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</si>
  <si>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</si>
  <si>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</si>
  <si>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</si>
  <si>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</si>
  <si>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</si>
  <si>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</si>
  <si>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</si>
  <si>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</si>
  <si>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8月</t>
    <rPh sb="1" eb="2">
      <t>ガツ</t>
    </rPh>
    <phoneticPr fontId="3"/>
  </si>
  <si>
    <t>９月</t>
    <rPh sb="1" eb="2">
      <t>ガツ</t>
    </rPh>
    <phoneticPr fontId="3"/>
  </si>
  <si>
    <t>1日</t>
    <rPh sb="1" eb="2">
      <t>ヒ</t>
    </rPh>
    <phoneticPr fontId="3"/>
  </si>
  <si>
    <t>2日</t>
    <rPh sb="1" eb="2">
      <t>ヒ</t>
    </rPh>
    <phoneticPr fontId="3"/>
  </si>
  <si>
    <t>3日</t>
    <rPh sb="1" eb="2">
      <t>ヒ</t>
    </rPh>
    <phoneticPr fontId="3"/>
  </si>
  <si>
    <t>4日</t>
    <rPh sb="1" eb="2">
      <t>ヒ</t>
    </rPh>
    <phoneticPr fontId="3"/>
  </si>
  <si>
    <t>5日</t>
    <rPh sb="1" eb="2">
      <t>ヒ</t>
    </rPh>
    <phoneticPr fontId="3"/>
  </si>
  <si>
    <t>6日</t>
    <rPh sb="1" eb="2">
      <t>ヒ</t>
    </rPh>
    <phoneticPr fontId="3"/>
  </si>
  <si>
    <t>7日</t>
    <rPh sb="1" eb="2">
      <t>ヒ</t>
    </rPh>
    <phoneticPr fontId="3"/>
  </si>
  <si>
    <t>8日</t>
    <rPh sb="1" eb="2">
      <t>ヒ</t>
    </rPh>
    <phoneticPr fontId="3"/>
  </si>
  <si>
    <t>9日</t>
    <rPh sb="1" eb="2">
      <t>ヒ</t>
    </rPh>
    <phoneticPr fontId="3"/>
  </si>
  <si>
    <t>10日</t>
    <rPh sb="2" eb="3">
      <t>ヒ</t>
    </rPh>
    <phoneticPr fontId="3"/>
  </si>
  <si>
    <t>11日</t>
    <rPh sb="2" eb="3">
      <t>ヒ</t>
    </rPh>
    <phoneticPr fontId="3"/>
  </si>
  <si>
    <t>12日</t>
    <rPh sb="2" eb="3">
      <t>ヒ</t>
    </rPh>
    <phoneticPr fontId="3"/>
  </si>
  <si>
    <t>13日</t>
    <rPh sb="2" eb="3">
      <t>ヒ</t>
    </rPh>
    <phoneticPr fontId="3"/>
  </si>
  <si>
    <t>14日</t>
    <rPh sb="2" eb="3">
      <t>ヒ</t>
    </rPh>
    <phoneticPr fontId="3"/>
  </si>
  <si>
    <t>10月</t>
    <rPh sb="2" eb="3">
      <t>ガツ</t>
    </rPh>
    <phoneticPr fontId="3"/>
  </si>
  <si>
    <t>15日</t>
    <rPh sb="2" eb="3">
      <t>ヒ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</si>
  <si>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</si>
  <si>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</si>
  <si>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１０月</t>
    <rPh sb="2" eb="3">
      <t>ガツ</t>
    </rPh>
    <phoneticPr fontId="3"/>
  </si>
  <si>
    <t>7月</t>
    <rPh sb="1" eb="2">
      <t>ガツ</t>
    </rPh>
    <phoneticPr fontId="3"/>
  </si>
  <si>
    <t>以降は平年値</t>
    <rPh sb="0" eb="2">
      <t>イコウ</t>
    </rPh>
    <rPh sb="3" eb="6">
      <t>ヘイネンチ</t>
    </rPh>
    <phoneticPr fontId="3"/>
  </si>
  <si>
    <t>※積算気温は、出穂日翌日の気温から起算</t>
    <rPh sb="1" eb="3">
      <t>セキサン</t>
    </rPh>
    <rPh sb="3" eb="5">
      <t>キオン</t>
    </rPh>
    <rPh sb="7" eb="9">
      <t>シュッスイ</t>
    </rPh>
    <rPh sb="9" eb="10">
      <t>ビ</t>
    </rPh>
    <rPh sb="10" eb="12">
      <t>ヨクジツ</t>
    </rPh>
    <rPh sb="13" eb="15">
      <t>キオン</t>
    </rPh>
    <rPh sb="17" eb="19">
      <t>キサン</t>
    </rPh>
    <phoneticPr fontId="3"/>
  </si>
  <si>
    <t>975℃</t>
    <phoneticPr fontId="3"/>
  </si>
  <si>
    <t>1,000℃</t>
    <phoneticPr fontId="3"/>
  </si>
  <si>
    <t>日平均気温</t>
    <rPh sb="0" eb="1">
      <t>ニチ</t>
    </rPh>
    <rPh sb="1" eb="3">
      <t>ヘイキン</t>
    </rPh>
    <rPh sb="3" eb="5">
      <t>キオン</t>
    </rPh>
    <phoneticPr fontId="3"/>
  </si>
  <si>
    <t>　　  出穂期
収穫期</t>
    <rPh sb="4" eb="6">
      <t>シュッスイ</t>
    </rPh>
    <rPh sb="6" eb="7">
      <t>キ</t>
    </rPh>
    <rPh sb="9" eb="11">
      <t>シュウカク</t>
    </rPh>
    <rPh sb="11" eb="12">
      <t>キ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</si>
  <si>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</si>
  <si>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</si>
  <si>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16日</t>
    <rPh sb="2" eb="3">
      <t>ヒ</t>
    </rPh>
    <phoneticPr fontId="3"/>
  </si>
  <si>
    <t>17日</t>
    <rPh sb="2" eb="3">
      <t>ヒ</t>
    </rPh>
    <phoneticPr fontId="3"/>
  </si>
  <si>
    <t>18日</t>
    <rPh sb="2" eb="3">
      <t>ヒ</t>
    </rPh>
    <phoneticPr fontId="3"/>
  </si>
  <si>
    <t>19日</t>
    <rPh sb="2" eb="3">
      <t>ヒ</t>
    </rPh>
    <phoneticPr fontId="3"/>
  </si>
  <si>
    <t>20日</t>
    <rPh sb="2" eb="3">
      <t>ヒ</t>
    </rPh>
    <phoneticPr fontId="3"/>
  </si>
  <si>
    <t>21日</t>
    <rPh sb="2" eb="3">
      <t>ヒ</t>
    </rPh>
    <phoneticPr fontId="3"/>
  </si>
  <si>
    <t>22日</t>
    <rPh sb="2" eb="3">
      <t>ヒ</t>
    </rPh>
    <phoneticPr fontId="3"/>
  </si>
  <si>
    <t>23日</t>
    <rPh sb="2" eb="3">
      <t>ヒ</t>
    </rPh>
    <phoneticPr fontId="3"/>
  </si>
  <si>
    <t>24日</t>
    <rPh sb="2" eb="3">
      <t>ヒ</t>
    </rPh>
    <phoneticPr fontId="3"/>
  </si>
  <si>
    <t>25日</t>
    <rPh sb="2" eb="3">
      <t>ヒ</t>
    </rPh>
    <phoneticPr fontId="3"/>
  </si>
  <si>
    <t>26日</t>
    <rPh sb="2" eb="3">
      <t>ヒ</t>
    </rPh>
    <phoneticPr fontId="3"/>
  </si>
  <si>
    <t>27日</t>
    <rPh sb="2" eb="3">
      <t>ヒ</t>
    </rPh>
    <phoneticPr fontId="3"/>
  </si>
  <si>
    <t>28日</t>
    <rPh sb="2" eb="3">
      <t>ヒ</t>
    </rPh>
    <phoneticPr fontId="3"/>
  </si>
  <si>
    <t>29日</t>
    <rPh sb="2" eb="3">
      <t>ヒ</t>
    </rPh>
    <phoneticPr fontId="3"/>
  </si>
  <si>
    <t>30日</t>
    <rPh sb="2" eb="3">
      <t>ヒ</t>
    </rPh>
    <phoneticPr fontId="3"/>
  </si>
  <si>
    <t>31日</t>
    <rPh sb="2" eb="3">
      <t>ヒ</t>
    </rPh>
    <phoneticPr fontId="3"/>
  </si>
  <si>
    <t>16日</t>
    <phoneticPr fontId="3"/>
  </si>
  <si>
    <t>17日</t>
    <phoneticPr fontId="3"/>
  </si>
  <si>
    <t>要素</t>
  </si>
  <si>
    <t>降水量</t>
  </si>
  <si>
    <t>(mm)</t>
  </si>
  <si>
    <t>日最高気温</t>
  </si>
  <si>
    <t>日最低気温</t>
  </si>
  <si>
    <t>日照時間</t>
  </si>
  <si>
    <t>(h)</t>
  </si>
  <si>
    <t>降雪の深さ合計</t>
  </si>
  <si>
    <t>(cm)</t>
  </si>
  <si>
    <t>最深積雪</t>
  </si>
  <si>
    <t>統計期間</t>
  </si>
  <si>
    <t>資料年数</t>
  </si>
  <si>
    <t>///</t>
  </si>
  <si>
    <t>16日</t>
    <phoneticPr fontId="3"/>
  </si>
  <si>
    <t>18日</t>
    <phoneticPr fontId="3"/>
  </si>
  <si>
    <t>19日</t>
    <phoneticPr fontId="3"/>
  </si>
  <si>
    <t>20日</t>
    <phoneticPr fontId="3"/>
  </si>
  <si>
    <t>越淡麗</t>
    <rPh sb="0" eb="1">
      <t>コシ</t>
    </rPh>
    <rPh sb="1" eb="3">
      <t>タンレイ</t>
    </rPh>
    <phoneticPr fontId="3"/>
  </si>
  <si>
    <t>村上平年値</t>
    <rPh sb="0" eb="2">
      <t>ムラカミ</t>
    </rPh>
    <rPh sb="2" eb="5">
      <t>ヘイネンチ</t>
    </rPh>
    <phoneticPr fontId="3"/>
  </si>
  <si>
    <t>つきあかり</t>
    <phoneticPr fontId="3"/>
  </si>
  <si>
    <t>村上　7月　平年値（日ごとの値）</t>
  </si>
  <si>
    <t>村上　8月　平年値（日ごとの値）</t>
  </si>
  <si>
    <t>村上　9月　平年値（日ごとの値）</t>
  </si>
  <si>
    <t>村上　10月　平年値（日ごとの値）</t>
  </si>
  <si>
    <t>ちほみのり</t>
    <phoneticPr fontId="3"/>
  </si>
  <si>
    <t>1991～2020</t>
  </si>
  <si>
    <t>平年値</t>
    <rPh sb="0" eb="2">
      <t>ヘイネン</t>
    </rPh>
    <rPh sb="2" eb="3">
      <t>チ</t>
    </rPh>
    <phoneticPr fontId="3"/>
  </si>
  <si>
    <t>平年差</t>
    <rPh sb="0" eb="2">
      <t>ヘイネン</t>
    </rPh>
    <rPh sb="2" eb="3">
      <t>サ</t>
    </rPh>
    <phoneticPr fontId="3"/>
  </si>
  <si>
    <t>0-19</t>
    <phoneticPr fontId="3"/>
  </si>
  <si>
    <t>平年</t>
    <rPh sb="0" eb="2">
      <t>ヘイネン</t>
    </rPh>
    <phoneticPr fontId="3"/>
  </si>
  <si>
    <t>925℃</t>
    <phoneticPr fontId="3"/>
  </si>
  <si>
    <t>950℃</t>
    <phoneticPr fontId="3"/>
  </si>
  <si>
    <t>早生</t>
    <rPh sb="0" eb="2">
      <t>ワセ</t>
    </rPh>
    <phoneticPr fontId="3"/>
  </si>
  <si>
    <t>新潟次郎</t>
    <rPh sb="0" eb="2">
      <t>ニイガタ</t>
    </rPh>
    <rPh sb="2" eb="4">
      <t>ジロウ</t>
    </rPh>
    <phoneticPr fontId="3"/>
  </si>
  <si>
    <t>ゆきん子舞</t>
    <rPh sb="3" eb="4">
      <t>コ</t>
    </rPh>
    <rPh sb="4" eb="5">
      <t>マ</t>
    </rPh>
    <phoneticPr fontId="3"/>
  </si>
  <si>
    <t>コシヒカリ、こがねもち</t>
    <phoneticPr fontId="3"/>
  </si>
  <si>
    <t>新之助、あきだわら</t>
    <rPh sb="0" eb="3">
      <t>シンノスケ</t>
    </rPh>
    <phoneticPr fontId="3"/>
  </si>
  <si>
    <t>中生</t>
    <rPh sb="0" eb="2">
      <t>ナカテ</t>
    </rPh>
    <phoneticPr fontId="3"/>
  </si>
  <si>
    <t>晩生</t>
    <rPh sb="0" eb="2">
      <t>オクテ</t>
    </rPh>
    <phoneticPr fontId="3"/>
  </si>
  <si>
    <t>品種名</t>
    <rPh sb="0" eb="3">
      <t>ヒンシュメイ</t>
    </rPh>
    <phoneticPr fontId="3"/>
  </si>
  <si>
    <t>収穫適期の出穂後積算気温</t>
    <rPh sb="0" eb="4">
      <t>シュウカクテキキ</t>
    </rPh>
    <rPh sb="5" eb="8">
      <t>シュッスイゴ</t>
    </rPh>
    <rPh sb="8" eb="12">
      <t>セキサンキオン</t>
    </rPh>
    <phoneticPr fontId="3"/>
  </si>
  <si>
    <t>通常年</t>
    <rPh sb="0" eb="3">
      <t>ツウジョウネン</t>
    </rPh>
    <phoneticPr fontId="3"/>
  </si>
  <si>
    <t>高温登熟年</t>
    <rPh sb="0" eb="4">
      <t>コウオントウジュク</t>
    </rPh>
    <rPh sb="4" eb="5">
      <t>ネン</t>
    </rPh>
    <phoneticPr fontId="3"/>
  </si>
  <si>
    <t>950-1,000℃</t>
    <phoneticPr fontId="3"/>
  </si>
  <si>
    <t>1,050-1,200℃</t>
    <phoneticPr fontId="3"/>
  </si>
  <si>
    <t>1,100-1,200℃</t>
    <phoneticPr fontId="3"/>
  </si>
  <si>
    <t>1,000-1,050℃</t>
    <phoneticPr fontId="3"/>
  </si>
  <si>
    <t>1,050-1,100℃</t>
    <phoneticPr fontId="3"/>
  </si>
  <si>
    <t>900-950℃</t>
    <phoneticPr fontId="3"/>
  </si>
  <si>
    <t>ゆきみらい、こしいぶき、わたぼうし、五百万石</t>
    <rPh sb="18" eb="22">
      <t>ゴヒャクマンゴク</t>
    </rPh>
    <phoneticPr fontId="3"/>
  </si>
  <si>
    <t>凡例</t>
    <rPh sb="0" eb="2">
      <t>ハンレイ</t>
    </rPh>
    <phoneticPr fontId="3"/>
  </si>
  <si>
    <t>925 - 950℃</t>
    <phoneticPr fontId="3"/>
  </si>
  <si>
    <t>950 - 1000℃</t>
    <phoneticPr fontId="3"/>
  </si>
  <si>
    <t>1000 - 1050℃</t>
    <phoneticPr fontId="3"/>
  </si>
  <si>
    <t>1050 - 1100℃</t>
    <phoneticPr fontId="3"/>
  </si>
  <si>
    <t>1100 - 1200℃</t>
    <phoneticPr fontId="3"/>
  </si>
  <si>
    <t>2026(R8)</t>
    <phoneticPr fontId="3"/>
  </si>
  <si>
    <t>令和８年度 収穫適期早見表（村上アメダス）</t>
    <rPh sb="0" eb="2">
      <t>レイワ</t>
    </rPh>
    <rPh sb="3" eb="5">
      <t>ネンド</t>
    </rPh>
    <rPh sb="4" eb="5">
      <t>ド</t>
    </rPh>
    <rPh sb="5" eb="7">
      <t>ヘイネンド</t>
    </rPh>
    <rPh sb="6" eb="8">
      <t>シュウカク</t>
    </rPh>
    <rPh sb="8" eb="10">
      <t>テキキ</t>
    </rPh>
    <rPh sb="10" eb="12">
      <t>ハヤミ</t>
    </rPh>
    <rPh sb="12" eb="13">
      <t>ヒョウ</t>
    </rPh>
    <rPh sb="14" eb="16">
      <t>ムラカミ</t>
    </rPh>
    <phoneticPr fontId="3"/>
  </si>
  <si>
    <t>村上アメダス</t>
    <rPh sb="0" eb="2">
      <t>ムラカミ</t>
    </rPh>
    <phoneticPr fontId="3"/>
  </si>
  <si>
    <t>高温登熟判定用</t>
    <rPh sb="0" eb="7">
      <t>コウオントウジュクハンテイヨウ</t>
    </rPh>
    <phoneticPr fontId="41"/>
  </si>
  <si>
    <t>＊ 高温登熟年の判断</t>
    <rPh sb="2" eb="6">
      <t>コウオントウジュク</t>
    </rPh>
    <rPh sb="6" eb="7">
      <t>ネン</t>
    </rPh>
    <rPh sb="8" eb="10">
      <t>ハンダン</t>
    </rPh>
    <phoneticPr fontId="41"/>
  </si>
  <si>
    <t>　高温登熟年とは、出穂期５～24日後の20日間の平均気温が概ね26℃を超える年</t>
    <rPh sb="1" eb="6">
      <t>コウオントウジュクネン</t>
    </rPh>
    <rPh sb="9" eb="12">
      <t>シュッスイキ</t>
    </rPh>
    <rPh sb="16" eb="18">
      <t>ヒゴ</t>
    </rPh>
    <rPh sb="21" eb="23">
      <t>カカン</t>
    </rPh>
    <rPh sb="24" eb="28">
      <t>ヘイキンキオン</t>
    </rPh>
    <rPh sb="29" eb="30">
      <t>オオム</t>
    </rPh>
    <rPh sb="35" eb="36">
      <t>コ</t>
    </rPh>
    <rPh sb="38" eb="39">
      <t>トシ</t>
    </rPh>
    <phoneticPr fontId="41"/>
  </si>
  <si>
    <t>出穂期</t>
    <rPh sb="0" eb="3">
      <t>シュッスイキ</t>
    </rPh>
    <phoneticPr fontId="41"/>
  </si>
  <si>
    <t>出穂期5日後</t>
    <rPh sb="0" eb="2">
      <t>シュッスイ</t>
    </rPh>
    <rPh sb="2" eb="3">
      <t>キ</t>
    </rPh>
    <rPh sb="4" eb="6">
      <t>ヒゴ</t>
    </rPh>
    <phoneticPr fontId="41"/>
  </si>
  <si>
    <t>出穂期24日後</t>
    <rPh sb="0" eb="2">
      <t>シュッスイ</t>
    </rPh>
    <rPh sb="2" eb="3">
      <t>キ</t>
    </rPh>
    <rPh sb="5" eb="7">
      <t>ヒゴ</t>
    </rPh>
    <phoneticPr fontId="41"/>
  </si>
  <si>
    <t>*太字は確定</t>
    <rPh sb="1" eb="3">
      <t>フトジ</t>
    </rPh>
    <rPh sb="4" eb="6">
      <t>カクテイ</t>
    </rPh>
    <phoneticPr fontId="4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</si>
</sst>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.0;[Red]\-#,##0.0"/>
    <numFmt numFmtId="177" formatCode="0.0"/>
    <numFmt numFmtId="178" formatCode="m&quot;月&quot;d&quot;日&quot;;@"/>
    <numFmt numFmtId="179" formatCode="0.00_ "/>
  </numFmts>
  <fonts count="4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2.1"/>
      <color indexed="6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color indexed="6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indexed="6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.1"/>
      <color rgb="FFFF000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6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center"/>
    </xf>
    <xf numFmtId="0" fontId="25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23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30" fillId="0" borderId="0">
      <alignment vertical="center"/>
    </xf>
    <xf numFmtId="0" fontId="1" fillId="0" borderId="0"/>
    <xf numFmtId="0" fontId="3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4" fillId="4" borderId="0" applyNumberFormat="0" applyBorder="0" applyAlignment="0" applyProtection="0">
      <alignment vertical="center"/>
    </xf>
    <xf numFmtId="6" fontId="1" fillId="0" borderId="0" applyFont="0" applyFill="0" applyBorder="0" applyAlignment="0" applyProtection="0"/>
  </cellStyleXfs>
  <cellXfs count="213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56" fontId="0" fillId="0" borderId="10" xfId="0" applyNumberFormat="1" applyBorder="1" applyAlignment="1">
      <alignment vertical="center" shrinkToFit="1"/>
    </xf>
    <xf numFmtId="0" fontId="2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 shrinkToFit="1"/>
    </xf>
    <xf numFmtId="38" fontId="0" fillId="0" borderId="12" xfId="37" applyFont="1" applyBorder="1" applyAlignment="1">
      <alignment vertical="center" shrinkToFit="1"/>
    </xf>
    <xf numFmtId="0" fontId="0" fillId="0" borderId="13" xfId="0" applyBorder="1">
      <alignment vertical="center"/>
    </xf>
    <xf numFmtId="0" fontId="2" fillId="0" borderId="14" xfId="0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shrinkToFit="1"/>
    </xf>
    <xf numFmtId="38" fontId="0" fillId="0" borderId="14" xfId="37" applyFont="1" applyBorder="1" applyAlignment="1">
      <alignment vertical="center" shrinkToFit="1"/>
    </xf>
    <xf numFmtId="0" fontId="0" fillId="0" borderId="15" xfId="0" applyBorder="1">
      <alignment vertical="center"/>
    </xf>
    <xf numFmtId="0" fontId="2" fillId="0" borderId="16" xfId="0" applyFont="1" applyBorder="1" applyAlignment="1">
      <alignment horizontal="center" vertical="center"/>
    </xf>
    <xf numFmtId="177" fontId="7" fillId="0" borderId="16" xfId="0" applyNumberFormat="1" applyFont="1" applyBorder="1" applyAlignment="1">
      <alignment horizontal="center" vertical="center" shrinkToFit="1"/>
    </xf>
    <xf numFmtId="38" fontId="0" fillId="0" borderId="16" xfId="37" applyFont="1" applyBorder="1" applyAlignment="1">
      <alignment vertical="center" shrinkToFit="1"/>
    </xf>
    <xf numFmtId="0" fontId="0" fillId="0" borderId="17" xfId="0" applyBorder="1">
      <alignment vertical="center"/>
    </xf>
    <xf numFmtId="38" fontId="0" fillId="0" borderId="14" xfId="37" applyFont="1" applyFill="1" applyBorder="1" applyAlignment="1">
      <alignment vertical="center" shrinkToFit="1"/>
    </xf>
    <xf numFmtId="38" fontId="0" fillId="0" borderId="16" xfId="37" applyFont="1" applyFill="1" applyBorder="1" applyAlignment="1">
      <alignment vertical="center" shrinkToFit="1"/>
    </xf>
    <xf numFmtId="38" fontId="0" fillId="0" borderId="12" xfId="37" applyFont="1" applyFill="1" applyBorder="1" applyAlignment="1">
      <alignment vertical="center" shrinkToFit="1"/>
    </xf>
    <xf numFmtId="0" fontId="0" fillId="0" borderId="18" xfId="0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76" fontId="2" fillId="0" borderId="10" xfId="37" applyNumberFormat="1" applyFont="1" applyFill="1" applyBorder="1" applyAlignment="1">
      <alignment horizontal="center" vertical="center"/>
    </xf>
    <xf numFmtId="176" fontId="0" fillId="0" borderId="0" xfId="37" applyNumberFormat="1" applyFont="1" applyBorder="1">
      <alignment vertical="center"/>
    </xf>
    <xf numFmtId="0" fontId="0" fillId="0" borderId="0" xfId="59" applyFont="1"/>
    <xf numFmtId="0" fontId="0" fillId="0" borderId="0" xfId="60" applyFont="1"/>
    <xf numFmtId="0" fontId="5" fillId="0" borderId="0" xfId="0" applyFont="1" applyAlignment="1">
      <alignment horizontal="left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56" fontId="0" fillId="0" borderId="24" xfId="0" applyNumberFormat="1" applyBorder="1" applyAlignment="1">
      <alignment vertical="center" shrinkToFit="1"/>
    </xf>
    <xf numFmtId="38" fontId="0" fillId="0" borderId="25" xfId="37" applyFont="1" applyBorder="1" applyAlignment="1">
      <alignment vertical="center" shrinkToFit="1"/>
    </xf>
    <xf numFmtId="38" fontId="0" fillId="0" borderId="26" xfId="37" applyFont="1" applyBorder="1" applyAlignment="1">
      <alignment vertical="center" shrinkToFit="1"/>
    </xf>
    <xf numFmtId="38" fontId="0" fillId="0" borderId="27" xfId="37" applyFont="1" applyBorder="1" applyAlignment="1">
      <alignment vertical="center" shrinkToFit="1"/>
    </xf>
    <xf numFmtId="38" fontId="0" fillId="0" borderId="25" xfId="37" applyFont="1" applyFill="1" applyBorder="1" applyAlignment="1">
      <alignment vertical="center" shrinkToFit="1"/>
    </xf>
    <xf numFmtId="38" fontId="0" fillId="0" borderId="26" xfId="37" applyFont="1" applyFill="1" applyBorder="1" applyAlignment="1">
      <alignment vertical="center" shrinkToFit="1"/>
    </xf>
    <xf numFmtId="38" fontId="0" fillId="0" borderId="27" xfId="37" applyFont="1" applyFill="1" applyBorder="1" applyAlignment="1">
      <alignment vertical="center" shrinkToFit="1"/>
    </xf>
    <xf numFmtId="56" fontId="0" fillId="0" borderId="28" xfId="0" applyNumberFormat="1" applyBorder="1" applyAlignment="1">
      <alignment vertical="center" shrinkToFit="1"/>
    </xf>
    <xf numFmtId="38" fontId="0" fillId="0" borderId="29" xfId="37" applyFont="1" applyBorder="1" applyAlignment="1">
      <alignment vertical="center" shrinkToFit="1"/>
    </xf>
    <xf numFmtId="38" fontId="0" fillId="0" borderId="30" xfId="37" applyFont="1" applyBorder="1" applyAlignment="1">
      <alignment vertical="center" shrinkToFit="1"/>
    </xf>
    <xf numFmtId="38" fontId="0" fillId="0" borderId="31" xfId="37" applyFont="1" applyBorder="1" applyAlignment="1">
      <alignment vertical="center" shrinkToFit="1"/>
    </xf>
    <xf numFmtId="38" fontId="0" fillId="0" borderId="29" xfId="37" applyFont="1" applyFill="1" applyBorder="1" applyAlignment="1">
      <alignment vertical="center" shrinkToFit="1"/>
    </xf>
    <xf numFmtId="38" fontId="0" fillId="0" borderId="30" xfId="37" applyFont="1" applyFill="1" applyBorder="1" applyAlignment="1">
      <alignment vertical="center" shrinkToFit="1"/>
    </xf>
    <xf numFmtId="38" fontId="0" fillId="0" borderId="31" xfId="37" applyFont="1" applyFill="1" applyBorder="1" applyAlignment="1">
      <alignment vertical="center" shrinkToFit="1"/>
    </xf>
    <xf numFmtId="177" fontId="7" fillId="0" borderId="25" xfId="0" applyNumberFormat="1" applyFont="1" applyBorder="1" applyAlignment="1">
      <alignment horizontal="center" vertical="center" shrinkToFit="1"/>
    </xf>
    <xf numFmtId="177" fontId="7" fillId="0" borderId="26" xfId="0" applyNumberFormat="1" applyFont="1" applyBorder="1" applyAlignment="1">
      <alignment horizontal="center" vertical="center" shrinkToFit="1"/>
    </xf>
    <xf numFmtId="177" fontId="7" fillId="0" borderId="29" xfId="0" applyNumberFormat="1" applyFont="1" applyBorder="1" applyAlignment="1">
      <alignment horizontal="center" vertical="center" shrinkToFit="1"/>
    </xf>
    <xf numFmtId="177" fontId="7" fillId="0" borderId="30" xfId="0" applyNumberFormat="1" applyFont="1" applyBorder="1" applyAlignment="1">
      <alignment horizontal="center" vertical="center" shrinkToFit="1"/>
    </xf>
    <xf numFmtId="177" fontId="7" fillId="0" borderId="31" xfId="0" applyNumberFormat="1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0" fillId="0" borderId="11" xfId="0" applyBorder="1">
      <alignment vertical="center"/>
    </xf>
    <xf numFmtId="0" fontId="6" fillId="26" borderId="18" xfId="0" applyFont="1" applyFill="1" applyBorder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9" fontId="0" fillId="0" borderId="0" xfId="0" applyNumberFormat="1">
      <alignment vertical="center"/>
    </xf>
    <xf numFmtId="0" fontId="33" fillId="0" borderId="0" xfId="0" applyFont="1">
      <alignment vertical="center"/>
    </xf>
    <xf numFmtId="0" fontId="32" fillId="26" borderId="18" xfId="0" applyFont="1" applyFill="1" applyBorder="1" applyAlignment="1">
      <alignment horizontal="center" vertical="center"/>
    </xf>
    <xf numFmtId="0" fontId="0" fillId="26" borderId="18" xfId="0" applyFill="1" applyBorder="1">
      <alignment vertical="center"/>
    </xf>
    <xf numFmtId="0" fontId="0" fillId="26" borderId="11" xfId="0" applyFill="1" applyBorder="1">
      <alignment vertical="center"/>
    </xf>
    <xf numFmtId="2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9" fillId="0" borderId="18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0" fillId="0" borderId="0" xfId="0" applyAlignment="1">
      <alignment horizontal="right" vertical="center" shrinkToFit="1"/>
    </xf>
    <xf numFmtId="0" fontId="0" fillId="0" borderId="11" xfId="0" applyBorder="1" applyAlignment="1">
      <alignment vertical="center" shrinkToFit="1"/>
    </xf>
    <xf numFmtId="0" fontId="0" fillId="25" borderId="0" xfId="0" applyFill="1" applyAlignment="1">
      <alignment vertical="center" shrinkToFit="1"/>
    </xf>
    <xf numFmtId="38" fontId="0" fillId="26" borderId="16" xfId="37" applyFont="1" applyFill="1" applyBorder="1" applyAlignment="1">
      <alignment vertical="center" shrinkToFit="1"/>
    </xf>
    <xf numFmtId="38" fontId="0" fillId="26" borderId="12" xfId="37" applyFont="1" applyFill="1" applyBorder="1" applyAlignment="1">
      <alignment vertical="center" shrinkToFit="1"/>
    </xf>
    <xf numFmtId="38" fontId="0" fillId="26" borderId="14" xfId="37" applyFont="1" applyFill="1" applyBorder="1" applyAlignment="1">
      <alignment vertical="center" shrinkToFit="1"/>
    </xf>
    <xf numFmtId="38" fontId="0" fillId="26" borderId="26" xfId="37" applyFont="1" applyFill="1" applyBorder="1" applyAlignment="1">
      <alignment vertical="center" shrinkToFit="1"/>
    </xf>
    <xf numFmtId="38" fontId="0" fillId="26" borderId="25" xfId="37" applyFont="1" applyFill="1" applyBorder="1" applyAlignment="1">
      <alignment vertical="center" shrinkToFit="1"/>
    </xf>
    <xf numFmtId="178" fontId="35" fillId="0" borderId="0" xfId="0" applyNumberFormat="1" applyFont="1" applyAlignment="1">
      <alignment horizontal="right" vertical="center" shrinkToFit="1"/>
    </xf>
    <xf numFmtId="0" fontId="35" fillId="0" borderId="0" xfId="0" applyFont="1" applyAlignment="1">
      <alignment horizontal="left" vertical="center"/>
    </xf>
    <xf numFmtId="38" fontId="0" fillId="26" borderId="27" xfId="37" applyFont="1" applyFill="1" applyBorder="1" applyAlignment="1">
      <alignment vertical="center" shrinkToFit="1"/>
    </xf>
    <xf numFmtId="0" fontId="6" fillId="26" borderId="18" xfId="0" applyFont="1" applyFill="1" applyBorder="1" applyAlignment="1">
      <alignment horizontal="center" vertical="center"/>
    </xf>
    <xf numFmtId="0" fontId="29" fillId="26" borderId="18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left" vertical="center"/>
    </xf>
    <xf numFmtId="0" fontId="6" fillId="26" borderId="18" xfId="0" applyFont="1" applyFill="1" applyBorder="1" applyAlignment="1">
      <alignment horizontal="right" vertical="center"/>
    </xf>
    <xf numFmtId="0" fontId="6" fillId="26" borderId="11" xfId="0" applyFont="1" applyFill="1" applyBorder="1">
      <alignment vertical="center"/>
    </xf>
    <xf numFmtId="0" fontId="7" fillId="26" borderId="18" xfId="0" applyFont="1" applyFill="1" applyBorder="1" applyAlignment="1">
      <alignment horizontal="center" vertical="center" shrinkToFit="1"/>
    </xf>
    <xf numFmtId="0" fontId="28" fillId="26" borderId="18" xfId="0" applyFont="1" applyFill="1" applyBorder="1" applyAlignment="1">
      <alignment horizontal="center" vertical="center"/>
    </xf>
    <xf numFmtId="0" fontId="0" fillId="0" borderId="0" xfId="0" applyAlignment="1">
      <alignment shrinkToFit="1"/>
    </xf>
    <xf numFmtId="0" fontId="0" fillId="0" borderId="0" xfId="0" applyAlignment="1"/>
    <xf numFmtId="0" fontId="36" fillId="0" borderId="0" xfId="0" applyFont="1">
      <alignment vertical="center"/>
    </xf>
    <xf numFmtId="0" fontId="0" fillId="0" borderId="0" xfId="0" applyAlignment="1">
      <alignment horizontal="right" shrinkToFit="1"/>
    </xf>
    <xf numFmtId="0" fontId="0" fillId="24" borderId="0" xfId="0" applyFill="1" applyAlignment="1">
      <alignment vertical="center" shrinkToFit="1"/>
    </xf>
    <xf numFmtId="0" fontId="0" fillId="27" borderId="0" xfId="0" applyFill="1" applyAlignment="1">
      <alignment vertical="center" shrinkToFit="1"/>
    </xf>
    <xf numFmtId="0" fontId="0" fillId="28" borderId="0" xfId="0" applyFill="1" applyAlignment="1">
      <alignment vertical="center" shrinkToFit="1"/>
    </xf>
    <xf numFmtId="0" fontId="0" fillId="29" borderId="0" xfId="0" applyFill="1" applyAlignment="1">
      <alignment vertical="center" shrinkToFit="1"/>
    </xf>
    <xf numFmtId="0" fontId="6" fillId="0" borderId="0" xfId="0" applyFont="1" applyAlignment="1">
      <alignment horizontal="centerContinuous" vertical="center"/>
    </xf>
    <xf numFmtId="178" fontId="29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 shrinkToFit="1"/>
    </xf>
    <xf numFmtId="0" fontId="8" fillId="24" borderId="44" xfId="0" applyFont="1" applyFill="1" applyBorder="1" applyAlignment="1">
      <alignment horizontal="center" vertical="center"/>
    </xf>
    <xf numFmtId="0" fontId="8" fillId="24" borderId="47" xfId="0" applyFont="1" applyFill="1" applyBorder="1" applyAlignment="1">
      <alignment horizontal="center" vertical="center"/>
    </xf>
    <xf numFmtId="0" fontId="38" fillId="24" borderId="50" xfId="0" applyFont="1" applyFill="1" applyBorder="1" applyAlignment="1">
      <alignment horizontal="center" vertical="center"/>
    </xf>
    <xf numFmtId="0" fontId="8" fillId="26" borderId="49" xfId="0" applyFont="1" applyFill="1" applyBorder="1" applyAlignment="1">
      <alignment horizontal="center" vertical="center"/>
    </xf>
    <xf numFmtId="0" fontId="8" fillId="26" borderId="41" xfId="0" applyFont="1" applyFill="1" applyBorder="1">
      <alignment vertical="center"/>
    </xf>
    <xf numFmtId="0" fontId="8" fillId="26" borderId="43" xfId="0" applyFont="1" applyFill="1" applyBorder="1" applyAlignment="1">
      <alignment horizontal="center" vertical="center"/>
    </xf>
    <xf numFmtId="0" fontId="8" fillId="26" borderId="39" xfId="0" applyFont="1" applyFill="1" applyBorder="1">
      <alignment vertical="center"/>
    </xf>
    <xf numFmtId="0" fontId="8" fillId="26" borderId="46" xfId="0" applyFont="1" applyFill="1" applyBorder="1">
      <alignment vertical="center"/>
    </xf>
    <xf numFmtId="0" fontId="8" fillId="26" borderId="41" xfId="0" applyFont="1" applyFill="1" applyBorder="1" applyAlignment="1">
      <alignment horizontal="centerContinuous" vertical="center"/>
    </xf>
    <xf numFmtId="0" fontId="8" fillId="26" borderId="42" xfId="0" applyFont="1" applyFill="1" applyBorder="1" applyAlignment="1">
      <alignment horizontal="centerContinuous" vertical="center"/>
    </xf>
    <xf numFmtId="0" fontId="8" fillId="26" borderId="39" xfId="0" applyFont="1" applyFill="1" applyBorder="1" applyAlignment="1">
      <alignment horizontal="center" vertical="center"/>
    </xf>
    <xf numFmtId="0" fontId="8" fillId="26" borderId="46" xfId="0" applyFont="1" applyFill="1" applyBorder="1" applyAlignment="1">
      <alignment horizontal="center" vertical="center"/>
    </xf>
    <xf numFmtId="56" fontId="34" fillId="0" borderId="10" xfId="0" applyNumberFormat="1" applyFont="1" applyBorder="1" applyAlignment="1">
      <alignment vertical="center" shrinkToFit="1"/>
    </xf>
    <xf numFmtId="56" fontId="34" fillId="0" borderId="24" xfId="0" applyNumberFormat="1" applyFont="1" applyBorder="1" applyAlignment="1">
      <alignment vertical="center" shrinkToFit="1"/>
    </xf>
    <xf numFmtId="56" fontId="34" fillId="0" borderId="28" xfId="0" applyNumberFormat="1" applyFont="1" applyBorder="1" applyAlignment="1">
      <alignment vertical="center" shrinkToFit="1"/>
    </xf>
    <xf numFmtId="177" fontId="39" fillId="0" borderId="12" xfId="0" applyNumberFormat="1" applyFont="1" applyBorder="1" applyAlignment="1">
      <alignment horizontal="center" vertical="center" shrinkToFit="1"/>
    </xf>
    <xf numFmtId="177" fontId="39" fillId="0" borderId="14" xfId="0" applyNumberFormat="1" applyFont="1" applyBorder="1" applyAlignment="1">
      <alignment horizontal="center" vertical="center" shrinkToFit="1"/>
    </xf>
    <xf numFmtId="177" fontId="39" fillId="0" borderId="20" xfId="0" applyNumberFormat="1" applyFont="1" applyBorder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51" xfId="0" applyBorder="1" applyAlignment="1">
      <alignment horizontal="left" vertical="center"/>
    </xf>
    <xf numFmtId="56" fontId="34" fillId="0" borderId="12" xfId="0" applyNumberFormat="1" applyFont="1" applyBorder="1" applyAlignment="1">
      <alignment vertical="center" shrinkToFit="1"/>
    </xf>
    <xf numFmtId="56" fontId="34" fillId="0" borderId="25" xfId="0" applyNumberFormat="1" applyFont="1" applyBorder="1" applyAlignment="1">
      <alignment vertical="center" shrinkToFit="1"/>
    </xf>
    <xf numFmtId="56" fontId="34" fillId="0" borderId="29" xfId="0" applyNumberFormat="1" applyFont="1" applyBorder="1" applyAlignment="1">
      <alignment vertical="center" shrinkToFit="1"/>
    </xf>
    <xf numFmtId="56" fontId="0" fillId="0" borderId="25" xfId="0" applyNumberFormat="1" applyBorder="1" applyAlignment="1">
      <alignment vertical="center" shrinkToFit="1"/>
    </xf>
    <xf numFmtId="56" fontId="0" fillId="0" borderId="29" xfId="0" applyNumberFormat="1" applyBorder="1" applyAlignment="1">
      <alignment vertical="center" shrinkToFit="1"/>
    </xf>
    <xf numFmtId="56" fontId="0" fillId="0" borderId="12" xfId="0" applyNumberFormat="1" applyBorder="1" applyAlignment="1">
      <alignment vertical="center" shrinkToFit="1"/>
    </xf>
    <xf numFmtId="56" fontId="34" fillId="0" borderId="14" xfId="0" applyNumberFormat="1" applyFont="1" applyBorder="1" applyAlignment="1">
      <alignment vertical="center" shrinkToFit="1"/>
    </xf>
    <xf numFmtId="56" fontId="34" fillId="0" borderId="26" xfId="0" applyNumberFormat="1" applyFont="1" applyBorder="1" applyAlignment="1">
      <alignment vertical="center" shrinkToFit="1"/>
    </xf>
    <xf numFmtId="56" fontId="34" fillId="0" borderId="30" xfId="0" applyNumberFormat="1" applyFont="1" applyBorder="1" applyAlignment="1">
      <alignment vertical="center" shrinkToFit="1"/>
    </xf>
    <xf numFmtId="56" fontId="0" fillId="0" borderId="26" xfId="0" applyNumberFormat="1" applyBorder="1" applyAlignment="1">
      <alignment vertical="center" shrinkToFit="1"/>
    </xf>
    <xf numFmtId="56" fontId="0" fillId="0" borderId="30" xfId="0" applyNumberFormat="1" applyBorder="1" applyAlignment="1">
      <alignment vertical="center" shrinkToFit="1"/>
    </xf>
    <xf numFmtId="56" fontId="0" fillId="0" borderId="14" xfId="0" applyNumberFormat="1" applyBorder="1" applyAlignment="1">
      <alignment vertical="center" shrinkToFit="1"/>
    </xf>
    <xf numFmtId="56" fontId="34" fillId="0" borderId="16" xfId="0" applyNumberFormat="1" applyFont="1" applyBorder="1" applyAlignment="1">
      <alignment vertical="center" shrinkToFit="1"/>
    </xf>
    <xf numFmtId="56" fontId="34" fillId="0" borderId="27" xfId="0" applyNumberFormat="1" applyFont="1" applyBorder="1" applyAlignment="1">
      <alignment vertical="center" shrinkToFit="1"/>
    </xf>
    <xf numFmtId="56" fontId="34" fillId="0" borderId="31" xfId="0" applyNumberFormat="1" applyFont="1" applyBorder="1" applyAlignment="1">
      <alignment vertical="center" shrinkToFit="1"/>
    </xf>
    <xf numFmtId="56" fontId="0" fillId="0" borderId="27" xfId="0" applyNumberFormat="1" applyBorder="1" applyAlignment="1">
      <alignment vertical="center" shrinkToFit="1"/>
    </xf>
    <xf numFmtId="56" fontId="0" fillId="0" borderId="31" xfId="0" applyNumberFormat="1" applyBorder="1" applyAlignment="1">
      <alignment vertical="center" shrinkToFit="1"/>
    </xf>
    <xf numFmtId="56" fontId="0" fillId="0" borderId="16" xfId="0" applyNumberForma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0" fontId="39" fillId="0" borderId="12" xfId="0" applyFont="1" applyBorder="1" applyAlignment="1">
      <alignment horizontal="center" vertical="center" shrinkToFit="1"/>
    </xf>
    <xf numFmtId="0" fontId="39" fillId="0" borderId="14" xfId="0" applyFont="1" applyBorder="1" applyAlignment="1">
      <alignment horizontal="center" vertical="center" shrinkToFit="1"/>
    </xf>
    <xf numFmtId="0" fontId="39" fillId="0" borderId="16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38" fontId="5" fillId="0" borderId="0" xfId="37" applyFont="1" applyAlignment="1">
      <alignment horizontal="left" vertical="center"/>
    </xf>
    <xf numFmtId="38" fontId="7" fillId="0" borderId="0" xfId="37" applyFont="1" applyAlignment="1">
      <alignment horizontal="center" vertical="center" shrinkToFit="1"/>
    </xf>
    <xf numFmtId="38" fontId="7" fillId="0" borderId="0" xfId="37" applyFont="1" applyBorder="1" applyAlignment="1">
      <alignment horizontal="center" vertical="center" shrinkToFit="1"/>
    </xf>
    <xf numFmtId="38" fontId="0" fillId="0" borderId="18" xfId="37" applyFont="1" applyBorder="1" applyAlignment="1">
      <alignment horizontal="center" vertical="center" shrinkToFit="1"/>
    </xf>
    <xf numFmtId="38" fontId="7" fillId="0" borderId="14" xfId="37" applyFont="1" applyBorder="1" applyAlignment="1">
      <alignment horizontal="center" vertical="center" shrinkToFit="1"/>
    </xf>
    <xf numFmtId="38" fontId="7" fillId="0" borderId="16" xfId="37" applyFont="1" applyBorder="1" applyAlignment="1">
      <alignment horizontal="center" vertical="center" shrinkToFit="1"/>
    </xf>
    <xf numFmtId="38" fontId="7" fillId="0" borderId="12" xfId="37" applyFont="1" applyBorder="1" applyAlignment="1">
      <alignment horizontal="center" vertical="center" shrinkToFit="1"/>
    </xf>
    <xf numFmtId="38" fontId="0" fillId="0" borderId="0" xfId="37" applyFont="1" applyAlignment="1">
      <alignment vertical="center" shrinkToFit="1"/>
    </xf>
    <xf numFmtId="56" fontId="34" fillId="0" borderId="10" xfId="37" applyNumberFormat="1" applyFont="1" applyBorder="1" applyAlignment="1">
      <alignment vertical="center" shrinkToFit="1"/>
    </xf>
    <xf numFmtId="38" fontId="39" fillId="0" borderId="12" xfId="37" applyFont="1" applyBorder="1" applyAlignment="1">
      <alignment horizontal="right" vertical="center" shrinkToFit="1"/>
    </xf>
    <xf numFmtId="0" fontId="40" fillId="0" borderId="0" xfId="0" applyFont="1">
      <alignment vertical="center"/>
    </xf>
    <xf numFmtId="0" fontId="7" fillId="0" borderId="0" xfId="0" applyFont="1" applyAlignment="1">
      <alignment horizontal="left" vertical="center"/>
    </xf>
    <xf numFmtId="177" fontId="39" fillId="0" borderId="16" xfId="0" applyNumberFormat="1" applyFont="1" applyBorder="1" applyAlignment="1">
      <alignment horizontal="center" vertical="center" shrinkToFit="1"/>
    </xf>
    <xf numFmtId="0" fontId="0" fillId="30" borderId="54" xfId="0" applyFill="1" applyBorder="1">
      <alignment vertical="center"/>
    </xf>
    <xf numFmtId="0" fontId="38" fillId="30" borderId="55" xfId="0" applyFont="1" applyFill="1" applyBorder="1" applyAlignment="1">
      <alignment horizontal="center" vertical="center"/>
    </xf>
    <xf numFmtId="0" fontId="0" fillId="30" borderId="55" xfId="0" applyFill="1" applyBorder="1" applyAlignment="1">
      <alignment horizontal="center" vertical="center"/>
    </xf>
    <xf numFmtId="0" fontId="0" fillId="30" borderId="56" xfId="0" applyFill="1" applyBorder="1">
      <alignment vertical="center"/>
    </xf>
    <xf numFmtId="0" fontId="0" fillId="30" borderId="57" xfId="0" applyFill="1" applyBorder="1" applyAlignment="1">
      <alignment horizontal="center" vertical="center"/>
    </xf>
    <xf numFmtId="0" fontId="0" fillId="30" borderId="52" xfId="0" applyFill="1" applyBorder="1" applyAlignment="1">
      <alignment horizontal="centerContinuous" vertical="center"/>
    </xf>
    <xf numFmtId="0" fontId="0" fillId="30" borderId="53" xfId="0" applyFill="1" applyBorder="1" applyAlignment="1">
      <alignment horizontal="centerContinuous" vertical="center"/>
    </xf>
    <xf numFmtId="177" fontId="0" fillId="0" borderId="0" xfId="0" applyNumberFormat="1" applyAlignment="1">
      <alignment horizontal="centerContinuous" vertical="center" shrinkToFit="1"/>
    </xf>
    <xf numFmtId="176" fontId="0" fillId="0" borderId="0" xfId="37" applyNumberFormat="1" applyFont="1">
      <alignment vertical="center"/>
    </xf>
    <xf numFmtId="176" fontId="38" fillId="0" borderId="0" xfId="37" applyNumberFormat="1" applyFont="1">
      <alignment vertical="center"/>
    </xf>
    <xf numFmtId="56" fontId="33" fillId="0" borderId="0" xfId="0" applyNumberFormat="1" applyFont="1">
      <alignment vertical="center"/>
    </xf>
    <xf numFmtId="177" fontId="8" fillId="0" borderId="0" xfId="0" applyNumberFormat="1" applyFont="1" applyAlignment="1">
      <alignment horizontal="centerContinuous" vertical="center" shrinkToFit="1"/>
    </xf>
    <xf numFmtId="38" fontId="34" fillId="0" borderId="14" xfId="37" applyFont="1" applyBorder="1" applyAlignment="1">
      <alignment horizontal="right" vertical="center" shrinkToFit="1"/>
    </xf>
    <xf numFmtId="38" fontId="33" fillId="0" borderId="14" xfId="37" applyFont="1" applyBorder="1" applyAlignment="1">
      <alignment horizontal="right" vertical="center" shrinkToFit="1"/>
    </xf>
    <xf numFmtId="38" fontId="34" fillId="0" borderId="16" xfId="37" applyFont="1" applyBorder="1" applyAlignment="1">
      <alignment horizontal="right" vertical="center" shrinkToFit="1"/>
    </xf>
    <xf numFmtId="38" fontId="34" fillId="0" borderId="12" xfId="37" applyFont="1" applyBorder="1" applyAlignment="1">
      <alignment horizontal="right" vertical="center" shrinkToFit="1"/>
    </xf>
    <xf numFmtId="38" fontId="34" fillId="0" borderId="20" xfId="37" applyFont="1" applyBorder="1" applyAlignment="1">
      <alignment horizontal="right" vertical="center" shrinkToFit="1"/>
    </xf>
    <xf numFmtId="38" fontId="2" fillId="0" borderId="14" xfId="37" applyFont="1" applyBorder="1" applyAlignment="1">
      <alignment horizontal="right" vertical="center" shrinkToFit="1"/>
    </xf>
    <xf numFmtId="38" fontId="2" fillId="0" borderId="16" xfId="37" applyFont="1" applyBorder="1" applyAlignment="1">
      <alignment horizontal="right" vertical="center" shrinkToFit="1"/>
    </xf>
    <xf numFmtId="38" fontId="2" fillId="0" borderId="12" xfId="37" applyFont="1" applyBorder="1" applyAlignment="1">
      <alignment horizontal="right" vertical="center" shrinkToFit="1"/>
    </xf>
    <xf numFmtId="56" fontId="34" fillId="0" borderId="0" xfId="0" applyNumberFormat="1" applyFont="1">
      <alignment vertical="center"/>
    </xf>
    <xf numFmtId="0" fontId="34" fillId="0" borderId="0" xfId="0" applyFont="1">
      <alignment vertical="center"/>
    </xf>
    <xf numFmtId="176" fontId="1" fillId="0" borderId="0" xfId="37" applyNumberFormat="1" applyFont="1">
      <alignment vertical="center"/>
    </xf>
    <xf numFmtId="0" fontId="37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38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26" borderId="40" xfId="0" applyFont="1" applyFill="1" applyBorder="1" applyAlignment="1">
      <alignment horizontal="center" vertical="center"/>
    </xf>
    <xf numFmtId="0" fontId="8" fillId="26" borderId="43" xfId="0" applyFont="1" applyFill="1" applyBorder="1" applyAlignment="1">
      <alignment horizontal="center" vertical="center"/>
    </xf>
    <xf numFmtId="0" fontId="8" fillId="26" borderId="45" xfId="0" applyFont="1" applyFill="1" applyBorder="1" applyAlignment="1">
      <alignment horizontal="center" vertical="center"/>
    </xf>
    <xf numFmtId="0" fontId="8" fillId="26" borderId="41" xfId="0" applyFont="1" applyFill="1" applyBorder="1" applyAlignment="1">
      <alignment horizontal="center" vertical="center"/>
    </xf>
    <xf numFmtId="0" fontId="8" fillId="26" borderId="49" xfId="0" applyFont="1" applyFill="1" applyBorder="1" applyAlignment="1">
      <alignment horizontal="center" vertical="center"/>
    </xf>
    <xf numFmtId="0" fontId="8" fillId="26" borderId="48" xfId="0" applyFont="1" applyFill="1" applyBorder="1" applyAlignment="1">
      <alignment horizontal="center" vertical="center"/>
    </xf>
    <xf numFmtId="0" fontId="8" fillId="24" borderId="41" xfId="0" applyFont="1" applyFill="1" applyBorder="1" applyAlignment="1">
      <alignment horizontal="center" vertical="center"/>
    </xf>
    <xf numFmtId="0" fontId="8" fillId="24" borderId="42" xfId="0" applyFont="1" applyFill="1" applyBorder="1" applyAlignment="1">
      <alignment horizontal="center" vertical="center"/>
    </xf>
    <xf numFmtId="0" fontId="8" fillId="24" borderId="39" xfId="0" applyFont="1" applyFill="1" applyBorder="1" applyAlignment="1">
      <alignment horizontal="center" vertical="center"/>
    </xf>
    <xf numFmtId="0" fontId="8" fillId="24" borderId="44" xfId="0" applyFont="1" applyFill="1" applyBorder="1" applyAlignment="1">
      <alignment horizontal="center" vertical="center"/>
    </xf>
  </cellXfs>
  <cellStyles count="6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 2" xfId="28" xr:uid="{00000000-0005-0000-0000-00001B000000}"/>
    <cellStyle name="パーセント 3" xfId="29" xr:uid="{00000000-0005-0000-0000-00001C000000}"/>
    <cellStyle name="ハイパーリンク 2" xfId="30" xr:uid="{00000000-0005-0000-0000-00001D000000}"/>
    <cellStyle name="ハイパーリンク 2 2" xfId="31" xr:uid="{00000000-0005-0000-0000-00001E000000}"/>
    <cellStyle name="メモ 2" xfId="32" xr:uid="{00000000-0005-0000-0000-00001F000000}"/>
    <cellStyle name="リンク セル 2" xfId="33" xr:uid="{00000000-0005-0000-0000-000020000000}"/>
    <cellStyle name="悪い 2" xfId="34" xr:uid="{00000000-0005-0000-0000-000021000000}"/>
    <cellStyle name="計算 2" xfId="35" xr:uid="{00000000-0005-0000-0000-000022000000}"/>
    <cellStyle name="警告文 2" xfId="36" xr:uid="{00000000-0005-0000-0000-000023000000}"/>
    <cellStyle name="桁区切り" xfId="37" builtinId="6"/>
    <cellStyle name="見出し 1 2" xfId="38" xr:uid="{00000000-0005-0000-0000-000025000000}"/>
    <cellStyle name="見出し 2 2" xfId="39" xr:uid="{00000000-0005-0000-0000-000026000000}"/>
    <cellStyle name="見出し 3 2" xfId="40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45" xr:uid="{00000000-0005-0000-0000-00002C000000}"/>
    <cellStyle name="通貨 2 2" xfId="67" xr:uid="{00000000-0005-0000-0000-00002C000000}"/>
    <cellStyle name="入力 2" xfId="46" xr:uid="{00000000-0005-0000-0000-00002D000000}"/>
    <cellStyle name="標準" xfId="0" builtinId="0"/>
    <cellStyle name="標準 10" xfId="47" xr:uid="{00000000-0005-0000-0000-00002F000000}"/>
    <cellStyle name="標準 11" xfId="48" xr:uid="{00000000-0005-0000-0000-000030000000}"/>
    <cellStyle name="標準 12" xfId="49" xr:uid="{00000000-0005-0000-0000-000031000000}"/>
    <cellStyle name="標準 13" xfId="50" xr:uid="{00000000-0005-0000-0000-000032000000}"/>
    <cellStyle name="標準 14" xfId="51" xr:uid="{00000000-0005-0000-0000-000033000000}"/>
    <cellStyle name="標準 15" xfId="52" xr:uid="{00000000-0005-0000-0000-000034000000}"/>
    <cellStyle name="標準 16" xfId="53" xr:uid="{00000000-0005-0000-0000-000035000000}"/>
    <cellStyle name="標準 17" xfId="54" xr:uid="{00000000-0005-0000-0000-000036000000}"/>
    <cellStyle name="標準 2" xfId="55" xr:uid="{00000000-0005-0000-0000-000037000000}"/>
    <cellStyle name="標準 2 2" xfId="56" xr:uid="{00000000-0005-0000-0000-000038000000}"/>
    <cellStyle name="標準 3" xfId="57" xr:uid="{00000000-0005-0000-0000-000039000000}"/>
    <cellStyle name="標準 3 2" xfId="58" xr:uid="{00000000-0005-0000-0000-00003A000000}"/>
    <cellStyle name="標準 4" xfId="59" xr:uid="{00000000-0005-0000-0000-00003B000000}"/>
    <cellStyle name="標準 5" xfId="60" xr:uid="{00000000-0005-0000-0000-00003C000000}"/>
    <cellStyle name="標準 6" xfId="61" xr:uid="{00000000-0005-0000-0000-00003D000000}"/>
    <cellStyle name="標準 7" xfId="62" xr:uid="{00000000-0005-0000-0000-00003E000000}"/>
    <cellStyle name="標準 8" xfId="63" xr:uid="{00000000-0005-0000-0000-00003F000000}"/>
    <cellStyle name="標準 9" xfId="64" xr:uid="{00000000-0005-0000-0000-000040000000}"/>
    <cellStyle name="未定義" xfId="65" xr:uid="{00000000-0005-0000-0000-000041000000}"/>
    <cellStyle name="良い 2" xfId="66" xr:uid="{00000000-0005-0000-0000-000042000000}"/>
  </cellStyles>
  <dxfs count="5"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FFCC"/>
      <color rgb="FFFF99FF"/>
      <color rgb="FF9933FF"/>
      <color rgb="FFFF3300"/>
      <color rgb="FF66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23130</xdr:colOff>
      <xdr:row>63</xdr:row>
      <xdr:rowOff>68147</xdr:rowOff>
    </xdr:from>
    <xdr:to>
      <xdr:col>35</xdr:col>
      <xdr:colOff>286816</xdr:colOff>
      <xdr:row>86</xdr:row>
      <xdr:rowOff>4762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CE23BFC-9067-4191-B264-84F730348C39}"/>
            </a:ext>
          </a:extLst>
        </xdr:cNvPr>
        <xdr:cNvGrpSpPr/>
      </xdr:nvGrpSpPr>
      <xdr:grpSpPr>
        <a:xfrm>
          <a:off x="4200256" y="6571237"/>
          <a:ext cx="12634384" cy="4358492"/>
          <a:chOff x="-5723432" y="6000622"/>
          <a:chExt cx="9064516" cy="7545607"/>
        </a:xfrm>
      </xdr:grpSpPr>
      <xdr:sp macro="" textlink="" fLocksText="0">
        <xdr:nvSpPr>
          <xdr:cNvPr id="2" name="AutoShape 58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>
            <a:spLocks noChangeArrowheads="1"/>
          </xdr:cNvSpPr>
        </xdr:nvSpPr>
        <xdr:spPr bwMode="auto">
          <a:xfrm>
            <a:off x="-5723432" y="11522762"/>
            <a:ext cx="4638297" cy="2023467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CCFFCC" mc:Ignorable="a14" a14:legacySpreadsheetColorIndex="42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wrap="square" lIns="27432" tIns="18288" rIns="0" bIns="0" anchor="t" upright="1">
            <a:noAutofit/>
          </a:bodyPr>
          <a:lstStyle/>
          <a:p>
            <a:pPr algn="l" rtl="0">
              <a:lnSpc>
                <a:spcPts val="1300"/>
              </a:lnSpc>
              <a:defRPr sz="1000"/>
            </a:pPr>
            <a:endParaRPr lang="en-US" altLang="ja-JP" sz="1600" b="1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＊籾の黄化程度の確認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200"/>
              </a:lnSpc>
              <a:defRPr sz="1000"/>
            </a:pP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○収穫適期は黄化籾割合が85～90％になった頃であり、本表をめやすに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200"/>
              </a:lnSpc>
              <a:defRPr sz="1000"/>
            </a:pP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ほ場ごと の籾の黄化程度を観察して適期に収穫する</a:t>
            </a:r>
          </a:p>
        </xdr:txBody>
      </xdr:sp>
      <xdr:sp macro="" textlink="">
        <xdr:nvSpPr>
          <xdr:cNvPr id="3" name="右中かっこ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261213" y="6000622"/>
            <a:ext cx="79871" cy="303794"/>
          </a:xfrm>
          <a:prstGeom prst="rightBrac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 sz="1200"/>
          </a:p>
        </xdr:txBody>
      </xdr:sp>
    </xdr:grpSp>
    <xdr:clientData fLocksWithSheet="0"/>
  </xdr:twoCellAnchor>
  <xdr:oneCellAnchor>
    <xdr:from>
      <xdr:col>29</xdr:col>
      <xdr:colOff>125290</xdr:colOff>
      <xdr:row>7</xdr:row>
      <xdr:rowOff>123826</xdr:rowOff>
    </xdr:from>
    <xdr:ext cx="184731" cy="37414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F3BA0CC-956F-474F-86C7-2A99DA8B3304}"/>
            </a:ext>
          </a:extLst>
        </xdr:cNvPr>
        <xdr:cNvSpPr txBox="1"/>
      </xdr:nvSpPr>
      <xdr:spPr>
        <a:xfrm>
          <a:off x="11106254" y="1552576"/>
          <a:ext cx="18473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800"/>
        </a:p>
      </xdr:txBody>
    </xdr:sp>
    <xdr:clientData/>
  </xdr:oneCellAnchor>
  <xdr:oneCellAnchor>
    <xdr:from>
      <xdr:col>27</xdr:col>
      <xdr:colOff>165280</xdr:colOff>
      <xdr:row>54</xdr:row>
      <xdr:rowOff>5229</xdr:rowOff>
    </xdr:from>
    <xdr:ext cx="4740048" cy="150699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F133D5D-F17B-464E-8D84-CE06A49B44E2}"/>
            </a:ext>
          </a:extLst>
        </xdr:cNvPr>
        <xdr:cNvSpPr txBox="1"/>
      </xdr:nvSpPr>
      <xdr:spPr>
        <a:xfrm>
          <a:off x="13268959" y="5039872"/>
          <a:ext cx="4740048" cy="1506993"/>
        </a:xfrm>
        <a:prstGeom prst="rect">
          <a:avLst/>
        </a:prstGeom>
        <a:solidFill>
          <a:schemeClr val="bg1"/>
        </a:solidFill>
        <a:ln w="19050">
          <a:solidFill>
            <a:schemeClr val="tx2">
              <a:lumMod val="60000"/>
              <a:lumOff val="4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/>
            <a:t>表の見方</a:t>
          </a:r>
          <a:r>
            <a:rPr kumimoji="1" lang="en-US" altLang="ja-JP" sz="1600" b="1"/>
            <a:t>(</a:t>
          </a:r>
          <a:r>
            <a:rPr kumimoji="1" lang="ja-JP" altLang="en-US" sz="1600" b="1"/>
            <a:t>コシヒカリ、積算気温</a:t>
          </a:r>
          <a:r>
            <a:rPr kumimoji="1" lang="en-US" altLang="ja-JP" sz="1600" b="1"/>
            <a:t>1,000</a:t>
          </a:r>
          <a:r>
            <a:rPr kumimoji="1" lang="ja-JP" altLang="en-US" sz="1600" b="1"/>
            <a:t>℃</a:t>
          </a:r>
          <a:r>
            <a:rPr kumimoji="1" lang="en-US" altLang="ja-JP" sz="1600" b="1"/>
            <a:t>)</a:t>
          </a:r>
        </a:p>
        <a:p>
          <a:r>
            <a:rPr kumimoji="1" lang="ja-JP" altLang="en-US" sz="1600"/>
            <a:t> ①出穂期を確認（例：</a:t>
          </a:r>
          <a:r>
            <a:rPr kumimoji="1" lang="en-US" altLang="ja-JP" sz="1600"/>
            <a:t>8</a:t>
          </a:r>
          <a:r>
            <a:rPr kumimoji="1" lang="ja-JP" altLang="en-US" sz="1600"/>
            <a:t>月</a:t>
          </a:r>
          <a:r>
            <a:rPr kumimoji="1" lang="en-US" altLang="ja-JP" sz="1600"/>
            <a:t>3</a:t>
          </a:r>
          <a:r>
            <a:rPr kumimoji="1" lang="ja-JP" altLang="en-US" sz="1600"/>
            <a:t>日の場合）</a:t>
          </a:r>
          <a:endParaRPr kumimoji="1" lang="en-US" altLang="ja-JP" sz="1600"/>
        </a:p>
        <a:p>
          <a:r>
            <a:rPr kumimoji="1" lang="ja-JP" altLang="en-US" sz="1600"/>
            <a:t> ②積算気温を確認</a:t>
          </a:r>
          <a:r>
            <a:rPr kumimoji="1" lang="en-US" altLang="ja-JP" sz="1600"/>
            <a:t>(1,000</a:t>
          </a:r>
          <a:r>
            <a:rPr kumimoji="1" lang="ja-JP" altLang="en-US" sz="1600"/>
            <a:t>度となる位置を確認</a:t>
          </a:r>
          <a:r>
            <a:rPr kumimoji="1" lang="en-US" altLang="ja-JP" sz="1600"/>
            <a:t>)</a:t>
          </a:r>
        </a:p>
        <a:p>
          <a:r>
            <a:rPr kumimoji="1" lang="ja-JP" altLang="en-US" sz="1600"/>
            <a:t> ③収穫期</a:t>
          </a:r>
          <a:r>
            <a:rPr kumimoji="1" lang="en-US" altLang="ja-JP" sz="1600"/>
            <a:t>(</a:t>
          </a:r>
          <a:r>
            <a:rPr kumimoji="1" lang="ja-JP" altLang="en-US" sz="1600"/>
            <a:t>成熟期</a:t>
          </a:r>
          <a:r>
            <a:rPr kumimoji="1" lang="en-US" altLang="ja-JP" sz="1600"/>
            <a:t>)</a:t>
          </a:r>
          <a:r>
            <a:rPr kumimoji="1" lang="ja-JP" altLang="en-US" sz="1600"/>
            <a:t>を推定（</a:t>
          </a:r>
          <a:r>
            <a:rPr kumimoji="1" lang="en-US" altLang="ja-JP" sz="1600"/>
            <a:t>9</a:t>
          </a:r>
          <a:r>
            <a:rPr kumimoji="1" lang="ja-JP" altLang="en-US" sz="1600"/>
            <a:t>月</a:t>
          </a:r>
          <a:r>
            <a:rPr kumimoji="1" lang="en-US" altLang="ja-JP" sz="1600"/>
            <a:t>12</a:t>
          </a:r>
          <a:r>
            <a:rPr kumimoji="1" lang="ja-JP" altLang="en-US" sz="1600"/>
            <a:t>日）</a:t>
          </a:r>
          <a:endParaRPr kumimoji="1" lang="en-US" altLang="ja-JP" sz="1600"/>
        </a:p>
        <a:p>
          <a:r>
            <a:rPr kumimoji="1" lang="ja-JP" altLang="en-US" sz="1600"/>
            <a:t> ④ ほ場で籾の黄化程度を確認する</a:t>
          </a:r>
        </a:p>
      </xdr:txBody>
    </xdr:sp>
    <xdr:clientData/>
  </xdr:oneCellAnchor>
  <xdr:twoCellAnchor>
    <xdr:from>
      <xdr:col>23</xdr:col>
      <xdr:colOff>385761</xdr:colOff>
      <xdr:row>2</xdr:row>
      <xdr:rowOff>9523</xdr:rowOff>
    </xdr:from>
    <xdr:to>
      <xdr:col>28</xdr:col>
      <xdr:colOff>127225</xdr:colOff>
      <xdr:row>7</xdr:row>
      <xdr:rowOff>50346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CCE11B6-C2BA-407D-8583-057B19972AB0}"/>
            </a:ext>
          </a:extLst>
        </xdr:cNvPr>
        <xdr:cNvSpPr/>
      </xdr:nvSpPr>
      <xdr:spPr>
        <a:xfrm>
          <a:off x="8985475" y="553809"/>
          <a:ext cx="2190750" cy="1265466"/>
        </a:xfrm>
        <a:prstGeom prst="roundRect">
          <a:avLst/>
        </a:prstGeom>
        <a:noFill/>
        <a:ln w="1270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31</xdr:col>
      <xdr:colOff>59190</xdr:colOff>
      <xdr:row>0</xdr:row>
      <xdr:rowOff>68036</xdr:rowOff>
    </xdr:from>
    <xdr:to>
      <xdr:col>44</xdr:col>
      <xdr:colOff>55109</xdr:colOff>
      <xdr:row>8</xdr:row>
      <xdr:rowOff>173762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C561C84-A8C6-B166-DC1A-2640E1A59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7761" y="68036"/>
          <a:ext cx="6354536" cy="2068285"/>
        </a:xfrm>
        <a:prstGeom prst="rect">
          <a:avLst/>
        </a:prstGeom>
      </xdr:spPr>
    </xdr:pic>
    <xdr:clientData/>
  </xdr:twoCellAnchor>
  <xdr:twoCellAnchor>
    <xdr:from>
      <xdr:col>28</xdr:col>
      <xdr:colOff>476250</xdr:colOff>
      <xdr:row>0</xdr:row>
      <xdr:rowOff>40822</xdr:rowOff>
    </xdr:from>
    <xdr:to>
      <xdr:col>31</xdr:col>
      <xdr:colOff>204107</xdr:colOff>
      <xdr:row>3</xdr:row>
      <xdr:rowOff>45584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877A7A1F-68A2-842E-DA98-B03CF35EA7C6}"/>
            </a:ext>
          </a:extLst>
        </xdr:cNvPr>
        <xdr:cNvSpPr/>
      </xdr:nvSpPr>
      <xdr:spPr>
        <a:xfrm>
          <a:off x="11525250" y="40822"/>
          <a:ext cx="1197428" cy="793976"/>
        </a:xfrm>
        <a:prstGeom prst="rect">
          <a:avLst/>
        </a:prstGeom>
        <a:solidFill>
          <a:schemeClr val="bg1"/>
        </a:solidFill>
        <a:ln w="19050"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収穫適期の出穂後積算気温</a:t>
          </a:r>
        </a:p>
      </xdr:txBody>
    </xdr:sp>
    <xdr:clientData/>
  </xdr:twoCellAnchor>
  <xdr:twoCellAnchor>
    <xdr:from>
      <xdr:col>7</xdr:col>
      <xdr:colOff>211667</xdr:colOff>
      <xdr:row>6</xdr:row>
      <xdr:rowOff>60536</xdr:rowOff>
    </xdr:from>
    <xdr:to>
      <xdr:col>9</xdr:col>
      <xdr:colOff>391583</xdr:colOff>
      <xdr:row>7</xdr:row>
      <xdr:rowOff>169333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D1A41B0E-AA21-B888-7058-719C3898C07D}"/>
            </a:ext>
          </a:extLst>
        </xdr:cNvPr>
        <xdr:cNvSpPr/>
      </xdr:nvSpPr>
      <xdr:spPr>
        <a:xfrm>
          <a:off x="3418417" y="1542203"/>
          <a:ext cx="1132416" cy="341630"/>
        </a:xfrm>
        <a:prstGeom prst="roundRect">
          <a:avLst/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出　　穂　　期</a:t>
          </a:r>
        </a:p>
      </xdr:txBody>
    </xdr:sp>
    <xdr:clientData/>
  </xdr:twoCellAnchor>
  <xdr:twoCellAnchor>
    <xdr:from>
      <xdr:col>25</xdr:col>
      <xdr:colOff>341630</xdr:colOff>
      <xdr:row>8</xdr:row>
      <xdr:rowOff>200024</xdr:rowOff>
    </xdr:from>
    <xdr:to>
      <xdr:col>27</xdr:col>
      <xdr:colOff>103927</xdr:colOff>
      <xdr:row>11</xdr:row>
      <xdr:rowOff>35560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1F8DA3F-E0FE-CFAD-9803-723DC849B318}"/>
            </a:ext>
          </a:extLst>
        </xdr:cNvPr>
        <xdr:cNvSpPr/>
      </xdr:nvSpPr>
      <xdr:spPr>
        <a:xfrm>
          <a:off x="12078547" y="2126191"/>
          <a:ext cx="714797" cy="258869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222779</xdr:colOff>
      <xdr:row>10</xdr:row>
      <xdr:rowOff>0</xdr:rowOff>
    </xdr:from>
    <xdr:to>
      <xdr:col>26</xdr:col>
      <xdr:colOff>226960</xdr:colOff>
      <xdr:row>72</xdr:row>
      <xdr:rowOff>152734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6B8F9830-CF4C-C534-7F93-C392C1D3C9C3}"/>
            </a:ext>
          </a:extLst>
        </xdr:cNvPr>
        <xdr:cNvCxnSpPr>
          <a:stCxn id="12" idx="4"/>
          <a:endCxn id="25" idx="0"/>
        </xdr:cNvCxnSpPr>
      </xdr:nvCxnSpPr>
      <xdr:spPr>
        <a:xfrm>
          <a:off x="12836600" y="2381250"/>
          <a:ext cx="4181" cy="6480055"/>
        </a:xfrm>
        <a:prstGeom prst="straightConnector1">
          <a:avLst/>
        </a:prstGeom>
        <a:ln w="28575" cap="flat" cmpd="sng" algn="ctr">
          <a:solidFill>
            <a:schemeClr val="accent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355495</xdr:colOff>
      <xdr:row>72</xdr:row>
      <xdr:rowOff>152734</xdr:rowOff>
    </xdr:from>
    <xdr:to>
      <xdr:col>27</xdr:col>
      <xdr:colOff>88900</xdr:colOff>
      <xdr:row>74</xdr:row>
      <xdr:rowOff>10386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CB028B70-E931-46E4-A4F5-25FCCD5398B2}"/>
            </a:ext>
          </a:extLst>
        </xdr:cNvPr>
        <xdr:cNvSpPr/>
      </xdr:nvSpPr>
      <xdr:spPr>
        <a:xfrm>
          <a:off x="12479459" y="8861305"/>
          <a:ext cx="713120" cy="265867"/>
        </a:xfrm>
        <a:prstGeom prst="ellipse">
          <a:avLst/>
        </a:prstGeom>
        <a:noFill/>
        <a:ln w="25400" cap="flat" cmpd="sng" algn="ctr">
          <a:solidFill>
            <a:schemeClr val="accent1"/>
          </a:solidFill>
          <a:prstDash val="dash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</xdr:col>
      <xdr:colOff>78739</xdr:colOff>
      <xdr:row>73</xdr:row>
      <xdr:rowOff>184572</xdr:rowOff>
    </xdr:from>
    <xdr:to>
      <xdr:col>25</xdr:col>
      <xdr:colOff>459846</xdr:colOff>
      <xdr:row>73</xdr:row>
      <xdr:rowOff>184572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AF0A5F2A-61EC-9F06-7ADE-331F875A09DE}"/>
            </a:ext>
          </a:extLst>
        </xdr:cNvPr>
        <xdr:cNvCxnSpPr/>
      </xdr:nvCxnSpPr>
      <xdr:spPr>
        <a:xfrm flipH="1" flipV="1">
          <a:off x="867953" y="9097251"/>
          <a:ext cx="11715857" cy="0"/>
        </a:xfrm>
        <a:prstGeom prst="straightConnector1">
          <a:avLst/>
        </a:prstGeom>
        <a:ln w="28575"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180672</xdr:colOff>
      <xdr:row>73</xdr:row>
      <xdr:rowOff>38782</xdr:rowOff>
    </xdr:from>
    <xdr:to>
      <xdr:col>2</xdr:col>
      <xdr:colOff>114208</xdr:colOff>
      <xdr:row>74</xdr:row>
      <xdr:rowOff>94828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6B00137-3C2D-4AD3-9FDD-1C30C71A7339}"/>
            </a:ext>
          </a:extLst>
        </xdr:cNvPr>
        <xdr:cNvSpPr/>
      </xdr:nvSpPr>
      <xdr:spPr>
        <a:xfrm>
          <a:off x="180672" y="8951461"/>
          <a:ext cx="722750" cy="260153"/>
        </a:xfrm>
        <a:prstGeom prst="ellipse">
          <a:avLst/>
        </a:prstGeom>
        <a:noFill/>
        <a:ln w="25400" cap="flat" cmpd="sng" algn="ctr">
          <a:solidFill>
            <a:srgbClr val="4F81BD"/>
          </a:solidFill>
          <a:prstDash val="dash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581025</xdr:colOff>
      <xdr:row>7</xdr:row>
      <xdr:rowOff>38101</xdr:rowOff>
    </xdr:from>
    <xdr:to>
      <xdr:col>19</xdr:col>
      <xdr:colOff>47625</xdr:colOff>
      <xdr:row>10</xdr:row>
      <xdr:rowOff>142876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CA0D4DD-410C-4D0A-8E05-0F875681E6C1}"/>
            </a:ext>
          </a:extLst>
        </xdr:cNvPr>
        <xdr:cNvSpPr/>
      </xdr:nvSpPr>
      <xdr:spPr>
        <a:xfrm>
          <a:off x="6067425" y="762001"/>
          <a:ext cx="5295900" cy="647700"/>
        </a:xfrm>
        <a:prstGeom prst="roundRect">
          <a:avLst/>
        </a:prstGeom>
        <a:solidFill>
          <a:srgbClr val="4F81BD">
            <a:alpha val="30196"/>
          </a:srgbClr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ta.jma.go.jp/obd/stats/etrn/view/hourly_a1.php?prec_no=54&amp;prec_ch=&#144;V&#138;&#131;&#140;&#167;&amp;block_no=0527&amp;block_ch=&#146;&#195;&#144;&#236;&amp;year=2007&amp;month=02&amp;day=2&amp;view=p1" TargetMode="External"/><Relationship Id="rId1" Type="http://schemas.openxmlformats.org/officeDocument/2006/relationships/hyperlink" Target="http://www.data.jma.go.jp/obd/stats/etrn/view/hourly_a1.php?prec_no=54&amp;prec_ch=&#144;V&#138;&#131;&#140;&#167;&amp;block_no=0527&amp;block_ch=&#146;&#195;&#144;&#236;&amp;year=2007&amp;month=02&amp;day=1&amp;view=p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AR107"/>
  <sheetViews>
    <sheetView tabSelected="1" view="pageBreakPreview" zoomScale="70" zoomScaleNormal="70" zoomScaleSheetLayoutView="70" workbookViewId="0">
      <pane xSplit="3" ySplit="10" topLeftCell="H53" activePane="bottomRight" state="frozen"/>
      <selection pane="topRight" activeCell="D1" sqref="D1"/>
      <selection pane="bottomLeft" activeCell="A7" sqref="A7"/>
      <selection pane="bottomRight" activeCell="AU53" sqref="AU53"/>
    </sheetView>
  </sheetViews>
  <sheetFormatPr defaultRowHeight="16.5" customHeight="1" x14ac:dyDescent="0.25"/>
  <cols>
    <col min="1" max="1" width="4.53125" style="28" bestFit="1" customWidth="1"/>
    <col min="2" max="2" width="6.46484375" customWidth="1"/>
    <col min="3" max="3" width="7.19921875" style="4" customWidth="1"/>
    <col min="4" max="4" width="7" style="4" customWidth="1"/>
    <col min="5" max="8" width="7" style="158" customWidth="1"/>
    <col min="9" max="9" width="6.86328125" style="4" customWidth="1"/>
    <col min="10" max="10" width="6.46484375" style="4" customWidth="1"/>
    <col min="11" max="39" width="6.86328125" style="4" customWidth="1"/>
    <col min="40" max="44" width="6.86328125" customWidth="1"/>
  </cols>
  <sheetData>
    <row r="1" spans="1:44" s="97" customFormat="1" ht="26.75" customHeight="1" x14ac:dyDescent="0.25">
      <c r="A1" s="187" t="s">
        <v>138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96"/>
      <c r="T1" s="96"/>
      <c r="U1" s="96"/>
      <c r="V1" s="96"/>
      <c r="W1" s="96"/>
      <c r="X1" s="97" t="s">
        <v>56</v>
      </c>
      <c r="Y1" s="96"/>
      <c r="Z1" s="96"/>
      <c r="AA1" s="96"/>
      <c r="AG1" s="96"/>
      <c r="AH1" s="96"/>
      <c r="AI1" s="99"/>
      <c r="AK1" s="96"/>
      <c r="AL1" s="96"/>
      <c r="AM1" s="96"/>
    </row>
    <row r="2" spans="1:44" ht="16.5" customHeigh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Z2" s="86">
        <f ca="1">TODAY()</f>
        <v>46281</v>
      </c>
      <c r="AA2" s="87" t="s">
        <v>55</v>
      </c>
      <c r="AI2" s="78"/>
      <c r="AJ2"/>
    </row>
    <row r="3" spans="1:44" ht="18.5" customHeight="1" x14ac:dyDescent="0.25">
      <c r="A3" s="41"/>
      <c r="B3" s="41"/>
      <c r="C3" s="41"/>
      <c r="D3" s="41"/>
      <c r="E3" s="151"/>
      <c r="F3" s="151"/>
      <c r="G3" s="151"/>
      <c r="H3" s="151"/>
      <c r="I3" s="41"/>
      <c r="J3" s="41"/>
      <c r="K3" s="41"/>
      <c r="L3" s="41"/>
      <c r="M3" s="41"/>
      <c r="N3" s="41"/>
      <c r="O3" s="41"/>
      <c r="P3" s="41"/>
      <c r="Q3" s="41"/>
      <c r="R3" s="41"/>
      <c r="Y3" s="4" t="s">
        <v>131</v>
      </c>
      <c r="Z3" s="103"/>
      <c r="AA3" s="104" t="s">
        <v>132</v>
      </c>
      <c r="AB3" s="105"/>
      <c r="AF3" s="3"/>
      <c r="AI3" s="78"/>
      <c r="AJ3"/>
      <c r="AL3" s="194"/>
      <c r="AM3" s="194"/>
    </row>
    <row r="4" spans="1:44" ht="18.5" customHeight="1" x14ac:dyDescent="0.25">
      <c r="A4" s="41"/>
      <c r="B4" s="41"/>
      <c r="C4" s="41"/>
      <c r="D4" s="41"/>
      <c r="E4" s="151"/>
      <c r="F4" s="151"/>
      <c r="G4" s="151"/>
      <c r="H4" s="151"/>
      <c r="I4" s="41"/>
      <c r="J4" s="41"/>
      <c r="K4" s="41"/>
      <c r="L4" s="41"/>
      <c r="M4" s="41"/>
      <c r="N4" s="41"/>
      <c r="O4" s="41"/>
      <c r="P4" s="41"/>
      <c r="Q4" s="41"/>
      <c r="R4" s="41"/>
      <c r="Z4" s="100"/>
      <c r="AA4" s="104" t="s">
        <v>133</v>
      </c>
      <c r="AB4" s="105"/>
      <c r="AF4" s="3"/>
      <c r="AI4" s="78"/>
      <c r="AJ4"/>
      <c r="AL4" s="194"/>
      <c r="AM4" s="194"/>
    </row>
    <row r="5" spans="1:44" ht="18.5" customHeight="1" x14ac:dyDescent="0.25">
      <c r="B5" s="2"/>
      <c r="C5" s="5"/>
      <c r="D5" s="5"/>
      <c r="E5" s="152"/>
      <c r="F5" s="152"/>
      <c r="G5" s="152"/>
      <c r="H5" s="152"/>
      <c r="I5" s="5"/>
      <c r="J5" s="5"/>
      <c r="K5" s="5"/>
      <c r="L5" s="5"/>
      <c r="M5" s="5"/>
      <c r="N5" s="5"/>
      <c r="O5" s="5"/>
      <c r="P5" s="5"/>
      <c r="Q5" s="5"/>
      <c r="Z5" s="101"/>
      <c r="AA5" s="104" t="s">
        <v>134</v>
      </c>
      <c r="AB5" s="106"/>
      <c r="AI5" s="78"/>
      <c r="AL5" s="194"/>
      <c r="AM5" s="194"/>
      <c r="AO5" s="98"/>
    </row>
    <row r="6" spans="1:44" ht="18.5" customHeight="1" x14ac:dyDescent="0.25">
      <c r="B6" s="2"/>
      <c r="C6" s="5"/>
      <c r="D6" s="5"/>
      <c r="E6" s="152"/>
      <c r="F6" s="152"/>
      <c r="G6" s="152"/>
      <c r="H6" s="152"/>
      <c r="I6" s="5"/>
      <c r="J6" s="5"/>
      <c r="K6" s="5"/>
      <c r="L6" s="5"/>
      <c r="M6" s="5"/>
      <c r="N6" s="5"/>
      <c r="O6" s="5"/>
      <c r="P6" s="5"/>
      <c r="Q6" s="5"/>
      <c r="Z6" s="80"/>
      <c r="AA6" s="104" t="s">
        <v>135</v>
      </c>
      <c r="AB6" s="106"/>
      <c r="AI6" s="78"/>
      <c r="AL6" s="194"/>
      <c r="AM6" s="194"/>
      <c r="AO6" s="98"/>
    </row>
    <row r="7" spans="1:44" ht="18.5" customHeight="1" x14ac:dyDescent="0.25">
      <c r="B7" s="9"/>
      <c r="C7" s="10"/>
      <c r="D7" s="5"/>
      <c r="E7" s="153"/>
      <c r="F7" s="153"/>
      <c r="G7" s="153"/>
      <c r="H7" s="153"/>
      <c r="I7" s="5"/>
      <c r="J7" s="5"/>
      <c r="K7" s="5"/>
      <c r="L7" s="5"/>
      <c r="M7" s="5"/>
      <c r="N7" s="5"/>
      <c r="O7" s="5"/>
      <c r="P7" s="5"/>
      <c r="Q7" s="5"/>
      <c r="Z7" s="102"/>
      <c r="AA7" s="104" t="s">
        <v>136</v>
      </c>
      <c r="AB7" s="106"/>
      <c r="AI7" s="78"/>
      <c r="AK7" s="79"/>
      <c r="AL7" s="198"/>
      <c r="AM7" s="198"/>
      <c r="AN7" s="65"/>
      <c r="AO7" s="98"/>
    </row>
    <row r="8" spans="1:44" ht="16.5" customHeight="1" x14ac:dyDescent="0.25">
      <c r="A8" s="188" t="s">
        <v>60</v>
      </c>
      <c r="B8" s="189"/>
      <c r="C8" s="26"/>
      <c r="D8" s="26"/>
      <c r="E8" s="154"/>
      <c r="F8" s="154"/>
      <c r="G8" s="154"/>
      <c r="H8" s="154"/>
      <c r="I8" s="76"/>
      <c r="J8" s="89"/>
      <c r="K8" s="90"/>
      <c r="L8" s="90"/>
      <c r="M8" s="91"/>
      <c r="N8" s="90"/>
      <c r="O8" s="90"/>
      <c r="P8" s="91"/>
      <c r="Q8" s="66"/>
      <c r="R8" s="89"/>
      <c r="S8" s="89"/>
      <c r="T8" s="66"/>
      <c r="U8" s="66"/>
      <c r="V8" s="89"/>
      <c r="W8" s="66"/>
      <c r="X8" s="66"/>
      <c r="Y8" s="66"/>
      <c r="Z8" s="66"/>
      <c r="AA8" s="66"/>
      <c r="AB8" s="92"/>
      <c r="AC8" s="89"/>
      <c r="AD8" s="66"/>
      <c r="AE8" s="89"/>
      <c r="AF8" s="66"/>
      <c r="AG8" s="89"/>
      <c r="AH8" s="71"/>
      <c r="AI8" s="66"/>
      <c r="AJ8" s="66"/>
      <c r="AK8" s="93"/>
      <c r="AL8" s="71"/>
      <c r="AM8" s="66"/>
      <c r="AN8" s="77"/>
      <c r="AO8" s="72"/>
      <c r="AP8" s="64"/>
      <c r="AQ8" s="64"/>
      <c r="AR8" s="64"/>
    </row>
    <row r="9" spans="1:44" ht="16.5" customHeight="1" x14ac:dyDescent="0.25">
      <c r="A9" s="190"/>
      <c r="B9" s="191"/>
      <c r="C9" s="26"/>
      <c r="D9" s="26"/>
      <c r="E9" s="154"/>
      <c r="F9" s="154"/>
      <c r="G9" s="154"/>
      <c r="H9" s="154"/>
      <c r="I9" s="27"/>
      <c r="J9" s="94"/>
      <c r="K9" s="66"/>
      <c r="L9" s="89"/>
      <c r="M9" s="89"/>
      <c r="N9" s="66"/>
      <c r="O9" s="66"/>
      <c r="P9" s="89"/>
      <c r="Q9" s="89"/>
      <c r="R9" s="66"/>
      <c r="S9" s="66"/>
      <c r="T9" s="66"/>
      <c r="U9" s="66"/>
      <c r="V9" s="89"/>
      <c r="W9" s="89"/>
      <c r="X9" s="66"/>
      <c r="Y9" s="66"/>
      <c r="Z9" s="66"/>
      <c r="AA9" s="66"/>
      <c r="AB9" s="95"/>
      <c r="AC9" s="95"/>
      <c r="AD9" s="66"/>
      <c r="AE9" s="66"/>
      <c r="AF9" s="66"/>
      <c r="AG9" s="66"/>
      <c r="AH9" s="93"/>
      <c r="AI9" s="73"/>
      <c r="AJ9" s="73"/>
      <c r="AK9" s="73"/>
      <c r="AL9" s="66"/>
      <c r="AM9" s="65"/>
      <c r="AN9" s="77"/>
      <c r="AO9" s="73"/>
      <c r="AP9" s="73"/>
      <c r="AQ9" s="73"/>
      <c r="AR9" s="65"/>
    </row>
    <row r="10" spans="1:44" ht="16.5" customHeight="1" x14ac:dyDescent="0.25">
      <c r="A10" s="192"/>
      <c r="B10" s="193"/>
      <c r="C10" s="7" t="s">
        <v>59</v>
      </c>
      <c r="D10" s="159">
        <v>39640</v>
      </c>
      <c r="E10" s="159">
        <v>39641</v>
      </c>
      <c r="F10" s="159">
        <v>39642</v>
      </c>
      <c r="G10" s="159">
        <v>39643</v>
      </c>
      <c r="H10" s="159">
        <v>39644</v>
      </c>
      <c r="I10" s="119">
        <v>39645</v>
      </c>
      <c r="J10" s="119">
        <v>39646</v>
      </c>
      <c r="K10" s="119">
        <v>39647</v>
      </c>
      <c r="L10" s="119">
        <v>39648</v>
      </c>
      <c r="M10" s="120">
        <v>39649</v>
      </c>
      <c r="N10" s="121">
        <v>39650</v>
      </c>
      <c r="O10" s="119">
        <v>39651</v>
      </c>
      <c r="P10" s="119">
        <v>39652</v>
      </c>
      <c r="Q10" s="119">
        <v>39653</v>
      </c>
      <c r="R10" s="119">
        <v>39654</v>
      </c>
      <c r="S10" s="119">
        <v>39655</v>
      </c>
      <c r="T10" s="119">
        <v>39656</v>
      </c>
      <c r="U10" s="119">
        <v>39657</v>
      </c>
      <c r="V10" s="119">
        <v>39658</v>
      </c>
      <c r="W10" s="119">
        <v>39659</v>
      </c>
      <c r="X10" s="45">
        <v>39660</v>
      </c>
      <c r="Y10" s="52">
        <v>39661</v>
      </c>
      <c r="Z10" s="8">
        <v>39662</v>
      </c>
      <c r="AA10" s="8">
        <v>39663</v>
      </c>
      <c r="AB10" s="8">
        <v>39664</v>
      </c>
      <c r="AC10" s="8">
        <v>39665</v>
      </c>
      <c r="AD10" s="8">
        <v>39666</v>
      </c>
      <c r="AE10" s="8">
        <v>39667</v>
      </c>
      <c r="AF10" s="8">
        <v>39668</v>
      </c>
      <c r="AG10" s="8">
        <v>39669</v>
      </c>
      <c r="AH10" s="45">
        <v>39670</v>
      </c>
      <c r="AI10" s="52">
        <v>39671</v>
      </c>
      <c r="AJ10" s="8">
        <v>39672</v>
      </c>
      <c r="AK10" s="8">
        <v>39673</v>
      </c>
      <c r="AL10" s="8">
        <v>39674</v>
      </c>
      <c r="AM10" s="8">
        <v>39675</v>
      </c>
      <c r="AN10" s="8">
        <v>39676</v>
      </c>
      <c r="AO10" s="8">
        <v>39677</v>
      </c>
      <c r="AP10" s="8">
        <v>39678</v>
      </c>
      <c r="AQ10" s="8">
        <v>39679</v>
      </c>
      <c r="AR10" s="8">
        <v>39680</v>
      </c>
    </row>
    <row r="11" spans="1:44" ht="16.5" hidden="1" customHeight="1" x14ac:dyDescent="0.25">
      <c r="A11" s="127"/>
      <c r="B11" s="11" t="s">
        <v>12</v>
      </c>
      <c r="C11" s="147">
        <f>IF('使用DATA（平均気温入力用）'!C13=0,'使用DATA（平均気温入力用）'!D13,'使用DATA（平均気温入力用）'!C13)</f>
        <v>25.5</v>
      </c>
      <c r="D11" s="147"/>
      <c r="E11" s="160"/>
      <c r="F11" s="160"/>
      <c r="G11" s="160"/>
      <c r="H11" s="160"/>
      <c r="I11" s="128"/>
      <c r="J11" s="128"/>
      <c r="K11" s="128"/>
      <c r="L11" s="128"/>
      <c r="M11" s="129"/>
      <c r="N11" s="130"/>
      <c r="O11" s="128"/>
      <c r="P11" s="128"/>
      <c r="Q11" s="128"/>
      <c r="R11" s="128"/>
      <c r="S11" s="128"/>
      <c r="T11" s="128"/>
      <c r="U11" s="128"/>
      <c r="V11" s="128"/>
      <c r="W11" s="128"/>
      <c r="X11" s="131"/>
      <c r="Y11" s="132"/>
      <c r="Z11" s="133"/>
      <c r="AA11" s="133"/>
      <c r="AB11" s="133"/>
      <c r="AC11" s="133"/>
      <c r="AD11" s="133"/>
      <c r="AE11" s="133"/>
      <c r="AF11" s="133"/>
      <c r="AG11" s="133"/>
      <c r="AH11" s="131"/>
      <c r="AI11" s="132"/>
      <c r="AJ11" s="133"/>
      <c r="AK11" s="133"/>
      <c r="AL11" s="133"/>
      <c r="AM11" s="133"/>
      <c r="AN11" s="133"/>
      <c r="AO11" s="133"/>
      <c r="AP11" s="133"/>
      <c r="AQ11" s="133"/>
      <c r="AR11" s="133"/>
    </row>
    <row r="12" spans="1:44" ht="16.5" hidden="1" customHeight="1" x14ac:dyDescent="0.25">
      <c r="A12" s="127"/>
      <c r="B12" s="15" t="s">
        <v>13</v>
      </c>
      <c r="C12" s="148">
        <f>IF('使用DATA（平均気温入力用）'!C14=0,'使用DATA（平均気温入力用）'!D14,'使用DATA（平均気温入力用）'!C14)</f>
        <v>24.5</v>
      </c>
      <c r="D12" s="176">
        <f>C12</f>
        <v>24.5</v>
      </c>
      <c r="E12" s="177"/>
      <c r="F12" s="177"/>
      <c r="G12" s="177"/>
      <c r="H12" s="177"/>
      <c r="I12" s="134"/>
      <c r="J12" s="134"/>
      <c r="K12" s="134"/>
      <c r="L12" s="134"/>
      <c r="M12" s="135"/>
      <c r="N12" s="136"/>
      <c r="O12" s="134"/>
      <c r="P12" s="134"/>
      <c r="Q12" s="134"/>
      <c r="R12" s="134"/>
      <c r="S12" s="134"/>
      <c r="T12" s="134"/>
      <c r="U12" s="134"/>
      <c r="V12" s="134"/>
      <c r="W12" s="134"/>
      <c r="X12" s="137"/>
      <c r="Y12" s="138"/>
      <c r="Z12" s="139"/>
      <c r="AA12" s="139"/>
      <c r="AB12" s="139"/>
      <c r="AC12" s="139"/>
      <c r="AD12" s="139"/>
      <c r="AE12" s="139"/>
      <c r="AF12" s="139"/>
      <c r="AG12" s="139"/>
      <c r="AH12" s="137"/>
      <c r="AI12" s="138"/>
      <c r="AJ12" s="139"/>
      <c r="AK12" s="139"/>
      <c r="AL12" s="139"/>
      <c r="AM12" s="139"/>
      <c r="AN12" s="139"/>
      <c r="AO12" s="139"/>
      <c r="AP12" s="139"/>
      <c r="AQ12" s="139"/>
      <c r="AR12" s="139"/>
    </row>
    <row r="13" spans="1:44" ht="16.5" hidden="1" customHeight="1" x14ac:dyDescent="0.25">
      <c r="A13" s="127"/>
      <c r="B13" s="15" t="s">
        <v>14</v>
      </c>
      <c r="C13" s="148">
        <f>IF('使用DATA（平均気温入力用）'!C15=0,'使用DATA（平均気温入力用）'!D15,'使用DATA（平均気温入力用）'!C15)</f>
        <v>23.9</v>
      </c>
      <c r="D13" s="176">
        <f>D12+C13</f>
        <v>48.4</v>
      </c>
      <c r="E13" s="176">
        <f>C13</f>
        <v>23.9</v>
      </c>
      <c r="F13" s="176"/>
      <c r="G13" s="176"/>
      <c r="H13" s="176"/>
      <c r="I13" s="134"/>
      <c r="J13" s="134"/>
      <c r="K13" s="134"/>
      <c r="L13" s="134"/>
      <c r="M13" s="135"/>
      <c r="N13" s="136"/>
      <c r="O13" s="134"/>
      <c r="P13" s="134"/>
      <c r="Q13" s="134"/>
      <c r="R13" s="134"/>
      <c r="S13" s="134"/>
      <c r="T13" s="134"/>
      <c r="U13" s="134"/>
      <c r="V13" s="134"/>
      <c r="W13" s="134"/>
      <c r="X13" s="137"/>
      <c r="Y13" s="138"/>
      <c r="Z13" s="139"/>
      <c r="AA13" s="139"/>
      <c r="AB13" s="139"/>
      <c r="AC13" s="139"/>
      <c r="AD13" s="139"/>
      <c r="AE13" s="139"/>
      <c r="AF13" s="139"/>
      <c r="AG13" s="139"/>
      <c r="AH13" s="137"/>
      <c r="AI13" s="138"/>
      <c r="AJ13" s="139"/>
      <c r="AK13" s="139"/>
      <c r="AL13" s="139"/>
      <c r="AM13" s="139"/>
      <c r="AN13" s="139"/>
      <c r="AO13" s="139"/>
      <c r="AP13" s="139"/>
      <c r="AQ13" s="139"/>
      <c r="AR13" s="139"/>
    </row>
    <row r="14" spans="1:44" ht="16.5" hidden="1" customHeight="1" x14ac:dyDescent="0.25">
      <c r="A14" s="127"/>
      <c r="B14" s="15" t="s">
        <v>15</v>
      </c>
      <c r="C14" s="148">
        <f>IF('使用DATA（平均気温入力用）'!C16=0,'使用DATA（平均気温入力用）'!D16,'使用DATA（平均気温入力用）'!C16)</f>
        <v>26.4</v>
      </c>
      <c r="D14" s="176">
        <f t="shared" ref="D14:D72" si="0">D13+C14</f>
        <v>74.8</v>
      </c>
      <c r="E14" s="176">
        <f t="shared" ref="E14:E45" si="1">E13+C14</f>
        <v>50.3</v>
      </c>
      <c r="F14" s="176">
        <f>C14</f>
        <v>26.4</v>
      </c>
      <c r="G14" s="176"/>
      <c r="H14" s="176"/>
      <c r="I14" s="134"/>
      <c r="J14" s="134"/>
      <c r="K14" s="134"/>
      <c r="L14" s="134"/>
      <c r="M14" s="135"/>
      <c r="N14" s="136"/>
      <c r="O14" s="134"/>
      <c r="P14" s="134"/>
      <c r="Q14" s="134"/>
      <c r="R14" s="134"/>
      <c r="S14" s="134"/>
      <c r="T14" s="134"/>
      <c r="U14" s="134"/>
      <c r="V14" s="134"/>
      <c r="W14" s="134"/>
      <c r="X14" s="137"/>
      <c r="Y14" s="138"/>
      <c r="Z14" s="139"/>
      <c r="AA14" s="139"/>
      <c r="AB14" s="139"/>
      <c r="AC14" s="139"/>
      <c r="AD14" s="139"/>
      <c r="AE14" s="139"/>
      <c r="AF14" s="139"/>
      <c r="AG14" s="139"/>
      <c r="AH14" s="137"/>
      <c r="AI14" s="138"/>
      <c r="AJ14" s="139"/>
      <c r="AK14" s="139"/>
      <c r="AL14" s="139"/>
      <c r="AM14" s="139"/>
      <c r="AN14" s="139"/>
      <c r="AO14" s="139"/>
      <c r="AP14" s="139"/>
      <c r="AQ14" s="139"/>
      <c r="AR14" s="139"/>
    </row>
    <row r="15" spans="1:44" ht="16.5" hidden="1" customHeight="1" x14ac:dyDescent="0.25">
      <c r="A15" s="146"/>
      <c r="B15" s="19" t="s">
        <v>16</v>
      </c>
      <c r="C15" s="149">
        <f>IF('使用DATA（平均気温入力用）'!C17=0,'使用DATA（平均気温入力用）'!D17,'使用DATA（平均気温入力用）'!C17)</f>
        <v>28.6</v>
      </c>
      <c r="D15" s="178">
        <f t="shared" si="0"/>
        <v>103.4</v>
      </c>
      <c r="E15" s="178">
        <f t="shared" si="1"/>
        <v>78.900000000000006</v>
      </c>
      <c r="F15" s="178">
        <f>F14+C15</f>
        <v>55</v>
      </c>
      <c r="G15" s="178">
        <f>C15</f>
        <v>28.6</v>
      </c>
      <c r="H15" s="178"/>
      <c r="I15" s="140"/>
      <c r="J15" s="140"/>
      <c r="K15" s="140"/>
      <c r="L15" s="140"/>
      <c r="M15" s="141"/>
      <c r="N15" s="142"/>
      <c r="O15" s="140"/>
      <c r="P15" s="140"/>
      <c r="Q15" s="140"/>
      <c r="R15" s="140"/>
      <c r="S15" s="140"/>
      <c r="T15" s="140"/>
      <c r="U15" s="140"/>
      <c r="V15" s="140"/>
      <c r="W15" s="140"/>
      <c r="X15" s="143"/>
      <c r="Y15" s="144"/>
      <c r="Z15" s="145"/>
      <c r="AA15" s="145"/>
      <c r="AB15" s="145"/>
      <c r="AC15" s="145"/>
      <c r="AD15" s="145"/>
      <c r="AE15" s="145"/>
      <c r="AF15" s="145"/>
      <c r="AG15" s="145"/>
      <c r="AH15" s="143"/>
      <c r="AI15" s="144"/>
      <c r="AJ15" s="145"/>
      <c r="AK15" s="145"/>
      <c r="AL15" s="145"/>
      <c r="AM15" s="145"/>
      <c r="AN15" s="145"/>
      <c r="AO15" s="145"/>
      <c r="AP15" s="145"/>
      <c r="AQ15" s="145"/>
      <c r="AR15" s="145"/>
    </row>
    <row r="16" spans="1:44" ht="16.5" hidden="1" customHeight="1" x14ac:dyDescent="0.25">
      <c r="A16" s="30" t="s">
        <v>54</v>
      </c>
      <c r="B16" s="11" t="s">
        <v>94</v>
      </c>
      <c r="C16" s="122">
        <f>IF('使用DATA（平均気温入力用）'!C18=0,'使用DATA（平均気温入力用）'!D18,'使用DATA（平均気温入力用）'!C18)</f>
        <v>26.8</v>
      </c>
      <c r="D16" s="179">
        <f t="shared" si="0"/>
        <v>130.20000000000002</v>
      </c>
      <c r="E16" s="179">
        <f t="shared" si="1"/>
        <v>105.7</v>
      </c>
      <c r="F16" s="179">
        <f t="shared" ref="F16:F67" si="2">F15+C16</f>
        <v>81.8</v>
      </c>
      <c r="G16" s="179">
        <f>G15+C16</f>
        <v>55.400000000000006</v>
      </c>
      <c r="H16" s="179">
        <f>C16</f>
        <v>26.8</v>
      </c>
      <c r="I16" s="13"/>
      <c r="J16" s="12"/>
      <c r="K16" s="12"/>
      <c r="L16" s="12"/>
      <c r="M16" s="59"/>
      <c r="N16" s="61"/>
      <c r="O16" s="12"/>
      <c r="P16" s="12"/>
      <c r="Q16" s="12"/>
      <c r="R16" s="13"/>
      <c r="S16" s="13"/>
      <c r="T16" s="13"/>
      <c r="U16" s="13"/>
      <c r="V16" s="13"/>
      <c r="W16" s="13"/>
      <c r="X16" s="46"/>
      <c r="Y16" s="53"/>
      <c r="Z16" s="13"/>
      <c r="AA16" s="13"/>
      <c r="AB16" s="13"/>
      <c r="AC16" s="13"/>
      <c r="AD16" s="13"/>
      <c r="AE16" s="13"/>
      <c r="AF16" s="13"/>
      <c r="AG16" s="13"/>
      <c r="AH16" s="46"/>
      <c r="AI16" s="53"/>
      <c r="AJ16" s="13"/>
      <c r="AK16" s="13"/>
      <c r="AL16" s="13"/>
      <c r="AM16" s="13"/>
      <c r="AN16" s="42"/>
      <c r="AO16" s="42"/>
      <c r="AP16" s="42"/>
      <c r="AQ16" s="42"/>
      <c r="AR16" s="42"/>
    </row>
    <row r="17" spans="1:44" ht="16.5" hidden="1" customHeight="1" x14ac:dyDescent="0.25">
      <c r="A17" s="30"/>
      <c r="B17" s="15" t="s">
        <v>80</v>
      </c>
      <c r="C17" s="123">
        <f>IF('使用DATA（平均気温入力用）'!C19=0,'使用DATA（平均気温入力用）'!D19,'使用DATA（平均気温入力用）'!C19)</f>
        <v>26.9</v>
      </c>
      <c r="D17" s="176">
        <f t="shared" si="0"/>
        <v>157.10000000000002</v>
      </c>
      <c r="E17" s="176">
        <f t="shared" si="1"/>
        <v>132.6</v>
      </c>
      <c r="F17" s="176">
        <f t="shared" si="2"/>
        <v>108.69999999999999</v>
      </c>
      <c r="G17" s="176">
        <f t="shared" ref="G17:G67" si="3">G16+C17</f>
        <v>82.300000000000011</v>
      </c>
      <c r="H17" s="176">
        <f>H16+C17</f>
        <v>53.7</v>
      </c>
      <c r="I17" s="17">
        <f t="shared" ref="I17:I48" si="4">I16+$C17</f>
        <v>26.9</v>
      </c>
      <c r="J17" s="16"/>
      <c r="K17" s="16"/>
      <c r="L17" s="16"/>
      <c r="M17" s="60"/>
      <c r="N17" s="62"/>
      <c r="O17" s="16"/>
      <c r="P17" s="16"/>
      <c r="Q17" s="16"/>
      <c r="R17" s="17"/>
      <c r="S17" s="17"/>
      <c r="T17" s="17"/>
      <c r="U17" s="17"/>
      <c r="V17" s="17"/>
      <c r="W17" s="17"/>
      <c r="X17" s="47"/>
      <c r="Y17" s="54"/>
      <c r="Z17" s="17"/>
      <c r="AA17" s="17"/>
      <c r="AB17" s="17"/>
      <c r="AC17" s="17"/>
      <c r="AD17" s="17"/>
      <c r="AE17" s="17"/>
      <c r="AF17" s="17"/>
      <c r="AG17" s="17"/>
      <c r="AH17" s="47"/>
      <c r="AI17" s="54"/>
      <c r="AJ17" s="17"/>
      <c r="AK17" s="17"/>
      <c r="AL17" s="17"/>
      <c r="AM17" s="17"/>
      <c r="AN17" s="43"/>
      <c r="AO17" s="43"/>
      <c r="AP17" s="43"/>
      <c r="AQ17" s="43"/>
      <c r="AR17" s="43"/>
    </row>
    <row r="18" spans="1:44" ht="16.5" hidden="1" customHeight="1" x14ac:dyDescent="0.25">
      <c r="A18" s="30"/>
      <c r="B18" s="15" t="s">
        <v>95</v>
      </c>
      <c r="C18" s="123">
        <f>IF('使用DATA（平均気温入力用）'!C20=0,'使用DATA（平均気温入力用）'!D20,'使用DATA（平均気温入力用）'!C20)</f>
        <v>28.1</v>
      </c>
      <c r="D18" s="176">
        <f t="shared" si="0"/>
        <v>185.20000000000002</v>
      </c>
      <c r="E18" s="176">
        <f t="shared" si="1"/>
        <v>160.69999999999999</v>
      </c>
      <c r="F18" s="176">
        <f t="shared" si="2"/>
        <v>136.79999999999998</v>
      </c>
      <c r="G18" s="176">
        <f t="shared" si="3"/>
        <v>110.4</v>
      </c>
      <c r="H18" s="176">
        <f t="shared" ref="H18:H72" si="5">H17+C18</f>
        <v>81.800000000000011</v>
      </c>
      <c r="I18" s="17">
        <f t="shared" si="4"/>
        <v>55</v>
      </c>
      <c r="J18" s="17">
        <f t="shared" ref="J18:J49" si="6">J17+$C18</f>
        <v>28.1</v>
      </c>
      <c r="K18" s="16"/>
      <c r="L18" s="16"/>
      <c r="M18" s="60"/>
      <c r="N18" s="62"/>
      <c r="O18" s="16"/>
      <c r="P18" s="16"/>
      <c r="Q18" s="16"/>
      <c r="R18" s="17"/>
      <c r="S18" s="17"/>
      <c r="T18" s="17"/>
      <c r="U18" s="17"/>
      <c r="V18" s="17"/>
      <c r="W18" s="17"/>
      <c r="X18" s="47"/>
      <c r="Y18" s="54"/>
      <c r="Z18" s="17"/>
      <c r="AA18" s="17"/>
      <c r="AB18" s="17"/>
      <c r="AC18" s="17"/>
      <c r="AD18" s="17"/>
      <c r="AE18" s="17"/>
      <c r="AF18" s="17"/>
      <c r="AG18" s="17"/>
      <c r="AH18" s="47"/>
      <c r="AI18" s="54"/>
      <c r="AJ18" s="17"/>
      <c r="AK18" s="17"/>
      <c r="AL18" s="17"/>
      <c r="AM18" s="17"/>
      <c r="AN18" s="43"/>
      <c r="AO18" s="43"/>
      <c r="AP18" s="43"/>
      <c r="AQ18" s="43"/>
      <c r="AR18" s="43"/>
    </row>
    <row r="19" spans="1:44" ht="16.5" hidden="1" customHeight="1" x14ac:dyDescent="0.25">
      <c r="A19" s="30"/>
      <c r="B19" s="15" t="s">
        <v>96</v>
      </c>
      <c r="C19" s="123">
        <f>IF('使用DATA（平均気温入力用）'!C21=0,'使用DATA（平均気温入力用）'!D21,'使用DATA（平均気温入力用）'!C21)</f>
        <v>27.5</v>
      </c>
      <c r="D19" s="176">
        <f t="shared" si="0"/>
        <v>212.70000000000002</v>
      </c>
      <c r="E19" s="176">
        <f t="shared" si="1"/>
        <v>188.2</v>
      </c>
      <c r="F19" s="176">
        <f t="shared" si="2"/>
        <v>164.29999999999998</v>
      </c>
      <c r="G19" s="176">
        <f t="shared" si="3"/>
        <v>137.9</v>
      </c>
      <c r="H19" s="176">
        <f t="shared" si="5"/>
        <v>109.30000000000001</v>
      </c>
      <c r="I19" s="17">
        <f t="shared" si="4"/>
        <v>82.5</v>
      </c>
      <c r="J19" s="17">
        <f t="shared" si="6"/>
        <v>55.6</v>
      </c>
      <c r="K19" s="17">
        <f t="shared" ref="K19:K50" si="7">K18+$C19</f>
        <v>27.5</v>
      </c>
      <c r="L19" s="16"/>
      <c r="M19" s="60"/>
      <c r="N19" s="62"/>
      <c r="O19" s="16"/>
      <c r="P19" s="16"/>
      <c r="Q19" s="16"/>
      <c r="R19" s="17"/>
      <c r="S19" s="17"/>
      <c r="T19" s="17"/>
      <c r="U19" s="17"/>
      <c r="V19" s="17"/>
      <c r="W19" s="17"/>
      <c r="X19" s="47"/>
      <c r="Y19" s="54"/>
      <c r="Z19" s="17"/>
      <c r="AA19" s="17"/>
      <c r="AB19" s="17"/>
      <c r="AC19" s="17"/>
      <c r="AD19" s="17"/>
      <c r="AE19" s="17"/>
      <c r="AF19" s="17"/>
      <c r="AG19" s="17"/>
      <c r="AH19" s="47"/>
      <c r="AI19" s="54"/>
      <c r="AJ19" s="17"/>
      <c r="AK19" s="17"/>
      <c r="AL19" s="17"/>
      <c r="AM19" s="17"/>
      <c r="AN19" s="43"/>
      <c r="AO19" s="43"/>
      <c r="AP19" s="43"/>
      <c r="AQ19" s="43"/>
      <c r="AR19" s="43"/>
    </row>
    <row r="20" spans="1:44" ht="16.5" hidden="1" customHeight="1" x14ac:dyDescent="0.25">
      <c r="A20" s="30"/>
      <c r="B20" s="19" t="s">
        <v>97</v>
      </c>
      <c r="C20" s="124">
        <f>IF('使用DATA（平均気温入力用）'!C22=0,'使用DATA（平均気温入力用）'!D22,'使用DATA（平均気温入力用）'!C22)</f>
        <v>28.4</v>
      </c>
      <c r="D20" s="180">
        <f t="shared" si="0"/>
        <v>241.10000000000002</v>
      </c>
      <c r="E20" s="180">
        <f t="shared" si="1"/>
        <v>216.6</v>
      </c>
      <c r="F20" s="180">
        <f t="shared" si="2"/>
        <v>192.7</v>
      </c>
      <c r="G20" s="180">
        <f t="shared" si="3"/>
        <v>166.3</v>
      </c>
      <c r="H20" s="180">
        <f t="shared" si="5"/>
        <v>137.70000000000002</v>
      </c>
      <c r="I20" s="21">
        <f t="shared" si="4"/>
        <v>110.9</v>
      </c>
      <c r="J20" s="21">
        <f t="shared" si="6"/>
        <v>84</v>
      </c>
      <c r="K20" s="21">
        <f t="shared" si="7"/>
        <v>55.9</v>
      </c>
      <c r="L20" s="21">
        <f t="shared" ref="L20:L51" si="8">L19+$C20</f>
        <v>28.4</v>
      </c>
      <c r="M20" s="48"/>
      <c r="N20" s="63"/>
      <c r="O20" s="20"/>
      <c r="P20" s="20"/>
      <c r="Q20" s="20"/>
      <c r="R20" s="21"/>
      <c r="S20" s="21"/>
      <c r="T20" s="21"/>
      <c r="U20" s="21"/>
      <c r="V20" s="21"/>
      <c r="W20" s="21"/>
      <c r="X20" s="48"/>
      <c r="Y20" s="55"/>
      <c r="Z20" s="21"/>
      <c r="AA20" s="21"/>
      <c r="AB20" s="21"/>
      <c r="AC20" s="21"/>
      <c r="AD20" s="21"/>
      <c r="AE20" s="21"/>
      <c r="AF20" s="21"/>
      <c r="AG20" s="21"/>
      <c r="AH20" s="48"/>
      <c r="AI20" s="55"/>
      <c r="AJ20" s="21"/>
      <c r="AK20" s="21"/>
      <c r="AL20" s="21"/>
      <c r="AM20" s="21"/>
      <c r="AN20" s="44"/>
      <c r="AO20" s="44"/>
      <c r="AP20" s="44"/>
      <c r="AQ20" s="44"/>
      <c r="AR20" s="44"/>
    </row>
    <row r="21" spans="1:44" s="14" customFormat="1" ht="16.5" hidden="1" customHeight="1" x14ac:dyDescent="0.25">
      <c r="A21" s="30"/>
      <c r="B21" s="11" t="s">
        <v>22</v>
      </c>
      <c r="C21" s="122">
        <f>IF('使用DATA（平均気温入力用）'!C23=0,'使用DATA（平均気温入力用）'!D23,'使用DATA（平均気温入力用）'!C23)</f>
        <v>27.4</v>
      </c>
      <c r="D21" s="179">
        <f t="shared" si="0"/>
        <v>268.5</v>
      </c>
      <c r="E21" s="179">
        <f t="shared" si="1"/>
        <v>244</v>
      </c>
      <c r="F21" s="179">
        <f t="shared" si="2"/>
        <v>220.1</v>
      </c>
      <c r="G21" s="179">
        <f t="shared" si="3"/>
        <v>193.70000000000002</v>
      </c>
      <c r="H21" s="179">
        <f t="shared" si="5"/>
        <v>165.10000000000002</v>
      </c>
      <c r="I21" s="13">
        <f t="shared" si="4"/>
        <v>138.30000000000001</v>
      </c>
      <c r="J21" s="13">
        <f t="shared" si="6"/>
        <v>111.4</v>
      </c>
      <c r="K21" s="13">
        <f t="shared" si="7"/>
        <v>83.3</v>
      </c>
      <c r="L21" s="13">
        <f t="shared" si="8"/>
        <v>55.8</v>
      </c>
      <c r="M21" s="46">
        <f t="shared" ref="M21:M52" si="9">M20+$C21</f>
        <v>27.4</v>
      </c>
      <c r="N21" s="61"/>
      <c r="O21" s="12"/>
      <c r="P21" s="12"/>
      <c r="Q21" s="12"/>
      <c r="R21" s="13"/>
      <c r="S21" s="13"/>
      <c r="T21" s="13"/>
      <c r="U21" s="13"/>
      <c r="V21" s="13"/>
      <c r="W21" s="13"/>
      <c r="X21" s="46"/>
      <c r="Y21" s="53"/>
      <c r="Z21" s="13"/>
      <c r="AA21" s="13"/>
      <c r="AB21" s="13"/>
      <c r="AC21" s="13"/>
      <c r="AD21" s="13"/>
      <c r="AE21" s="13"/>
      <c r="AF21" s="13"/>
      <c r="AG21" s="13"/>
      <c r="AH21" s="46"/>
      <c r="AI21" s="53"/>
      <c r="AJ21" s="13"/>
      <c r="AK21" s="13"/>
      <c r="AL21" s="13"/>
      <c r="AM21" s="13"/>
      <c r="AN21" s="42"/>
      <c r="AO21" s="42"/>
      <c r="AP21" s="42"/>
      <c r="AQ21" s="42"/>
      <c r="AR21" s="42"/>
    </row>
    <row r="22" spans="1:44" s="18" customFormat="1" ht="16.5" hidden="1" customHeight="1" x14ac:dyDescent="0.25">
      <c r="A22" s="30"/>
      <c r="B22" s="15" t="s">
        <v>23</v>
      </c>
      <c r="C22" s="123">
        <f>IF('使用DATA（平均気温入力用）'!C24=0,'使用DATA（平均気温入力用）'!D24,'使用DATA（平均気温入力用）'!C24)</f>
        <v>27.8</v>
      </c>
      <c r="D22" s="176">
        <f t="shared" si="0"/>
        <v>296.3</v>
      </c>
      <c r="E22" s="176">
        <f t="shared" si="1"/>
        <v>271.8</v>
      </c>
      <c r="F22" s="176">
        <f t="shared" si="2"/>
        <v>247.9</v>
      </c>
      <c r="G22" s="176">
        <f t="shared" si="3"/>
        <v>221.50000000000003</v>
      </c>
      <c r="H22" s="176">
        <f t="shared" si="5"/>
        <v>192.90000000000003</v>
      </c>
      <c r="I22" s="17">
        <f t="shared" si="4"/>
        <v>166.10000000000002</v>
      </c>
      <c r="J22" s="17">
        <f t="shared" si="6"/>
        <v>139.20000000000002</v>
      </c>
      <c r="K22" s="17">
        <f t="shared" si="7"/>
        <v>111.1</v>
      </c>
      <c r="L22" s="17">
        <f t="shared" si="8"/>
        <v>83.6</v>
      </c>
      <c r="M22" s="47">
        <f t="shared" si="9"/>
        <v>55.2</v>
      </c>
      <c r="N22" s="54">
        <f>N21+$C22</f>
        <v>27.8</v>
      </c>
      <c r="O22" s="16"/>
      <c r="P22" s="16"/>
      <c r="Q22" s="16"/>
      <c r="R22" s="17"/>
      <c r="S22" s="17"/>
      <c r="T22" s="17"/>
      <c r="U22" s="17"/>
      <c r="V22" s="17"/>
      <c r="W22" s="17"/>
      <c r="X22" s="47"/>
      <c r="Y22" s="54"/>
      <c r="Z22" s="17"/>
      <c r="AA22" s="17"/>
      <c r="AB22" s="17"/>
      <c r="AC22" s="17"/>
      <c r="AD22" s="17"/>
      <c r="AE22" s="17"/>
      <c r="AF22" s="17"/>
      <c r="AG22" s="17"/>
      <c r="AH22" s="47"/>
      <c r="AI22" s="54"/>
      <c r="AJ22" s="17"/>
      <c r="AK22" s="17"/>
      <c r="AL22" s="17"/>
      <c r="AM22" s="17"/>
      <c r="AN22" s="43"/>
      <c r="AO22" s="43"/>
      <c r="AP22" s="43"/>
      <c r="AQ22" s="43"/>
      <c r="AR22" s="43"/>
    </row>
    <row r="23" spans="1:44" s="18" customFormat="1" ht="16.5" hidden="1" customHeight="1" x14ac:dyDescent="0.25">
      <c r="A23" s="30"/>
      <c r="B23" s="15" t="s">
        <v>24</v>
      </c>
      <c r="C23" s="123">
        <f>IF('使用DATA（平均気温入力用）'!C25=0,'使用DATA（平均気温入力用）'!D25,'使用DATA（平均気温入力用）'!C25)</f>
        <v>27.1</v>
      </c>
      <c r="D23" s="176">
        <f t="shared" si="0"/>
        <v>323.40000000000003</v>
      </c>
      <c r="E23" s="181">
        <f t="shared" si="1"/>
        <v>298.90000000000003</v>
      </c>
      <c r="F23" s="181">
        <f t="shared" si="2"/>
        <v>275</v>
      </c>
      <c r="G23" s="181">
        <f t="shared" si="3"/>
        <v>248.60000000000002</v>
      </c>
      <c r="H23" s="181">
        <f t="shared" si="5"/>
        <v>220.00000000000003</v>
      </c>
      <c r="I23" s="17">
        <f t="shared" si="4"/>
        <v>193.20000000000002</v>
      </c>
      <c r="J23" s="17">
        <f t="shared" si="6"/>
        <v>166.3</v>
      </c>
      <c r="K23" s="17">
        <f t="shared" si="7"/>
        <v>138.19999999999999</v>
      </c>
      <c r="L23" s="17">
        <f t="shared" si="8"/>
        <v>110.69999999999999</v>
      </c>
      <c r="M23" s="47">
        <f t="shared" si="9"/>
        <v>82.300000000000011</v>
      </c>
      <c r="N23" s="54">
        <f>N22+$C23</f>
        <v>54.900000000000006</v>
      </c>
      <c r="O23" s="17">
        <f>O22+$C23</f>
        <v>27.1</v>
      </c>
      <c r="P23" s="16"/>
      <c r="Q23" s="16"/>
      <c r="R23" s="17"/>
      <c r="S23" s="17"/>
      <c r="T23" s="17"/>
      <c r="U23" s="17"/>
      <c r="V23" s="17"/>
      <c r="W23" s="17"/>
      <c r="X23" s="47"/>
      <c r="Y23" s="54"/>
      <c r="Z23" s="17"/>
      <c r="AA23" s="17"/>
      <c r="AB23" s="17"/>
      <c r="AC23" s="17"/>
      <c r="AD23" s="17"/>
      <c r="AE23" s="17"/>
      <c r="AF23" s="17"/>
      <c r="AG23" s="17"/>
      <c r="AH23" s="47"/>
      <c r="AI23" s="54"/>
      <c r="AJ23" s="17"/>
      <c r="AK23" s="17"/>
      <c r="AL23" s="17"/>
      <c r="AM23" s="17"/>
      <c r="AN23" s="43"/>
      <c r="AO23" s="43"/>
      <c r="AP23" s="43"/>
      <c r="AQ23" s="43"/>
      <c r="AR23" s="43"/>
    </row>
    <row r="24" spans="1:44" s="18" customFormat="1" ht="16.5" hidden="1" customHeight="1" x14ac:dyDescent="0.25">
      <c r="A24" s="30"/>
      <c r="B24" s="15" t="s">
        <v>25</v>
      </c>
      <c r="C24" s="123">
        <f>IF('使用DATA（平均気温入力用）'!C26=0,'使用DATA（平均気温入力用）'!D26,'使用DATA（平均気温入力用）'!C26)</f>
        <v>24.9</v>
      </c>
      <c r="D24" s="176">
        <f t="shared" si="0"/>
        <v>348.3</v>
      </c>
      <c r="E24" s="181">
        <f t="shared" si="1"/>
        <v>323.8</v>
      </c>
      <c r="F24" s="181">
        <f t="shared" si="2"/>
        <v>299.89999999999998</v>
      </c>
      <c r="G24" s="181">
        <f t="shared" si="3"/>
        <v>273.5</v>
      </c>
      <c r="H24" s="181">
        <f t="shared" si="5"/>
        <v>244.90000000000003</v>
      </c>
      <c r="I24" s="17">
        <f t="shared" si="4"/>
        <v>218.10000000000002</v>
      </c>
      <c r="J24" s="17">
        <f t="shared" si="6"/>
        <v>191.20000000000002</v>
      </c>
      <c r="K24" s="17">
        <f t="shared" si="7"/>
        <v>163.1</v>
      </c>
      <c r="L24" s="17">
        <f t="shared" si="8"/>
        <v>135.6</v>
      </c>
      <c r="M24" s="47">
        <f t="shared" si="9"/>
        <v>107.20000000000002</v>
      </c>
      <c r="N24" s="54">
        <f>N23+$C24</f>
        <v>79.800000000000011</v>
      </c>
      <c r="O24" s="17">
        <f>O23+$C24</f>
        <v>52</v>
      </c>
      <c r="P24" s="17">
        <f>P23+$C24</f>
        <v>24.9</v>
      </c>
      <c r="Q24" s="16"/>
      <c r="R24" s="17"/>
      <c r="S24" s="17"/>
      <c r="T24" s="17"/>
      <c r="U24" s="17"/>
      <c r="V24" s="17"/>
      <c r="W24" s="17"/>
      <c r="X24" s="47"/>
      <c r="Y24" s="54"/>
      <c r="Z24" s="17"/>
      <c r="AA24" s="17"/>
      <c r="AB24" s="17"/>
      <c r="AC24" s="17"/>
      <c r="AD24" s="17"/>
      <c r="AE24" s="17"/>
      <c r="AF24" s="17"/>
      <c r="AG24" s="17"/>
      <c r="AH24" s="47"/>
      <c r="AI24" s="54"/>
      <c r="AJ24" s="17"/>
      <c r="AK24" s="17"/>
      <c r="AL24" s="17"/>
      <c r="AM24" s="17"/>
      <c r="AN24" s="43"/>
      <c r="AO24" s="43"/>
      <c r="AP24" s="43"/>
      <c r="AQ24" s="43"/>
      <c r="AR24" s="43"/>
    </row>
    <row r="25" spans="1:44" s="22" customFormat="1" ht="16.5" hidden="1" customHeight="1" x14ac:dyDescent="0.25">
      <c r="A25" s="30"/>
      <c r="B25" s="19" t="s">
        <v>26</v>
      </c>
      <c r="C25" s="163">
        <f>IF('使用DATA（平均気温入力用）'!C27=0,'使用DATA（平均気温入力用）'!D27,'使用DATA（平均気温入力用）'!C27)</f>
        <v>26</v>
      </c>
      <c r="D25" s="178">
        <f t="shared" si="0"/>
        <v>374.3</v>
      </c>
      <c r="E25" s="182">
        <f t="shared" si="1"/>
        <v>349.8</v>
      </c>
      <c r="F25" s="182">
        <f t="shared" si="2"/>
        <v>325.89999999999998</v>
      </c>
      <c r="G25" s="182">
        <f t="shared" si="3"/>
        <v>299.5</v>
      </c>
      <c r="H25" s="182">
        <f t="shared" si="5"/>
        <v>270.90000000000003</v>
      </c>
      <c r="I25" s="21">
        <f t="shared" si="4"/>
        <v>244.10000000000002</v>
      </c>
      <c r="J25" s="21">
        <f t="shared" si="6"/>
        <v>217.20000000000002</v>
      </c>
      <c r="K25" s="21">
        <f t="shared" si="7"/>
        <v>189.1</v>
      </c>
      <c r="L25" s="21">
        <f t="shared" si="8"/>
        <v>161.6</v>
      </c>
      <c r="M25" s="48">
        <f t="shared" si="9"/>
        <v>133.20000000000002</v>
      </c>
      <c r="N25" s="55">
        <f t="shared" ref="N25:N87" si="10">N24+$C25</f>
        <v>105.80000000000001</v>
      </c>
      <c r="O25" s="21">
        <f t="shared" ref="O25:O88" si="11">O24+$C25</f>
        <v>78</v>
      </c>
      <c r="P25" s="21">
        <f>P24+$C25</f>
        <v>50.9</v>
      </c>
      <c r="Q25" s="21">
        <f>Q24+$C25</f>
        <v>26</v>
      </c>
      <c r="R25" s="21"/>
      <c r="S25" s="21"/>
      <c r="T25" s="21"/>
      <c r="U25" s="21"/>
      <c r="V25" s="21"/>
      <c r="W25" s="21"/>
      <c r="X25" s="48"/>
      <c r="Y25" s="55"/>
      <c r="Z25" s="21"/>
      <c r="AA25" s="21"/>
      <c r="AB25" s="21"/>
      <c r="AC25" s="21"/>
      <c r="AD25" s="21"/>
      <c r="AE25" s="21"/>
      <c r="AF25" s="21"/>
      <c r="AG25" s="21"/>
      <c r="AH25" s="48"/>
      <c r="AI25" s="55"/>
      <c r="AJ25" s="21"/>
      <c r="AK25" s="21"/>
      <c r="AL25" s="21"/>
      <c r="AM25" s="21"/>
      <c r="AN25" s="44"/>
      <c r="AO25" s="44"/>
      <c r="AP25" s="44"/>
      <c r="AQ25" s="44"/>
      <c r="AR25" s="44"/>
    </row>
    <row r="26" spans="1:44" s="14" customFormat="1" ht="16.5" hidden="1" customHeight="1" x14ac:dyDescent="0.25">
      <c r="A26" s="30"/>
      <c r="B26" s="11" t="s">
        <v>27</v>
      </c>
      <c r="C26" s="122">
        <f>IF('使用DATA（平均気温入力用）'!C28=0,'使用DATA（平均気温入力用）'!D28,'使用DATA（平均気温入力用）'!C28)</f>
        <v>24.6</v>
      </c>
      <c r="D26" s="179">
        <f t="shared" si="0"/>
        <v>398.90000000000003</v>
      </c>
      <c r="E26" s="183">
        <f t="shared" si="1"/>
        <v>374.40000000000003</v>
      </c>
      <c r="F26" s="183">
        <f t="shared" si="2"/>
        <v>350.5</v>
      </c>
      <c r="G26" s="183">
        <f t="shared" si="3"/>
        <v>324.10000000000002</v>
      </c>
      <c r="H26" s="183">
        <f t="shared" si="5"/>
        <v>295.50000000000006</v>
      </c>
      <c r="I26" s="13">
        <f t="shared" si="4"/>
        <v>268.70000000000005</v>
      </c>
      <c r="J26" s="13">
        <f t="shared" si="6"/>
        <v>241.8</v>
      </c>
      <c r="K26" s="13">
        <f t="shared" si="7"/>
        <v>213.7</v>
      </c>
      <c r="L26" s="13">
        <f t="shared" si="8"/>
        <v>186.2</v>
      </c>
      <c r="M26" s="46">
        <f t="shared" si="9"/>
        <v>157.80000000000001</v>
      </c>
      <c r="N26" s="53">
        <f t="shared" si="10"/>
        <v>130.4</v>
      </c>
      <c r="O26" s="13">
        <f t="shared" si="11"/>
        <v>102.6</v>
      </c>
      <c r="P26" s="13">
        <f t="shared" ref="P26:P89" si="12">P25+$C26</f>
        <v>75.5</v>
      </c>
      <c r="Q26" s="13">
        <f>Q25+$C26</f>
        <v>50.6</v>
      </c>
      <c r="R26" s="13">
        <f>R25+$C26</f>
        <v>24.6</v>
      </c>
      <c r="S26" s="13"/>
      <c r="T26" s="13"/>
      <c r="U26" s="13"/>
      <c r="V26" s="13"/>
      <c r="W26" s="13"/>
      <c r="X26" s="46"/>
      <c r="Y26" s="53"/>
      <c r="Z26" s="13"/>
      <c r="AA26" s="13"/>
      <c r="AB26" s="13"/>
      <c r="AC26" s="13"/>
      <c r="AD26" s="13"/>
      <c r="AE26" s="13"/>
      <c r="AF26" s="13"/>
      <c r="AG26" s="13"/>
      <c r="AH26" s="46"/>
      <c r="AI26" s="53"/>
      <c r="AJ26" s="13"/>
      <c r="AK26" s="13"/>
      <c r="AL26" s="13"/>
      <c r="AM26" s="13"/>
      <c r="AN26" s="42"/>
      <c r="AO26" s="42"/>
      <c r="AP26" s="42"/>
      <c r="AQ26" s="42"/>
      <c r="AR26" s="42"/>
    </row>
    <row r="27" spans="1:44" s="18" customFormat="1" ht="16.5" hidden="1" customHeight="1" x14ac:dyDescent="0.25">
      <c r="A27" s="30"/>
      <c r="B27" s="15" t="s">
        <v>28</v>
      </c>
      <c r="C27" s="123">
        <f>IF('使用DATA（平均気温入力用）'!C29=0,'使用DATA（平均気温入力用）'!D29,'使用DATA（平均気温入力用）'!C29)</f>
        <v>24.5</v>
      </c>
      <c r="D27" s="176">
        <f t="shared" si="0"/>
        <v>423.40000000000003</v>
      </c>
      <c r="E27" s="181">
        <f t="shared" si="1"/>
        <v>398.90000000000003</v>
      </c>
      <c r="F27" s="181">
        <f t="shared" si="2"/>
        <v>375</v>
      </c>
      <c r="G27" s="181">
        <f t="shared" si="3"/>
        <v>348.6</v>
      </c>
      <c r="H27" s="181">
        <f t="shared" si="5"/>
        <v>320.00000000000006</v>
      </c>
      <c r="I27" s="17">
        <f t="shared" si="4"/>
        <v>293.20000000000005</v>
      </c>
      <c r="J27" s="17">
        <f t="shared" si="6"/>
        <v>266.3</v>
      </c>
      <c r="K27" s="17">
        <f t="shared" si="7"/>
        <v>238.2</v>
      </c>
      <c r="L27" s="17">
        <f t="shared" si="8"/>
        <v>210.7</v>
      </c>
      <c r="M27" s="47">
        <f t="shared" si="9"/>
        <v>182.3</v>
      </c>
      <c r="N27" s="54">
        <f>N26+$C27</f>
        <v>154.9</v>
      </c>
      <c r="O27" s="17">
        <f t="shared" si="11"/>
        <v>127.1</v>
      </c>
      <c r="P27" s="17">
        <f t="shared" si="12"/>
        <v>100</v>
      </c>
      <c r="Q27" s="17">
        <f t="shared" ref="Q27:Q90" si="13">Q26+$C27</f>
        <v>75.099999999999994</v>
      </c>
      <c r="R27" s="17">
        <f>R26+$C27</f>
        <v>49.1</v>
      </c>
      <c r="S27" s="17">
        <f>S26+$C27</f>
        <v>24.5</v>
      </c>
      <c r="T27" s="17"/>
      <c r="U27" s="17"/>
      <c r="V27" s="17"/>
      <c r="W27" s="17"/>
      <c r="X27" s="47"/>
      <c r="Y27" s="54"/>
      <c r="Z27" s="17"/>
      <c r="AA27" s="17"/>
      <c r="AB27" s="17"/>
      <c r="AC27" s="17"/>
      <c r="AD27" s="17"/>
      <c r="AE27" s="17"/>
      <c r="AF27" s="17"/>
      <c r="AG27" s="17"/>
      <c r="AH27" s="47"/>
      <c r="AI27" s="54"/>
      <c r="AJ27" s="17"/>
      <c r="AK27" s="17"/>
      <c r="AL27" s="17"/>
      <c r="AM27" s="17"/>
      <c r="AN27" s="43"/>
      <c r="AO27" s="43"/>
      <c r="AP27" s="43"/>
      <c r="AQ27" s="43"/>
      <c r="AR27" s="43"/>
    </row>
    <row r="28" spans="1:44" s="18" customFormat="1" ht="16.5" hidden="1" customHeight="1" x14ac:dyDescent="0.25">
      <c r="A28" s="30"/>
      <c r="B28" s="15" t="s">
        <v>29</v>
      </c>
      <c r="C28" s="123">
        <f>IF('使用DATA（平均気温入力用）'!C30=0,'使用DATA（平均気温入力用）'!D30,'使用DATA（平均気温入力用）'!C30)</f>
        <v>24.2</v>
      </c>
      <c r="D28" s="176">
        <f t="shared" si="0"/>
        <v>447.6</v>
      </c>
      <c r="E28" s="181">
        <f t="shared" si="1"/>
        <v>423.1</v>
      </c>
      <c r="F28" s="181">
        <f t="shared" si="2"/>
        <v>399.2</v>
      </c>
      <c r="G28" s="181">
        <f t="shared" si="3"/>
        <v>372.8</v>
      </c>
      <c r="H28" s="181">
        <f t="shared" si="5"/>
        <v>344.20000000000005</v>
      </c>
      <c r="I28" s="17">
        <f t="shared" si="4"/>
        <v>317.40000000000003</v>
      </c>
      <c r="J28" s="17">
        <f t="shared" si="6"/>
        <v>290.5</v>
      </c>
      <c r="K28" s="17">
        <f t="shared" si="7"/>
        <v>262.39999999999998</v>
      </c>
      <c r="L28" s="17">
        <f t="shared" si="8"/>
        <v>234.89999999999998</v>
      </c>
      <c r="M28" s="47">
        <f t="shared" si="9"/>
        <v>206.5</v>
      </c>
      <c r="N28" s="54">
        <f t="shared" si="10"/>
        <v>179.1</v>
      </c>
      <c r="O28" s="17">
        <f t="shared" si="11"/>
        <v>151.29999999999998</v>
      </c>
      <c r="P28" s="17">
        <f t="shared" si="12"/>
        <v>124.2</v>
      </c>
      <c r="Q28" s="17">
        <f t="shared" si="13"/>
        <v>99.3</v>
      </c>
      <c r="R28" s="17">
        <f t="shared" ref="R28:S91" si="14">R27+$C28</f>
        <v>73.3</v>
      </c>
      <c r="S28" s="17">
        <f>S27+$C28</f>
        <v>48.7</v>
      </c>
      <c r="T28" s="17">
        <f>T27+$C28</f>
        <v>24.2</v>
      </c>
      <c r="U28" s="17"/>
      <c r="V28" s="17"/>
      <c r="W28" s="17"/>
      <c r="X28" s="47"/>
      <c r="Y28" s="54"/>
      <c r="Z28" s="17"/>
      <c r="AA28" s="17"/>
      <c r="AB28" s="17"/>
      <c r="AC28" s="17"/>
      <c r="AD28" s="17"/>
      <c r="AE28" s="17"/>
      <c r="AF28" s="17"/>
      <c r="AG28" s="17"/>
      <c r="AH28" s="47"/>
      <c r="AI28" s="54"/>
      <c r="AJ28" s="17"/>
      <c r="AK28" s="17"/>
      <c r="AL28" s="17"/>
      <c r="AM28" s="17"/>
      <c r="AN28" s="43"/>
      <c r="AO28" s="43"/>
      <c r="AP28" s="43"/>
      <c r="AQ28" s="43"/>
      <c r="AR28" s="43"/>
    </row>
    <row r="29" spans="1:44" s="18" customFormat="1" ht="16.5" hidden="1" customHeight="1" x14ac:dyDescent="0.25">
      <c r="A29" s="30"/>
      <c r="B29" s="15" t="s">
        <v>30</v>
      </c>
      <c r="C29" s="123">
        <f>IF('使用DATA（平均気温入力用）'!C31=0,'使用DATA（平均気温入力用）'!D31,'使用DATA（平均気温入力用）'!C31)</f>
        <v>24.3</v>
      </c>
      <c r="D29" s="176">
        <f t="shared" si="0"/>
        <v>471.90000000000003</v>
      </c>
      <c r="E29" s="181">
        <f t="shared" si="1"/>
        <v>447.40000000000003</v>
      </c>
      <c r="F29" s="181">
        <f t="shared" si="2"/>
        <v>423.5</v>
      </c>
      <c r="G29" s="181">
        <f t="shared" si="3"/>
        <v>397.1</v>
      </c>
      <c r="H29" s="181">
        <f t="shared" si="5"/>
        <v>368.50000000000006</v>
      </c>
      <c r="I29" s="17">
        <f t="shared" si="4"/>
        <v>341.70000000000005</v>
      </c>
      <c r="J29" s="17">
        <f t="shared" si="6"/>
        <v>314.8</v>
      </c>
      <c r="K29" s="17">
        <f t="shared" si="7"/>
        <v>286.7</v>
      </c>
      <c r="L29" s="17">
        <f t="shared" si="8"/>
        <v>259.2</v>
      </c>
      <c r="M29" s="47">
        <f t="shared" si="9"/>
        <v>230.8</v>
      </c>
      <c r="N29" s="54">
        <f t="shared" si="10"/>
        <v>203.4</v>
      </c>
      <c r="O29" s="17">
        <f>O28+$C29</f>
        <v>175.6</v>
      </c>
      <c r="P29" s="17">
        <f>P28+$C29</f>
        <v>148.5</v>
      </c>
      <c r="Q29" s="17">
        <f>Q28+$C29</f>
        <v>123.6</v>
      </c>
      <c r="R29" s="17">
        <f t="shared" si="14"/>
        <v>97.6</v>
      </c>
      <c r="S29" s="17">
        <f>S28+$C29</f>
        <v>73</v>
      </c>
      <c r="T29" s="17">
        <f>T28+$C29</f>
        <v>48.5</v>
      </c>
      <c r="U29" s="17">
        <f>U28+$C29</f>
        <v>24.3</v>
      </c>
      <c r="V29" s="17"/>
      <c r="W29" s="17"/>
      <c r="X29" s="47"/>
      <c r="Y29" s="54"/>
      <c r="Z29" s="17"/>
      <c r="AA29" s="17"/>
      <c r="AB29" s="17"/>
      <c r="AC29" s="17"/>
      <c r="AD29" s="17"/>
      <c r="AE29" s="17"/>
      <c r="AF29" s="17"/>
      <c r="AG29" s="17"/>
      <c r="AH29" s="47"/>
      <c r="AI29" s="54"/>
      <c r="AJ29" s="17"/>
      <c r="AK29" s="17"/>
      <c r="AL29" s="17"/>
      <c r="AM29" s="17"/>
      <c r="AN29" s="43"/>
      <c r="AO29" s="43"/>
      <c r="AP29" s="43"/>
      <c r="AQ29" s="43"/>
      <c r="AR29" s="43"/>
    </row>
    <row r="30" spans="1:44" s="18" customFormat="1" ht="16.5" hidden="1" customHeight="1" x14ac:dyDescent="0.25">
      <c r="A30" s="30"/>
      <c r="B30" s="15" t="s">
        <v>31</v>
      </c>
      <c r="C30" s="123">
        <f>IF('使用DATA（平均気温入力用）'!C32=0,'使用DATA（平均気温入力用）'!D32,'使用DATA（平均気温入力用）'!C32)</f>
        <v>26.5</v>
      </c>
      <c r="D30" s="176">
        <f t="shared" si="0"/>
        <v>498.40000000000003</v>
      </c>
      <c r="E30" s="181">
        <f t="shared" si="1"/>
        <v>473.90000000000003</v>
      </c>
      <c r="F30" s="181">
        <f t="shared" si="2"/>
        <v>450</v>
      </c>
      <c r="G30" s="181">
        <f t="shared" si="3"/>
        <v>423.6</v>
      </c>
      <c r="H30" s="181">
        <f t="shared" si="5"/>
        <v>395.00000000000006</v>
      </c>
      <c r="I30" s="17">
        <f t="shared" si="4"/>
        <v>368.20000000000005</v>
      </c>
      <c r="J30" s="17">
        <f t="shared" si="6"/>
        <v>341.3</v>
      </c>
      <c r="K30" s="17">
        <f t="shared" si="7"/>
        <v>313.2</v>
      </c>
      <c r="L30" s="17">
        <f t="shared" si="8"/>
        <v>285.7</v>
      </c>
      <c r="M30" s="47">
        <f t="shared" si="9"/>
        <v>257.3</v>
      </c>
      <c r="N30" s="54">
        <f t="shared" si="10"/>
        <v>229.9</v>
      </c>
      <c r="O30" s="17">
        <f t="shared" si="11"/>
        <v>202.1</v>
      </c>
      <c r="P30" s="17">
        <f t="shared" si="12"/>
        <v>175</v>
      </c>
      <c r="Q30" s="17">
        <f t="shared" si="13"/>
        <v>150.1</v>
      </c>
      <c r="R30" s="17">
        <f t="shared" si="14"/>
        <v>124.1</v>
      </c>
      <c r="S30" s="17">
        <f>S29+$C30</f>
        <v>99.5</v>
      </c>
      <c r="T30" s="17">
        <f t="shared" ref="T30:T92" si="15">T29+$C30</f>
        <v>75</v>
      </c>
      <c r="U30" s="17">
        <f t="shared" ref="U30:U93" si="16">U29+$C30</f>
        <v>50.8</v>
      </c>
      <c r="V30" s="17">
        <f>V29+$C30</f>
        <v>26.5</v>
      </c>
      <c r="W30" s="17"/>
      <c r="X30" s="47"/>
      <c r="Y30" s="54"/>
      <c r="Z30" s="17"/>
      <c r="AA30" s="17"/>
      <c r="AB30" s="17"/>
      <c r="AC30" s="17"/>
      <c r="AD30" s="17"/>
      <c r="AE30" s="17"/>
      <c r="AF30" s="17"/>
      <c r="AG30" s="17"/>
      <c r="AH30" s="47"/>
      <c r="AI30" s="54"/>
      <c r="AJ30" s="17"/>
      <c r="AK30" s="17"/>
      <c r="AL30" s="17"/>
      <c r="AM30" s="17"/>
      <c r="AN30" s="43"/>
      <c r="AO30" s="43"/>
      <c r="AP30" s="43"/>
      <c r="AQ30" s="43"/>
      <c r="AR30" s="43"/>
    </row>
    <row r="31" spans="1:44" s="22" customFormat="1" ht="16.5" hidden="1" customHeight="1" x14ac:dyDescent="0.25">
      <c r="A31" s="31"/>
      <c r="B31" s="19" t="s">
        <v>32</v>
      </c>
      <c r="C31" s="163">
        <f>IF('使用DATA（平均気温入力用）'!C33=0,'使用DATA（平均気温入力用）'!D33,'使用DATA（平均気温入力用）'!C33)</f>
        <v>24</v>
      </c>
      <c r="D31" s="178">
        <f t="shared" si="0"/>
        <v>522.40000000000009</v>
      </c>
      <c r="E31" s="182">
        <f t="shared" si="1"/>
        <v>497.90000000000003</v>
      </c>
      <c r="F31" s="182">
        <f t="shared" si="2"/>
        <v>474</v>
      </c>
      <c r="G31" s="182">
        <f t="shared" si="3"/>
        <v>447.6</v>
      </c>
      <c r="H31" s="182">
        <f t="shared" si="5"/>
        <v>419.00000000000006</v>
      </c>
      <c r="I31" s="21">
        <f t="shared" si="4"/>
        <v>392.20000000000005</v>
      </c>
      <c r="J31" s="21">
        <f t="shared" si="6"/>
        <v>365.3</v>
      </c>
      <c r="K31" s="21">
        <f t="shared" si="7"/>
        <v>337.2</v>
      </c>
      <c r="L31" s="21">
        <f t="shared" si="8"/>
        <v>309.7</v>
      </c>
      <c r="M31" s="48">
        <f t="shared" si="9"/>
        <v>281.3</v>
      </c>
      <c r="N31" s="55">
        <f t="shared" si="10"/>
        <v>253.9</v>
      </c>
      <c r="O31" s="21">
        <f t="shared" si="11"/>
        <v>226.1</v>
      </c>
      <c r="P31" s="21">
        <f t="shared" si="12"/>
        <v>199</v>
      </c>
      <c r="Q31" s="21">
        <f t="shared" si="13"/>
        <v>174.1</v>
      </c>
      <c r="R31" s="21">
        <f t="shared" si="14"/>
        <v>148.1</v>
      </c>
      <c r="S31" s="21">
        <f t="shared" ref="S31:S49" si="17">S30+$C30</f>
        <v>126</v>
      </c>
      <c r="T31" s="21">
        <f>T30+$C31</f>
        <v>99</v>
      </c>
      <c r="U31" s="21">
        <f t="shared" si="16"/>
        <v>74.8</v>
      </c>
      <c r="V31" s="21">
        <f t="shared" ref="V31:V94" si="18">V30+$C31</f>
        <v>50.5</v>
      </c>
      <c r="W31" s="21">
        <f>W30+$C31</f>
        <v>24</v>
      </c>
      <c r="X31" s="48"/>
      <c r="Y31" s="55"/>
      <c r="Z31" s="21"/>
      <c r="AA31" s="21"/>
      <c r="AB31" s="21"/>
      <c r="AC31" s="21"/>
      <c r="AD31" s="21"/>
      <c r="AE31" s="21"/>
      <c r="AF31" s="21"/>
      <c r="AG31" s="21"/>
      <c r="AH31" s="48"/>
      <c r="AI31" s="55"/>
      <c r="AJ31" s="21"/>
      <c r="AK31" s="21"/>
      <c r="AL31" s="21"/>
      <c r="AM31" s="21"/>
      <c r="AN31" s="44"/>
      <c r="AO31" s="44"/>
      <c r="AP31" s="44"/>
      <c r="AQ31" s="44"/>
      <c r="AR31" s="44"/>
    </row>
    <row r="32" spans="1:44" s="14" customFormat="1" ht="16.5" hidden="1" customHeight="1" x14ac:dyDescent="0.25">
      <c r="A32" s="29" t="s">
        <v>33</v>
      </c>
      <c r="B32" s="11" t="s">
        <v>2</v>
      </c>
      <c r="C32" s="122">
        <f>IF('使用DATA（平均気温入力用）'!C34=0,'使用DATA（平均気温入力用）'!D34,'使用DATA（平均気温入力用）'!C34)</f>
        <v>26.3</v>
      </c>
      <c r="D32" s="179">
        <f t="shared" si="0"/>
        <v>548.70000000000005</v>
      </c>
      <c r="E32" s="183">
        <f t="shared" si="1"/>
        <v>524.20000000000005</v>
      </c>
      <c r="F32" s="183">
        <f t="shared" si="2"/>
        <v>500.3</v>
      </c>
      <c r="G32" s="183">
        <f t="shared" si="3"/>
        <v>473.90000000000003</v>
      </c>
      <c r="H32" s="183">
        <f t="shared" si="5"/>
        <v>445.30000000000007</v>
      </c>
      <c r="I32" s="13">
        <f t="shared" si="4"/>
        <v>418.50000000000006</v>
      </c>
      <c r="J32" s="13">
        <f t="shared" si="6"/>
        <v>391.6</v>
      </c>
      <c r="K32" s="13">
        <f t="shared" si="7"/>
        <v>363.5</v>
      </c>
      <c r="L32" s="13">
        <f t="shared" si="8"/>
        <v>336</v>
      </c>
      <c r="M32" s="46">
        <f t="shared" si="9"/>
        <v>307.60000000000002</v>
      </c>
      <c r="N32" s="53">
        <f t="shared" si="10"/>
        <v>280.2</v>
      </c>
      <c r="O32" s="13">
        <f t="shared" si="11"/>
        <v>252.4</v>
      </c>
      <c r="P32" s="13">
        <f t="shared" si="12"/>
        <v>225.3</v>
      </c>
      <c r="Q32" s="13">
        <f t="shared" si="13"/>
        <v>200.4</v>
      </c>
      <c r="R32" s="13">
        <f t="shared" si="14"/>
        <v>174.4</v>
      </c>
      <c r="S32" s="13">
        <f t="shared" si="17"/>
        <v>150</v>
      </c>
      <c r="T32" s="13">
        <f t="shared" si="15"/>
        <v>125.3</v>
      </c>
      <c r="U32" s="13">
        <f t="shared" si="16"/>
        <v>101.1</v>
      </c>
      <c r="V32" s="13">
        <f t="shared" si="18"/>
        <v>76.8</v>
      </c>
      <c r="W32" s="13">
        <f t="shared" ref="W32:W95" si="19">W31+$C32</f>
        <v>50.3</v>
      </c>
      <c r="X32" s="46">
        <f>X31+$C32</f>
        <v>26.3</v>
      </c>
      <c r="Y32" s="53"/>
      <c r="Z32" s="13"/>
      <c r="AA32" s="13"/>
      <c r="AB32" s="13"/>
      <c r="AC32" s="13"/>
      <c r="AD32" s="13"/>
      <c r="AE32" s="13"/>
      <c r="AF32" s="13"/>
      <c r="AG32" s="13"/>
      <c r="AH32" s="46"/>
      <c r="AI32" s="53"/>
      <c r="AJ32" s="13"/>
      <c r="AK32" s="13"/>
      <c r="AL32" s="13"/>
      <c r="AM32" s="13"/>
      <c r="AN32" s="42"/>
      <c r="AO32" s="42"/>
      <c r="AP32" s="42"/>
      <c r="AQ32" s="42"/>
      <c r="AR32" s="42"/>
    </row>
    <row r="33" spans="1:44" s="18" customFormat="1" ht="16.5" hidden="1" customHeight="1" x14ac:dyDescent="0.25">
      <c r="A33" s="30"/>
      <c r="B33" s="15" t="s">
        <v>3</v>
      </c>
      <c r="C33" s="123">
        <f>IF('使用DATA（平均気温入力用）'!C35=0,'使用DATA（平均気温入力用）'!D35,'使用DATA（平均気温入力用）'!C35)</f>
        <v>26.4</v>
      </c>
      <c r="D33" s="176">
        <f t="shared" si="0"/>
        <v>575.1</v>
      </c>
      <c r="E33" s="181">
        <f t="shared" si="1"/>
        <v>550.6</v>
      </c>
      <c r="F33" s="181">
        <f t="shared" si="2"/>
        <v>526.70000000000005</v>
      </c>
      <c r="G33" s="181">
        <f t="shared" si="3"/>
        <v>500.3</v>
      </c>
      <c r="H33" s="181">
        <f t="shared" si="5"/>
        <v>471.70000000000005</v>
      </c>
      <c r="I33" s="17">
        <f t="shared" si="4"/>
        <v>444.90000000000003</v>
      </c>
      <c r="J33" s="17">
        <f t="shared" si="6"/>
        <v>418</v>
      </c>
      <c r="K33" s="17">
        <f t="shared" si="7"/>
        <v>389.9</v>
      </c>
      <c r="L33" s="17">
        <f t="shared" si="8"/>
        <v>362.4</v>
      </c>
      <c r="M33" s="47">
        <f t="shared" si="9"/>
        <v>334</v>
      </c>
      <c r="N33" s="54">
        <f t="shared" si="10"/>
        <v>306.59999999999997</v>
      </c>
      <c r="O33" s="17">
        <f t="shared" si="11"/>
        <v>278.8</v>
      </c>
      <c r="P33" s="17">
        <f t="shared" si="12"/>
        <v>251.70000000000002</v>
      </c>
      <c r="Q33" s="17">
        <f t="shared" si="13"/>
        <v>226.8</v>
      </c>
      <c r="R33" s="17">
        <f t="shared" si="14"/>
        <v>200.8</v>
      </c>
      <c r="S33" s="17">
        <f t="shared" si="17"/>
        <v>176.3</v>
      </c>
      <c r="T33" s="17">
        <f t="shared" si="15"/>
        <v>151.69999999999999</v>
      </c>
      <c r="U33" s="17">
        <f t="shared" si="16"/>
        <v>127.5</v>
      </c>
      <c r="V33" s="17">
        <f t="shared" si="18"/>
        <v>103.19999999999999</v>
      </c>
      <c r="W33" s="17">
        <f t="shared" si="19"/>
        <v>76.699999999999989</v>
      </c>
      <c r="X33" s="47">
        <f t="shared" ref="X33:X96" si="20">X32+$C33</f>
        <v>52.7</v>
      </c>
      <c r="Y33" s="54">
        <f>Y32+$C33</f>
        <v>26.4</v>
      </c>
      <c r="Z33" s="17"/>
      <c r="AA33" s="17"/>
      <c r="AB33" s="17"/>
      <c r="AC33" s="17"/>
      <c r="AD33" s="17"/>
      <c r="AE33" s="17"/>
      <c r="AF33" s="17"/>
      <c r="AG33" s="17"/>
      <c r="AH33" s="47"/>
      <c r="AI33" s="54"/>
      <c r="AJ33" s="17"/>
      <c r="AK33" s="17"/>
      <c r="AL33" s="17"/>
      <c r="AM33" s="17"/>
      <c r="AN33" s="43"/>
      <c r="AO33" s="43"/>
      <c r="AP33" s="43"/>
      <c r="AQ33" s="43"/>
      <c r="AR33" s="43"/>
    </row>
    <row r="34" spans="1:44" s="18" customFormat="1" ht="16.5" hidden="1" customHeight="1" x14ac:dyDescent="0.25">
      <c r="A34" s="30"/>
      <c r="B34" s="15" t="s">
        <v>4</v>
      </c>
      <c r="C34" s="123">
        <f>IF('使用DATA（平均気温入力用）'!C36=0,'使用DATA（平均気温入力用）'!D36,'使用DATA（平均気温入力用）'!C36)</f>
        <v>27.1</v>
      </c>
      <c r="D34" s="176">
        <f t="shared" si="0"/>
        <v>602.20000000000005</v>
      </c>
      <c r="E34" s="181">
        <f t="shared" si="1"/>
        <v>577.70000000000005</v>
      </c>
      <c r="F34" s="181">
        <f t="shared" si="2"/>
        <v>553.80000000000007</v>
      </c>
      <c r="G34" s="181">
        <f t="shared" si="3"/>
        <v>527.4</v>
      </c>
      <c r="H34" s="181">
        <f t="shared" si="5"/>
        <v>498.80000000000007</v>
      </c>
      <c r="I34" s="17">
        <f t="shared" si="4"/>
        <v>472.00000000000006</v>
      </c>
      <c r="J34" s="17">
        <f t="shared" si="6"/>
        <v>445.1</v>
      </c>
      <c r="K34" s="17">
        <f t="shared" si="7"/>
        <v>417</v>
      </c>
      <c r="L34" s="17">
        <f t="shared" si="8"/>
        <v>389.5</v>
      </c>
      <c r="M34" s="47">
        <f t="shared" si="9"/>
        <v>361.1</v>
      </c>
      <c r="N34" s="54">
        <f t="shared" si="10"/>
        <v>333.7</v>
      </c>
      <c r="O34" s="17">
        <f t="shared" si="11"/>
        <v>305.90000000000003</v>
      </c>
      <c r="P34" s="17">
        <f t="shared" si="12"/>
        <v>278.8</v>
      </c>
      <c r="Q34" s="17">
        <f t="shared" si="13"/>
        <v>253.9</v>
      </c>
      <c r="R34" s="17">
        <f t="shared" si="14"/>
        <v>227.9</v>
      </c>
      <c r="S34" s="17">
        <f t="shared" si="17"/>
        <v>202.70000000000002</v>
      </c>
      <c r="T34" s="17">
        <f t="shared" si="15"/>
        <v>178.79999999999998</v>
      </c>
      <c r="U34" s="17">
        <f t="shared" si="16"/>
        <v>154.6</v>
      </c>
      <c r="V34" s="17">
        <f t="shared" si="18"/>
        <v>130.29999999999998</v>
      </c>
      <c r="W34" s="17">
        <f t="shared" si="19"/>
        <v>103.79999999999998</v>
      </c>
      <c r="X34" s="47">
        <f t="shared" si="20"/>
        <v>79.800000000000011</v>
      </c>
      <c r="Y34" s="54">
        <f t="shared" ref="Y34:Y97" si="21">Y33+$C34</f>
        <v>53.5</v>
      </c>
      <c r="Z34" s="17">
        <f>Z33+$C34</f>
        <v>27.1</v>
      </c>
      <c r="AA34" s="17"/>
      <c r="AB34" s="17"/>
      <c r="AC34" s="17"/>
      <c r="AD34" s="17"/>
      <c r="AE34" s="17"/>
      <c r="AF34" s="17"/>
      <c r="AG34" s="17"/>
      <c r="AH34" s="47"/>
      <c r="AI34" s="54"/>
      <c r="AJ34" s="17"/>
      <c r="AK34" s="17"/>
      <c r="AL34" s="17"/>
      <c r="AM34" s="17"/>
      <c r="AN34" s="43"/>
      <c r="AO34" s="43"/>
      <c r="AP34" s="43"/>
      <c r="AQ34" s="43"/>
      <c r="AR34" s="43"/>
    </row>
    <row r="35" spans="1:44" s="18" customFormat="1" ht="16.5" hidden="1" customHeight="1" x14ac:dyDescent="0.25">
      <c r="A35" s="30"/>
      <c r="B35" s="15" t="s">
        <v>5</v>
      </c>
      <c r="C35" s="123">
        <f>IF('使用DATA（平均気温入力用）'!C37=0,'使用DATA（平均気温入力用）'!D37,'使用DATA（平均気温入力用）'!C37)</f>
        <v>26.8</v>
      </c>
      <c r="D35" s="176">
        <f t="shared" si="0"/>
        <v>629</v>
      </c>
      <c r="E35" s="181">
        <f t="shared" si="1"/>
        <v>604.5</v>
      </c>
      <c r="F35" s="181">
        <f t="shared" si="2"/>
        <v>580.6</v>
      </c>
      <c r="G35" s="181">
        <f t="shared" si="3"/>
        <v>554.19999999999993</v>
      </c>
      <c r="H35" s="181">
        <f t="shared" si="5"/>
        <v>525.6</v>
      </c>
      <c r="I35" s="17">
        <f t="shared" si="4"/>
        <v>498.80000000000007</v>
      </c>
      <c r="J35" s="17">
        <f t="shared" si="6"/>
        <v>471.90000000000003</v>
      </c>
      <c r="K35" s="17">
        <f t="shared" si="7"/>
        <v>443.8</v>
      </c>
      <c r="L35" s="17">
        <f t="shared" si="8"/>
        <v>416.3</v>
      </c>
      <c r="M35" s="47">
        <f t="shared" si="9"/>
        <v>387.90000000000003</v>
      </c>
      <c r="N35" s="54">
        <f t="shared" si="10"/>
        <v>360.5</v>
      </c>
      <c r="O35" s="17">
        <f t="shared" si="11"/>
        <v>332.70000000000005</v>
      </c>
      <c r="P35" s="17">
        <f t="shared" si="12"/>
        <v>305.60000000000002</v>
      </c>
      <c r="Q35" s="17">
        <f t="shared" si="13"/>
        <v>280.7</v>
      </c>
      <c r="R35" s="17">
        <f t="shared" si="14"/>
        <v>254.70000000000002</v>
      </c>
      <c r="S35" s="17">
        <f t="shared" si="17"/>
        <v>229.8</v>
      </c>
      <c r="T35" s="17">
        <f t="shared" si="15"/>
        <v>205.6</v>
      </c>
      <c r="U35" s="17">
        <f t="shared" si="16"/>
        <v>181.4</v>
      </c>
      <c r="V35" s="17">
        <f t="shared" si="18"/>
        <v>157.1</v>
      </c>
      <c r="W35" s="17">
        <f t="shared" si="19"/>
        <v>130.6</v>
      </c>
      <c r="X35" s="47">
        <f t="shared" si="20"/>
        <v>106.60000000000001</v>
      </c>
      <c r="Y35" s="54">
        <f t="shared" si="21"/>
        <v>80.3</v>
      </c>
      <c r="Z35" s="17">
        <f t="shared" ref="Z35:Z98" si="22">Z34+$C35</f>
        <v>53.900000000000006</v>
      </c>
      <c r="AA35" s="17">
        <f>AA34+$C35</f>
        <v>26.8</v>
      </c>
      <c r="AB35" s="17"/>
      <c r="AC35" s="17"/>
      <c r="AD35" s="17"/>
      <c r="AE35" s="17"/>
      <c r="AF35" s="17"/>
      <c r="AG35" s="17"/>
      <c r="AH35" s="47"/>
      <c r="AI35" s="54"/>
      <c r="AJ35" s="17"/>
      <c r="AK35" s="17"/>
      <c r="AL35" s="17"/>
      <c r="AM35" s="17"/>
      <c r="AN35" s="43"/>
      <c r="AO35" s="43"/>
      <c r="AP35" s="43"/>
      <c r="AQ35" s="43"/>
      <c r="AR35" s="43"/>
    </row>
    <row r="36" spans="1:44" s="22" customFormat="1" ht="16.5" hidden="1" customHeight="1" x14ac:dyDescent="0.25">
      <c r="A36" s="30"/>
      <c r="B36" s="19" t="s">
        <v>6</v>
      </c>
      <c r="C36" s="163">
        <f>IF('使用DATA（平均気温入力用）'!C38=0,'使用DATA（平均気温入力用）'!D38,'使用DATA（平均気温入力用）'!C38)</f>
        <v>26.4</v>
      </c>
      <c r="D36" s="178">
        <f t="shared" si="0"/>
        <v>655.4</v>
      </c>
      <c r="E36" s="182">
        <f t="shared" si="1"/>
        <v>630.9</v>
      </c>
      <c r="F36" s="182">
        <f t="shared" si="2"/>
        <v>607</v>
      </c>
      <c r="G36" s="182">
        <f t="shared" si="3"/>
        <v>580.59999999999991</v>
      </c>
      <c r="H36" s="182">
        <f t="shared" si="5"/>
        <v>552</v>
      </c>
      <c r="I36" s="21">
        <f t="shared" si="4"/>
        <v>525.20000000000005</v>
      </c>
      <c r="J36" s="21">
        <f t="shared" si="6"/>
        <v>498.3</v>
      </c>
      <c r="K36" s="21">
        <f t="shared" si="7"/>
        <v>470.2</v>
      </c>
      <c r="L36" s="21">
        <f t="shared" si="8"/>
        <v>442.7</v>
      </c>
      <c r="M36" s="48">
        <f t="shared" si="9"/>
        <v>414.3</v>
      </c>
      <c r="N36" s="55">
        <f t="shared" si="10"/>
        <v>386.9</v>
      </c>
      <c r="O36" s="21">
        <f t="shared" si="11"/>
        <v>359.1</v>
      </c>
      <c r="P36" s="21">
        <f t="shared" si="12"/>
        <v>332</v>
      </c>
      <c r="Q36" s="21">
        <f t="shared" si="13"/>
        <v>307.09999999999997</v>
      </c>
      <c r="R36" s="21">
        <f t="shared" si="14"/>
        <v>281.10000000000002</v>
      </c>
      <c r="S36" s="21">
        <f t="shared" si="17"/>
        <v>256.60000000000002</v>
      </c>
      <c r="T36" s="21">
        <f t="shared" si="15"/>
        <v>232</v>
      </c>
      <c r="U36" s="21">
        <f t="shared" si="16"/>
        <v>207.8</v>
      </c>
      <c r="V36" s="21">
        <f t="shared" si="18"/>
        <v>183.5</v>
      </c>
      <c r="W36" s="21">
        <f t="shared" si="19"/>
        <v>157</v>
      </c>
      <c r="X36" s="48">
        <f t="shared" si="20"/>
        <v>133</v>
      </c>
      <c r="Y36" s="55">
        <f t="shared" si="21"/>
        <v>106.69999999999999</v>
      </c>
      <c r="Z36" s="21">
        <f t="shared" si="22"/>
        <v>80.300000000000011</v>
      </c>
      <c r="AA36" s="21">
        <f t="shared" ref="AA36:AA99" si="23">AA35+$C36</f>
        <v>53.2</v>
      </c>
      <c r="AB36" s="21">
        <f>AB35+$C36</f>
        <v>26.4</v>
      </c>
      <c r="AC36" s="21"/>
      <c r="AD36" s="21"/>
      <c r="AE36" s="21"/>
      <c r="AF36" s="21"/>
      <c r="AG36" s="21"/>
      <c r="AH36" s="48"/>
      <c r="AI36" s="55"/>
      <c r="AJ36" s="21"/>
      <c r="AK36" s="21"/>
      <c r="AL36" s="21"/>
      <c r="AM36" s="21"/>
      <c r="AN36" s="44"/>
      <c r="AO36" s="44"/>
      <c r="AP36" s="44"/>
      <c r="AQ36" s="44"/>
      <c r="AR36" s="44"/>
    </row>
    <row r="37" spans="1:44" s="14" customFormat="1" ht="16.5" hidden="1" customHeight="1" x14ac:dyDescent="0.25">
      <c r="A37" s="30"/>
      <c r="B37" s="11" t="s">
        <v>7</v>
      </c>
      <c r="C37" s="122">
        <f>IF('使用DATA（平均気温入力用）'!C39=0,'使用DATA（平均気温入力用）'!D39,'使用DATA（平均気温入力用）'!C39)</f>
        <v>28.6</v>
      </c>
      <c r="D37" s="179">
        <f t="shared" si="0"/>
        <v>684</v>
      </c>
      <c r="E37" s="183">
        <f t="shared" si="1"/>
        <v>659.5</v>
      </c>
      <c r="F37" s="183">
        <f t="shared" si="2"/>
        <v>635.6</v>
      </c>
      <c r="G37" s="183">
        <f t="shared" si="3"/>
        <v>609.19999999999993</v>
      </c>
      <c r="H37" s="183">
        <f t="shared" si="5"/>
        <v>580.6</v>
      </c>
      <c r="I37" s="13">
        <f t="shared" si="4"/>
        <v>553.80000000000007</v>
      </c>
      <c r="J37" s="13">
        <f t="shared" si="6"/>
        <v>526.9</v>
      </c>
      <c r="K37" s="13">
        <f t="shared" si="7"/>
        <v>498.8</v>
      </c>
      <c r="L37" s="13">
        <f t="shared" si="8"/>
        <v>471.3</v>
      </c>
      <c r="M37" s="46">
        <f t="shared" si="9"/>
        <v>442.90000000000003</v>
      </c>
      <c r="N37" s="53">
        <f t="shared" si="10"/>
        <v>415.5</v>
      </c>
      <c r="O37" s="13">
        <f t="shared" si="11"/>
        <v>387.70000000000005</v>
      </c>
      <c r="P37" s="13">
        <f t="shared" si="12"/>
        <v>360.6</v>
      </c>
      <c r="Q37" s="13">
        <f t="shared" si="13"/>
        <v>335.7</v>
      </c>
      <c r="R37" s="13">
        <f t="shared" si="14"/>
        <v>309.70000000000005</v>
      </c>
      <c r="S37" s="13">
        <f t="shared" si="17"/>
        <v>283</v>
      </c>
      <c r="T37" s="13">
        <f t="shared" si="15"/>
        <v>260.60000000000002</v>
      </c>
      <c r="U37" s="13">
        <f t="shared" si="16"/>
        <v>236.4</v>
      </c>
      <c r="V37" s="13">
        <f t="shared" si="18"/>
        <v>212.1</v>
      </c>
      <c r="W37" s="13">
        <f t="shared" si="19"/>
        <v>185.6</v>
      </c>
      <c r="X37" s="46">
        <f t="shared" si="20"/>
        <v>161.6</v>
      </c>
      <c r="Y37" s="53">
        <f t="shared" si="21"/>
        <v>135.29999999999998</v>
      </c>
      <c r="Z37" s="13">
        <f t="shared" si="22"/>
        <v>108.9</v>
      </c>
      <c r="AA37" s="13">
        <f t="shared" si="23"/>
        <v>81.800000000000011</v>
      </c>
      <c r="AB37" s="13">
        <f t="shared" ref="AB37:AB100" si="24">AB36+$C37</f>
        <v>55</v>
      </c>
      <c r="AC37" s="13">
        <f>AC36+$C37</f>
        <v>28.6</v>
      </c>
      <c r="AD37" s="13"/>
      <c r="AE37" s="13"/>
      <c r="AF37" s="13"/>
      <c r="AG37" s="13"/>
      <c r="AH37" s="46"/>
      <c r="AI37" s="53"/>
      <c r="AJ37" s="13"/>
      <c r="AK37" s="13"/>
      <c r="AL37" s="13"/>
      <c r="AM37" s="13"/>
      <c r="AN37" s="42"/>
      <c r="AO37" s="42"/>
      <c r="AP37" s="42"/>
      <c r="AQ37" s="42"/>
      <c r="AR37" s="42"/>
    </row>
    <row r="38" spans="1:44" s="18" customFormat="1" ht="16.5" hidden="1" customHeight="1" x14ac:dyDescent="0.25">
      <c r="A38" s="30"/>
      <c r="B38" s="15" t="s">
        <v>8</v>
      </c>
      <c r="C38" s="123">
        <f>IF('使用DATA（平均気温入力用）'!C40=0,'使用DATA（平均気温入力用）'!D40,'使用DATA（平均気温入力用）'!C40)</f>
        <v>29.8</v>
      </c>
      <c r="D38" s="176">
        <f t="shared" si="0"/>
        <v>713.8</v>
      </c>
      <c r="E38" s="181">
        <f t="shared" si="1"/>
        <v>689.3</v>
      </c>
      <c r="F38" s="181">
        <f t="shared" si="2"/>
        <v>665.4</v>
      </c>
      <c r="G38" s="181">
        <f t="shared" si="3"/>
        <v>638.99999999999989</v>
      </c>
      <c r="H38" s="181">
        <f t="shared" si="5"/>
        <v>610.4</v>
      </c>
      <c r="I38" s="17">
        <f t="shared" si="4"/>
        <v>583.6</v>
      </c>
      <c r="J38" s="17">
        <f t="shared" si="6"/>
        <v>556.69999999999993</v>
      </c>
      <c r="K38" s="17">
        <f t="shared" si="7"/>
        <v>528.6</v>
      </c>
      <c r="L38" s="17">
        <f t="shared" si="8"/>
        <v>501.1</v>
      </c>
      <c r="M38" s="47">
        <f t="shared" si="9"/>
        <v>472.70000000000005</v>
      </c>
      <c r="N38" s="54">
        <f t="shared" si="10"/>
        <v>445.3</v>
      </c>
      <c r="O38" s="17">
        <f t="shared" si="11"/>
        <v>417.50000000000006</v>
      </c>
      <c r="P38" s="17">
        <f t="shared" si="12"/>
        <v>390.40000000000003</v>
      </c>
      <c r="Q38" s="17">
        <f t="shared" si="13"/>
        <v>365.5</v>
      </c>
      <c r="R38" s="17">
        <f t="shared" si="14"/>
        <v>339.50000000000006</v>
      </c>
      <c r="S38" s="17">
        <f t="shared" si="17"/>
        <v>311.60000000000002</v>
      </c>
      <c r="T38" s="17">
        <f t="shared" si="15"/>
        <v>290.40000000000003</v>
      </c>
      <c r="U38" s="17">
        <f t="shared" si="16"/>
        <v>266.2</v>
      </c>
      <c r="V38" s="17">
        <f t="shared" si="18"/>
        <v>241.9</v>
      </c>
      <c r="W38" s="17">
        <f t="shared" si="19"/>
        <v>215.4</v>
      </c>
      <c r="X38" s="47">
        <f t="shared" si="20"/>
        <v>191.4</v>
      </c>
      <c r="Y38" s="54">
        <f t="shared" si="21"/>
        <v>165.1</v>
      </c>
      <c r="Z38" s="17">
        <f t="shared" si="22"/>
        <v>138.70000000000002</v>
      </c>
      <c r="AA38" s="17">
        <f t="shared" si="23"/>
        <v>111.60000000000001</v>
      </c>
      <c r="AB38" s="17">
        <f t="shared" si="24"/>
        <v>84.8</v>
      </c>
      <c r="AC38" s="17">
        <f t="shared" ref="AC38:AC101" si="25">AC37+$C38</f>
        <v>58.400000000000006</v>
      </c>
      <c r="AD38" s="17">
        <f>AD37+$C38</f>
        <v>29.8</v>
      </c>
      <c r="AE38" s="17"/>
      <c r="AF38" s="17"/>
      <c r="AG38" s="17"/>
      <c r="AH38" s="47"/>
      <c r="AI38" s="54"/>
      <c r="AJ38" s="17"/>
      <c r="AK38" s="17"/>
      <c r="AL38" s="17"/>
      <c r="AM38" s="17"/>
      <c r="AN38" s="43"/>
      <c r="AO38" s="43"/>
      <c r="AP38" s="43"/>
      <c r="AQ38" s="43"/>
      <c r="AR38" s="43"/>
    </row>
    <row r="39" spans="1:44" s="18" customFormat="1" ht="16.5" hidden="1" customHeight="1" x14ac:dyDescent="0.25">
      <c r="A39" s="30"/>
      <c r="B39" s="15" t="s">
        <v>9</v>
      </c>
      <c r="C39" s="123">
        <f>IF('使用DATA（平均気温入力用）'!C41=0,'使用DATA（平均気温入力用）'!D41,'使用DATA（平均気温入力用）'!C41)</f>
        <v>28.4</v>
      </c>
      <c r="D39" s="176">
        <f t="shared" si="0"/>
        <v>742.19999999999993</v>
      </c>
      <c r="E39" s="181">
        <f t="shared" si="1"/>
        <v>717.69999999999993</v>
      </c>
      <c r="F39" s="181">
        <f t="shared" si="2"/>
        <v>693.8</v>
      </c>
      <c r="G39" s="181">
        <f t="shared" si="3"/>
        <v>667.39999999999986</v>
      </c>
      <c r="H39" s="181">
        <f t="shared" si="5"/>
        <v>638.79999999999995</v>
      </c>
      <c r="I39" s="17">
        <f t="shared" si="4"/>
        <v>612</v>
      </c>
      <c r="J39" s="17">
        <f t="shared" si="6"/>
        <v>585.09999999999991</v>
      </c>
      <c r="K39" s="17">
        <f t="shared" si="7"/>
        <v>557</v>
      </c>
      <c r="L39" s="17">
        <f t="shared" si="8"/>
        <v>529.5</v>
      </c>
      <c r="M39" s="47">
        <f t="shared" si="9"/>
        <v>501.1</v>
      </c>
      <c r="N39" s="54">
        <f t="shared" si="10"/>
        <v>473.7</v>
      </c>
      <c r="O39" s="17">
        <f t="shared" si="11"/>
        <v>445.90000000000003</v>
      </c>
      <c r="P39" s="17">
        <f t="shared" si="12"/>
        <v>418.8</v>
      </c>
      <c r="Q39" s="17">
        <f t="shared" si="13"/>
        <v>393.9</v>
      </c>
      <c r="R39" s="17">
        <f t="shared" si="14"/>
        <v>367.90000000000003</v>
      </c>
      <c r="S39" s="17">
        <f t="shared" si="17"/>
        <v>341.40000000000003</v>
      </c>
      <c r="T39" s="17">
        <f t="shared" si="15"/>
        <v>318.8</v>
      </c>
      <c r="U39" s="17">
        <f t="shared" si="16"/>
        <v>294.59999999999997</v>
      </c>
      <c r="V39" s="17">
        <f>V38+$C39</f>
        <v>270.3</v>
      </c>
      <c r="W39" s="17">
        <f t="shared" si="19"/>
        <v>243.8</v>
      </c>
      <c r="X39" s="47">
        <f t="shared" si="20"/>
        <v>219.8</v>
      </c>
      <c r="Y39" s="54">
        <f t="shared" si="21"/>
        <v>193.5</v>
      </c>
      <c r="Z39" s="17">
        <f t="shared" si="22"/>
        <v>167.10000000000002</v>
      </c>
      <c r="AA39" s="17">
        <f t="shared" si="23"/>
        <v>140</v>
      </c>
      <c r="AB39" s="17">
        <f t="shared" si="24"/>
        <v>113.19999999999999</v>
      </c>
      <c r="AC39" s="17">
        <f t="shared" si="25"/>
        <v>86.800000000000011</v>
      </c>
      <c r="AD39" s="17">
        <f t="shared" ref="AD39:AD102" si="26">AD38+$C39</f>
        <v>58.2</v>
      </c>
      <c r="AE39" s="17">
        <f>AE38+$C39</f>
        <v>28.4</v>
      </c>
      <c r="AF39" s="17"/>
      <c r="AG39" s="17"/>
      <c r="AH39" s="47"/>
      <c r="AI39" s="54"/>
      <c r="AJ39" s="17"/>
      <c r="AK39" s="17"/>
      <c r="AL39" s="17"/>
      <c r="AM39" s="17"/>
      <c r="AN39" s="43"/>
      <c r="AO39" s="43"/>
      <c r="AP39" s="43"/>
      <c r="AQ39" s="43"/>
      <c r="AR39" s="43"/>
    </row>
    <row r="40" spans="1:44" s="18" customFormat="1" ht="16.5" hidden="1" customHeight="1" x14ac:dyDescent="0.25">
      <c r="A40" s="30"/>
      <c r="B40" s="15" t="s">
        <v>10</v>
      </c>
      <c r="C40" s="123">
        <f>IF('使用DATA（平均気温入力用）'!C42=0,'使用DATA（平均気温入力用）'!D42,'使用DATA（平均気温入力用）'!C42)</f>
        <v>26.5</v>
      </c>
      <c r="D40" s="176">
        <f t="shared" si="0"/>
        <v>768.69999999999993</v>
      </c>
      <c r="E40" s="181">
        <f t="shared" si="1"/>
        <v>744.19999999999993</v>
      </c>
      <c r="F40" s="181">
        <f t="shared" si="2"/>
        <v>720.3</v>
      </c>
      <c r="G40" s="181">
        <f t="shared" si="3"/>
        <v>693.89999999999986</v>
      </c>
      <c r="H40" s="181">
        <f t="shared" si="5"/>
        <v>665.3</v>
      </c>
      <c r="I40" s="17">
        <f t="shared" si="4"/>
        <v>638.5</v>
      </c>
      <c r="J40" s="17">
        <f t="shared" si="6"/>
        <v>611.59999999999991</v>
      </c>
      <c r="K40" s="17">
        <f t="shared" si="7"/>
        <v>583.5</v>
      </c>
      <c r="L40" s="17">
        <f t="shared" si="8"/>
        <v>556</v>
      </c>
      <c r="M40" s="47">
        <f t="shared" si="9"/>
        <v>527.6</v>
      </c>
      <c r="N40" s="54">
        <f t="shared" si="10"/>
        <v>500.2</v>
      </c>
      <c r="O40" s="17">
        <f t="shared" si="11"/>
        <v>472.40000000000003</v>
      </c>
      <c r="P40" s="17">
        <f t="shared" si="12"/>
        <v>445.3</v>
      </c>
      <c r="Q40" s="17">
        <f t="shared" si="13"/>
        <v>420.4</v>
      </c>
      <c r="R40" s="17">
        <f t="shared" si="14"/>
        <v>394.40000000000003</v>
      </c>
      <c r="S40" s="17">
        <f t="shared" si="17"/>
        <v>369.8</v>
      </c>
      <c r="T40" s="17">
        <f t="shared" si="15"/>
        <v>345.3</v>
      </c>
      <c r="U40" s="17">
        <f t="shared" si="16"/>
        <v>321.09999999999997</v>
      </c>
      <c r="V40" s="17">
        <f t="shared" si="18"/>
        <v>296.8</v>
      </c>
      <c r="W40" s="17">
        <f t="shared" si="19"/>
        <v>270.3</v>
      </c>
      <c r="X40" s="47">
        <f t="shared" si="20"/>
        <v>246.3</v>
      </c>
      <c r="Y40" s="54">
        <f t="shared" si="21"/>
        <v>220</v>
      </c>
      <c r="Z40" s="17">
        <f t="shared" si="22"/>
        <v>193.60000000000002</v>
      </c>
      <c r="AA40" s="17">
        <f t="shared" si="23"/>
        <v>166.5</v>
      </c>
      <c r="AB40" s="17">
        <f t="shared" si="24"/>
        <v>139.69999999999999</v>
      </c>
      <c r="AC40" s="17">
        <f t="shared" si="25"/>
        <v>113.30000000000001</v>
      </c>
      <c r="AD40" s="17">
        <f t="shared" si="26"/>
        <v>84.7</v>
      </c>
      <c r="AE40" s="17">
        <f t="shared" ref="AE40:AE103" si="27">AE39+$C40</f>
        <v>54.9</v>
      </c>
      <c r="AF40" s="17">
        <f>AF39+$C40</f>
        <v>26.5</v>
      </c>
      <c r="AG40" s="17"/>
      <c r="AH40" s="47"/>
      <c r="AI40" s="54"/>
      <c r="AJ40" s="17"/>
      <c r="AK40" s="17"/>
      <c r="AL40" s="17"/>
      <c r="AM40" s="17"/>
      <c r="AN40" s="43"/>
      <c r="AO40" s="43"/>
      <c r="AP40" s="43"/>
      <c r="AQ40" s="43"/>
      <c r="AR40" s="43"/>
    </row>
    <row r="41" spans="1:44" s="22" customFormat="1" ht="16.5" hidden="1" customHeight="1" x14ac:dyDescent="0.25">
      <c r="A41" s="30"/>
      <c r="B41" s="19" t="s">
        <v>11</v>
      </c>
      <c r="C41" s="163">
        <f>IF('使用DATA（平均気温入力用）'!C43=0,'使用DATA（平均気温入力用）'!D43,'使用DATA（平均気温入力用）'!C43)</f>
        <v>25.3</v>
      </c>
      <c r="D41" s="178">
        <f t="shared" si="0"/>
        <v>793.99999999999989</v>
      </c>
      <c r="E41" s="182">
        <f t="shared" si="1"/>
        <v>769.49999999999989</v>
      </c>
      <c r="F41" s="182">
        <f t="shared" si="2"/>
        <v>745.59999999999991</v>
      </c>
      <c r="G41" s="182">
        <f t="shared" si="3"/>
        <v>719.19999999999982</v>
      </c>
      <c r="H41" s="182">
        <f t="shared" si="5"/>
        <v>690.59999999999991</v>
      </c>
      <c r="I41" s="21">
        <f t="shared" si="4"/>
        <v>663.8</v>
      </c>
      <c r="J41" s="21">
        <f t="shared" si="6"/>
        <v>636.89999999999986</v>
      </c>
      <c r="K41" s="21">
        <f t="shared" si="7"/>
        <v>608.79999999999995</v>
      </c>
      <c r="L41" s="21">
        <f t="shared" si="8"/>
        <v>581.29999999999995</v>
      </c>
      <c r="M41" s="48">
        <f t="shared" si="9"/>
        <v>552.9</v>
      </c>
      <c r="N41" s="55">
        <f t="shared" si="10"/>
        <v>525.5</v>
      </c>
      <c r="O41" s="21">
        <f t="shared" si="11"/>
        <v>497.70000000000005</v>
      </c>
      <c r="P41" s="21">
        <f t="shared" si="12"/>
        <v>470.6</v>
      </c>
      <c r="Q41" s="21">
        <f t="shared" si="13"/>
        <v>445.7</v>
      </c>
      <c r="R41" s="21">
        <f t="shared" si="14"/>
        <v>419.70000000000005</v>
      </c>
      <c r="S41" s="21">
        <f t="shared" si="17"/>
        <v>396.3</v>
      </c>
      <c r="T41" s="21">
        <f t="shared" si="15"/>
        <v>370.6</v>
      </c>
      <c r="U41" s="21">
        <f t="shared" si="16"/>
        <v>346.4</v>
      </c>
      <c r="V41" s="21">
        <f t="shared" si="18"/>
        <v>322.10000000000002</v>
      </c>
      <c r="W41" s="21">
        <f t="shared" si="19"/>
        <v>295.60000000000002</v>
      </c>
      <c r="X41" s="48">
        <f t="shared" si="20"/>
        <v>271.60000000000002</v>
      </c>
      <c r="Y41" s="55">
        <f t="shared" si="21"/>
        <v>245.3</v>
      </c>
      <c r="Z41" s="21">
        <f t="shared" si="22"/>
        <v>218.90000000000003</v>
      </c>
      <c r="AA41" s="21">
        <f t="shared" si="23"/>
        <v>191.8</v>
      </c>
      <c r="AB41" s="21">
        <f t="shared" si="24"/>
        <v>165</v>
      </c>
      <c r="AC41" s="21">
        <f t="shared" si="25"/>
        <v>138.60000000000002</v>
      </c>
      <c r="AD41" s="21">
        <f t="shared" si="26"/>
        <v>110</v>
      </c>
      <c r="AE41" s="21">
        <f>AE40+$C41</f>
        <v>80.2</v>
      </c>
      <c r="AF41" s="21">
        <f t="shared" ref="AF41:AG56" si="28">AF40+$C41</f>
        <v>51.8</v>
      </c>
      <c r="AG41" s="21">
        <f t="shared" si="28"/>
        <v>25.3</v>
      </c>
      <c r="AH41" s="48"/>
      <c r="AI41" s="55"/>
      <c r="AJ41" s="21"/>
      <c r="AK41" s="21"/>
      <c r="AL41" s="21"/>
      <c r="AM41" s="21"/>
      <c r="AN41" s="44"/>
      <c r="AO41" s="44"/>
      <c r="AP41" s="44"/>
      <c r="AQ41" s="44"/>
      <c r="AR41" s="44"/>
    </row>
    <row r="42" spans="1:44" s="14" customFormat="1" ht="16.5" customHeight="1" x14ac:dyDescent="0.25">
      <c r="A42" s="30"/>
      <c r="B42" s="11" t="s">
        <v>12</v>
      </c>
      <c r="C42" s="122">
        <f>IF('使用DATA（平均気温入力用）'!C44=0,'使用DATA（平均気温入力用）'!D44,'使用DATA（平均気温入力用）'!C44)</f>
        <v>24.2</v>
      </c>
      <c r="D42" s="179">
        <f t="shared" si="0"/>
        <v>818.19999999999993</v>
      </c>
      <c r="E42" s="183">
        <f t="shared" si="1"/>
        <v>793.69999999999993</v>
      </c>
      <c r="F42" s="183">
        <f t="shared" si="2"/>
        <v>769.8</v>
      </c>
      <c r="G42" s="183">
        <f t="shared" si="3"/>
        <v>743.39999999999986</v>
      </c>
      <c r="H42" s="183">
        <f t="shared" si="5"/>
        <v>714.8</v>
      </c>
      <c r="I42" s="13">
        <f t="shared" si="4"/>
        <v>688</v>
      </c>
      <c r="J42" s="13">
        <f t="shared" si="6"/>
        <v>661.09999999999991</v>
      </c>
      <c r="K42" s="13">
        <f t="shared" si="7"/>
        <v>633</v>
      </c>
      <c r="L42" s="13">
        <f t="shared" si="8"/>
        <v>605.5</v>
      </c>
      <c r="M42" s="46">
        <f t="shared" si="9"/>
        <v>577.1</v>
      </c>
      <c r="N42" s="53">
        <f t="shared" si="10"/>
        <v>549.70000000000005</v>
      </c>
      <c r="O42" s="13">
        <f t="shared" si="11"/>
        <v>521.90000000000009</v>
      </c>
      <c r="P42" s="13">
        <f t="shared" si="12"/>
        <v>494.8</v>
      </c>
      <c r="Q42" s="13">
        <f t="shared" si="13"/>
        <v>469.9</v>
      </c>
      <c r="R42" s="13">
        <f t="shared" si="14"/>
        <v>443.90000000000003</v>
      </c>
      <c r="S42" s="13">
        <f t="shared" si="17"/>
        <v>421.6</v>
      </c>
      <c r="T42" s="13">
        <f t="shared" si="15"/>
        <v>394.8</v>
      </c>
      <c r="U42" s="13">
        <f t="shared" si="16"/>
        <v>370.59999999999997</v>
      </c>
      <c r="V42" s="13">
        <f t="shared" si="18"/>
        <v>346.3</v>
      </c>
      <c r="W42" s="13">
        <f t="shared" si="19"/>
        <v>319.8</v>
      </c>
      <c r="X42" s="46">
        <f t="shared" si="20"/>
        <v>295.8</v>
      </c>
      <c r="Y42" s="53">
        <f t="shared" si="21"/>
        <v>269.5</v>
      </c>
      <c r="Z42" s="13">
        <f t="shared" si="22"/>
        <v>243.10000000000002</v>
      </c>
      <c r="AA42" s="13">
        <f t="shared" si="23"/>
        <v>216</v>
      </c>
      <c r="AB42" s="13">
        <f t="shared" si="24"/>
        <v>189.2</v>
      </c>
      <c r="AC42" s="13">
        <f t="shared" si="25"/>
        <v>162.80000000000001</v>
      </c>
      <c r="AD42" s="13">
        <f t="shared" si="26"/>
        <v>134.19999999999999</v>
      </c>
      <c r="AE42" s="13">
        <f t="shared" si="27"/>
        <v>104.4</v>
      </c>
      <c r="AF42" s="13">
        <f>AF41+$C42</f>
        <v>76</v>
      </c>
      <c r="AG42" s="13">
        <f t="shared" si="28"/>
        <v>49.5</v>
      </c>
      <c r="AH42" s="46">
        <f t="shared" ref="AH42:AH105" si="29">AH41+$C42</f>
        <v>24.2</v>
      </c>
      <c r="AI42" s="53"/>
      <c r="AJ42" s="13"/>
      <c r="AK42" s="13"/>
      <c r="AL42" s="13"/>
      <c r="AM42" s="13"/>
      <c r="AN42" s="42"/>
      <c r="AO42" s="42"/>
      <c r="AP42" s="42"/>
      <c r="AQ42" s="42"/>
      <c r="AR42" s="42"/>
    </row>
    <row r="43" spans="1:44" s="18" customFormat="1" ht="16.5" customHeight="1" x14ac:dyDescent="0.25">
      <c r="A43" s="30"/>
      <c r="B43" s="15" t="s">
        <v>13</v>
      </c>
      <c r="C43" s="123">
        <f>IF('使用DATA（平均気温入力用）'!C45=0,'使用DATA（平均気温入力用）'!D45,'使用DATA（平均気温入力用）'!C45)</f>
        <v>28.1</v>
      </c>
      <c r="D43" s="176">
        <f t="shared" si="0"/>
        <v>846.3</v>
      </c>
      <c r="E43" s="181">
        <f t="shared" si="1"/>
        <v>821.8</v>
      </c>
      <c r="F43" s="181">
        <f t="shared" si="2"/>
        <v>797.9</v>
      </c>
      <c r="G43" s="181">
        <f t="shared" si="3"/>
        <v>771.49999999999989</v>
      </c>
      <c r="H43" s="181">
        <f t="shared" si="5"/>
        <v>742.9</v>
      </c>
      <c r="I43" s="17">
        <f t="shared" si="4"/>
        <v>716.1</v>
      </c>
      <c r="J43" s="17">
        <f t="shared" si="6"/>
        <v>689.19999999999993</v>
      </c>
      <c r="K43" s="17">
        <f t="shared" si="7"/>
        <v>661.1</v>
      </c>
      <c r="L43" s="17">
        <f t="shared" si="8"/>
        <v>633.6</v>
      </c>
      <c r="M43" s="47">
        <f t="shared" si="9"/>
        <v>605.20000000000005</v>
      </c>
      <c r="N43" s="54">
        <f t="shared" si="10"/>
        <v>577.80000000000007</v>
      </c>
      <c r="O43" s="17">
        <f t="shared" si="11"/>
        <v>550.00000000000011</v>
      </c>
      <c r="P43" s="17">
        <f t="shared" si="12"/>
        <v>522.9</v>
      </c>
      <c r="Q43" s="17">
        <f t="shared" si="13"/>
        <v>498</v>
      </c>
      <c r="R43" s="17">
        <f t="shared" si="14"/>
        <v>472.00000000000006</v>
      </c>
      <c r="S43" s="17">
        <f t="shared" si="17"/>
        <v>445.8</v>
      </c>
      <c r="T43" s="17">
        <f t="shared" si="15"/>
        <v>422.90000000000003</v>
      </c>
      <c r="U43" s="17">
        <f t="shared" si="16"/>
        <v>398.7</v>
      </c>
      <c r="V43" s="17">
        <f t="shared" si="18"/>
        <v>374.40000000000003</v>
      </c>
      <c r="W43" s="17">
        <f t="shared" si="19"/>
        <v>347.90000000000003</v>
      </c>
      <c r="X43" s="47">
        <f t="shared" si="20"/>
        <v>323.90000000000003</v>
      </c>
      <c r="Y43" s="54">
        <f t="shared" si="21"/>
        <v>297.60000000000002</v>
      </c>
      <c r="Z43" s="17">
        <f t="shared" si="22"/>
        <v>271.20000000000005</v>
      </c>
      <c r="AA43" s="17">
        <f t="shared" si="23"/>
        <v>244.1</v>
      </c>
      <c r="AB43" s="17">
        <f t="shared" si="24"/>
        <v>217.29999999999998</v>
      </c>
      <c r="AC43" s="17">
        <f t="shared" si="25"/>
        <v>190.9</v>
      </c>
      <c r="AD43" s="17">
        <f t="shared" si="26"/>
        <v>162.29999999999998</v>
      </c>
      <c r="AE43" s="17">
        <f t="shared" si="27"/>
        <v>132.5</v>
      </c>
      <c r="AF43" s="17">
        <f t="shared" ref="AF43:AF106" si="30">AF42+$C43</f>
        <v>104.1</v>
      </c>
      <c r="AG43" s="17">
        <f t="shared" si="28"/>
        <v>77.599999999999994</v>
      </c>
      <c r="AH43" s="47">
        <f t="shared" si="29"/>
        <v>52.3</v>
      </c>
      <c r="AI43" s="54">
        <f t="shared" ref="AI43:AI106" si="31">AI42+$C43</f>
        <v>28.1</v>
      </c>
      <c r="AJ43" s="17"/>
      <c r="AK43" s="17"/>
      <c r="AL43" s="17"/>
      <c r="AM43" s="17"/>
      <c r="AN43" s="43"/>
      <c r="AO43" s="43"/>
      <c r="AP43" s="43"/>
      <c r="AQ43" s="43"/>
      <c r="AR43" s="43"/>
    </row>
    <row r="44" spans="1:44" s="18" customFormat="1" ht="16.5" customHeight="1" x14ac:dyDescent="0.25">
      <c r="A44" s="30"/>
      <c r="B44" s="15" t="s">
        <v>14</v>
      </c>
      <c r="C44" s="123">
        <f>IF('使用DATA（平均気温入力用）'!C46=0,'使用DATA（平均気温入力用）'!D46,'使用DATA（平均気温入力用）'!C46)</f>
        <v>29.3</v>
      </c>
      <c r="D44" s="176">
        <f t="shared" si="0"/>
        <v>875.59999999999991</v>
      </c>
      <c r="E44" s="181">
        <f t="shared" si="1"/>
        <v>851.09999999999991</v>
      </c>
      <c r="F44" s="181">
        <f t="shared" si="2"/>
        <v>827.19999999999993</v>
      </c>
      <c r="G44" s="181">
        <f t="shared" si="3"/>
        <v>800.79999999999984</v>
      </c>
      <c r="H44" s="181">
        <f t="shared" si="5"/>
        <v>772.19999999999993</v>
      </c>
      <c r="I44" s="17">
        <f t="shared" si="4"/>
        <v>745.4</v>
      </c>
      <c r="J44" s="17">
        <f t="shared" si="6"/>
        <v>718.49999999999989</v>
      </c>
      <c r="K44" s="17">
        <f t="shared" si="7"/>
        <v>690.4</v>
      </c>
      <c r="L44" s="17">
        <f t="shared" si="8"/>
        <v>662.9</v>
      </c>
      <c r="M44" s="47">
        <f t="shared" si="9"/>
        <v>634.5</v>
      </c>
      <c r="N44" s="54">
        <f t="shared" si="10"/>
        <v>607.1</v>
      </c>
      <c r="O44" s="17">
        <f t="shared" si="11"/>
        <v>579.30000000000007</v>
      </c>
      <c r="P44" s="17">
        <f t="shared" si="12"/>
        <v>552.19999999999993</v>
      </c>
      <c r="Q44" s="17">
        <f t="shared" si="13"/>
        <v>527.29999999999995</v>
      </c>
      <c r="R44" s="17">
        <f t="shared" si="14"/>
        <v>501.30000000000007</v>
      </c>
      <c r="S44" s="17">
        <f t="shared" si="17"/>
        <v>473.90000000000003</v>
      </c>
      <c r="T44" s="17">
        <f t="shared" si="15"/>
        <v>452.20000000000005</v>
      </c>
      <c r="U44" s="17">
        <f t="shared" si="16"/>
        <v>428</v>
      </c>
      <c r="V44" s="17">
        <f t="shared" si="18"/>
        <v>403.70000000000005</v>
      </c>
      <c r="W44" s="17">
        <f t="shared" si="19"/>
        <v>377.20000000000005</v>
      </c>
      <c r="X44" s="47">
        <f t="shared" si="20"/>
        <v>353.20000000000005</v>
      </c>
      <c r="Y44" s="54">
        <f t="shared" si="21"/>
        <v>326.90000000000003</v>
      </c>
      <c r="Z44" s="17">
        <f t="shared" si="22"/>
        <v>300.50000000000006</v>
      </c>
      <c r="AA44" s="17">
        <f t="shared" si="23"/>
        <v>273.39999999999998</v>
      </c>
      <c r="AB44" s="17">
        <f t="shared" si="24"/>
        <v>246.6</v>
      </c>
      <c r="AC44" s="17">
        <f t="shared" si="25"/>
        <v>220.20000000000002</v>
      </c>
      <c r="AD44" s="17">
        <f t="shared" si="26"/>
        <v>191.6</v>
      </c>
      <c r="AE44" s="17">
        <f t="shared" si="27"/>
        <v>161.80000000000001</v>
      </c>
      <c r="AF44" s="17">
        <f t="shared" si="30"/>
        <v>133.4</v>
      </c>
      <c r="AG44" s="17">
        <f t="shared" si="28"/>
        <v>106.89999999999999</v>
      </c>
      <c r="AH44" s="47">
        <f t="shared" si="29"/>
        <v>81.599999999999994</v>
      </c>
      <c r="AI44" s="54">
        <f t="shared" si="31"/>
        <v>57.400000000000006</v>
      </c>
      <c r="AJ44" s="17">
        <f t="shared" ref="AJ44:AJ107" si="32">AJ43+$C44</f>
        <v>29.3</v>
      </c>
      <c r="AK44" s="17"/>
      <c r="AL44" s="17"/>
      <c r="AM44" s="17"/>
      <c r="AN44" s="43"/>
      <c r="AO44" s="43"/>
      <c r="AP44" s="43"/>
      <c r="AQ44" s="43"/>
      <c r="AR44" s="43"/>
    </row>
    <row r="45" spans="1:44" s="18" customFormat="1" ht="16.5" customHeight="1" x14ac:dyDescent="0.25">
      <c r="A45" s="30"/>
      <c r="B45" s="15" t="s">
        <v>15</v>
      </c>
      <c r="C45" s="123">
        <f>IF('使用DATA（平均気温入力用）'!C47=0,'使用DATA（平均気温入力用）'!D47,'使用DATA（平均気温入力用）'!C47)</f>
        <v>27.9</v>
      </c>
      <c r="D45" s="176">
        <f t="shared" si="0"/>
        <v>903.49999999999989</v>
      </c>
      <c r="E45" s="181">
        <f t="shared" si="1"/>
        <v>878.99999999999989</v>
      </c>
      <c r="F45" s="181">
        <f t="shared" si="2"/>
        <v>855.09999999999991</v>
      </c>
      <c r="G45" s="181">
        <f t="shared" si="3"/>
        <v>828.69999999999982</v>
      </c>
      <c r="H45" s="181">
        <f t="shared" si="5"/>
        <v>800.09999999999991</v>
      </c>
      <c r="I45" s="17">
        <f t="shared" si="4"/>
        <v>773.3</v>
      </c>
      <c r="J45" s="17">
        <f t="shared" si="6"/>
        <v>746.39999999999986</v>
      </c>
      <c r="K45" s="17">
        <f t="shared" si="7"/>
        <v>718.3</v>
      </c>
      <c r="L45" s="17">
        <f t="shared" si="8"/>
        <v>690.8</v>
      </c>
      <c r="M45" s="47">
        <f t="shared" si="9"/>
        <v>662.4</v>
      </c>
      <c r="N45" s="54">
        <f t="shared" si="10"/>
        <v>635</v>
      </c>
      <c r="O45" s="17">
        <f t="shared" si="11"/>
        <v>607.20000000000005</v>
      </c>
      <c r="P45" s="17">
        <f t="shared" si="12"/>
        <v>580.09999999999991</v>
      </c>
      <c r="Q45" s="17">
        <f t="shared" si="13"/>
        <v>555.19999999999993</v>
      </c>
      <c r="R45" s="17">
        <f t="shared" si="14"/>
        <v>529.20000000000005</v>
      </c>
      <c r="S45" s="17">
        <f t="shared" si="17"/>
        <v>503.20000000000005</v>
      </c>
      <c r="T45" s="17">
        <f t="shared" si="15"/>
        <v>480.1</v>
      </c>
      <c r="U45" s="17">
        <f t="shared" si="16"/>
        <v>455.9</v>
      </c>
      <c r="V45" s="17">
        <f t="shared" si="18"/>
        <v>431.6</v>
      </c>
      <c r="W45" s="17">
        <f t="shared" si="19"/>
        <v>405.1</v>
      </c>
      <c r="X45" s="47">
        <f t="shared" si="20"/>
        <v>381.1</v>
      </c>
      <c r="Y45" s="54">
        <f t="shared" si="21"/>
        <v>354.8</v>
      </c>
      <c r="Z45" s="17">
        <f t="shared" si="22"/>
        <v>328.40000000000003</v>
      </c>
      <c r="AA45" s="17">
        <f t="shared" si="23"/>
        <v>301.29999999999995</v>
      </c>
      <c r="AB45" s="17">
        <f t="shared" si="24"/>
        <v>274.5</v>
      </c>
      <c r="AC45" s="17">
        <f t="shared" si="25"/>
        <v>248.10000000000002</v>
      </c>
      <c r="AD45" s="17">
        <f t="shared" si="26"/>
        <v>219.5</v>
      </c>
      <c r="AE45" s="17">
        <f t="shared" si="27"/>
        <v>189.70000000000002</v>
      </c>
      <c r="AF45" s="17">
        <f t="shared" si="30"/>
        <v>161.30000000000001</v>
      </c>
      <c r="AG45" s="17">
        <f t="shared" si="28"/>
        <v>134.79999999999998</v>
      </c>
      <c r="AH45" s="47">
        <f t="shared" si="29"/>
        <v>109.5</v>
      </c>
      <c r="AI45" s="54">
        <f t="shared" si="31"/>
        <v>85.300000000000011</v>
      </c>
      <c r="AJ45" s="17">
        <f t="shared" si="32"/>
        <v>57.2</v>
      </c>
      <c r="AK45" s="17">
        <f t="shared" ref="AK45:AK107" si="33">AK44+$C45</f>
        <v>27.9</v>
      </c>
      <c r="AL45" s="17"/>
      <c r="AM45" s="17"/>
      <c r="AN45" s="43"/>
      <c r="AO45" s="43"/>
      <c r="AP45" s="43"/>
      <c r="AQ45" s="43"/>
      <c r="AR45" s="43"/>
    </row>
    <row r="46" spans="1:44" s="22" customFormat="1" ht="16.5" customHeight="1" x14ac:dyDescent="0.25">
      <c r="A46" s="30"/>
      <c r="B46" s="19" t="s">
        <v>16</v>
      </c>
      <c r="C46" s="163">
        <f>IF('使用DATA（平均気温入力用）'!C48=0,'使用DATA（平均気温入力用）'!D48,'使用DATA（平均気温入力用）'!C48)</f>
        <v>28.4</v>
      </c>
      <c r="D46" s="178">
        <f t="shared" si="0"/>
        <v>931.89999999999986</v>
      </c>
      <c r="E46" s="182">
        <f t="shared" ref="E46:E67" si="34">E45+C46</f>
        <v>907.39999999999986</v>
      </c>
      <c r="F46" s="182">
        <f t="shared" si="2"/>
        <v>883.49999999999989</v>
      </c>
      <c r="G46" s="182">
        <f t="shared" si="3"/>
        <v>857.0999999999998</v>
      </c>
      <c r="H46" s="182">
        <f t="shared" si="5"/>
        <v>828.49999999999989</v>
      </c>
      <c r="I46" s="21">
        <f t="shared" si="4"/>
        <v>801.69999999999993</v>
      </c>
      <c r="J46" s="21">
        <f t="shared" si="6"/>
        <v>774.79999999999984</v>
      </c>
      <c r="K46" s="21">
        <f t="shared" si="7"/>
        <v>746.69999999999993</v>
      </c>
      <c r="L46" s="21">
        <f t="shared" si="8"/>
        <v>719.19999999999993</v>
      </c>
      <c r="M46" s="48">
        <f t="shared" si="9"/>
        <v>690.8</v>
      </c>
      <c r="N46" s="55">
        <f t="shared" si="10"/>
        <v>663.4</v>
      </c>
      <c r="O46" s="21">
        <f t="shared" si="11"/>
        <v>635.6</v>
      </c>
      <c r="P46" s="21">
        <f t="shared" si="12"/>
        <v>608.49999999999989</v>
      </c>
      <c r="Q46" s="21">
        <f t="shared" si="13"/>
        <v>583.59999999999991</v>
      </c>
      <c r="R46" s="21">
        <f t="shared" si="14"/>
        <v>557.6</v>
      </c>
      <c r="S46" s="21">
        <f t="shared" si="17"/>
        <v>531.1</v>
      </c>
      <c r="T46" s="21">
        <f t="shared" si="15"/>
        <v>508.5</v>
      </c>
      <c r="U46" s="21">
        <f t="shared" si="16"/>
        <v>484.29999999999995</v>
      </c>
      <c r="V46" s="21">
        <f t="shared" si="18"/>
        <v>460</v>
      </c>
      <c r="W46" s="21">
        <f t="shared" si="19"/>
        <v>433.5</v>
      </c>
      <c r="X46" s="48">
        <f t="shared" si="20"/>
        <v>409.5</v>
      </c>
      <c r="Y46" s="55">
        <f t="shared" si="21"/>
        <v>383.2</v>
      </c>
      <c r="Z46" s="21">
        <f t="shared" si="22"/>
        <v>356.8</v>
      </c>
      <c r="AA46" s="21">
        <f t="shared" si="23"/>
        <v>329.69999999999993</v>
      </c>
      <c r="AB46" s="21">
        <f t="shared" si="24"/>
        <v>302.89999999999998</v>
      </c>
      <c r="AC46" s="21">
        <f t="shared" si="25"/>
        <v>276.5</v>
      </c>
      <c r="AD46" s="21">
        <f t="shared" si="26"/>
        <v>247.9</v>
      </c>
      <c r="AE46" s="21">
        <f t="shared" si="27"/>
        <v>218.10000000000002</v>
      </c>
      <c r="AF46" s="21">
        <f t="shared" si="30"/>
        <v>189.70000000000002</v>
      </c>
      <c r="AG46" s="21">
        <f t="shared" si="28"/>
        <v>163.19999999999999</v>
      </c>
      <c r="AH46" s="48">
        <f t="shared" si="29"/>
        <v>137.9</v>
      </c>
      <c r="AI46" s="55">
        <f t="shared" si="31"/>
        <v>113.70000000000002</v>
      </c>
      <c r="AJ46" s="21">
        <f t="shared" si="32"/>
        <v>85.6</v>
      </c>
      <c r="AK46" s="21">
        <f t="shared" si="33"/>
        <v>56.3</v>
      </c>
      <c r="AL46" s="21">
        <f>AL45+$C46</f>
        <v>28.4</v>
      </c>
      <c r="AM46" s="21"/>
      <c r="AN46" s="44"/>
      <c r="AO46" s="44"/>
      <c r="AP46" s="44"/>
      <c r="AQ46" s="44"/>
      <c r="AR46" s="44"/>
    </row>
    <row r="47" spans="1:44" ht="15.95" customHeight="1" x14ac:dyDescent="0.25">
      <c r="A47" s="199" t="s">
        <v>33</v>
      </c>
      <c r="B47" s="11" t="s">
        <v>17</v>
      </c>
      <c r="C47" s="122">
        <f>IF('使用DATA（平均気温入力用）'!C49=0,'使用DATA（平均気温入力用）'!D49,'使用DATA（平均気温入力用）'!C49)</f>
        <v>27.8</v>
      </c>
      <c r="D47" s="179">
        <f t="shared" si="0"/>
        <v>959.69999999999982</v>
      </c>
      <c r="E47" s="183">
        <f t="shared" si="34"/>
        <v>935.19999999999982</v>
      </c>
      <c r="F47" s="183">
        <f t="shared" si="2"/>
        <v>911.29999999999984</v>
      </c>
      <c r="G47" s="183">
        <f t="shared" si="3"/>
        <v>884.89999999999975</v>
      </c>
      <c r="H47" s="183">
        <f t="shared" si="5"/>
        <v>856.29999999999984</v>
      </c>
      <c r="I47" s="13">
        <f t="shared" si="4"/>
        <v>829.49999999999989</v>
      </c>
      <c r="J47" s="13">
        <f t="shared" si="6"/>
        <v>802.5999999999998</v>
      </c>
      <c r="K47" s="13">
        <f t="shared" si="7"/>
        <v>774.49999999999989</v>
      </c>
      <c r="L47" s="13">
        <f t="shared" si="8"/>
        <v>746.99999999999989</v>
      </c>
      <c r="M47" s="46">
        <f t="shared" si="9"/>
        <v>718.59999999999991</v>
      </c>
      <c r="N47" s="53">
        <f t="shared" si="10"/>
        <v>691.19999999999993</v>
      </c>
      <c r="O47" s="13">
        <f t="shared" si="11"/>
        <v>663.4</v>
      </c>
      <c r="P47" s="13">
        <f t="shared" si="12"/>
        <v>636.29999999999984</v>
      </c>
      <c r="Q47" s="13">
        <f t="shared" si="13"/>
        <v>611.39999999999986</v>
      </c>
      <c r="R47" s="13">
        <f t="shared" si="14"/>
        <v>585.4</v>
      </c>
      <c r="S47" s="13">
        <f t="shared" si="17"/>
        <v>559.5</v>
      </c>
      <c r="T47" s="13">
        <f t="shared" si="15"/>
        <v>536.29999999999995</v>
      </c>
      <c r="U47" s="13">
        <f t="shared" si="16"/>
        <v>512.09999999999991</v>
      </c>
      <c r="V47" s="13">
        <f t="shared" si="18"/>
        <v>487.8</v>
      </c>
      <c r="W47" s="13">
        <f t="shared" si="19"/>
        <v>461.3</v>
      </c>
      <c r="X47" s="46">
        <f t="shared" si="20"/>
        <v>437.3</v>
      </c>
      <c r="Y47" s="53">
        <f t="shared" si="21"/>
        <v>411</v>
      </c>
      <c r="Z47" s="13">
        <f t="shared" si="22"/>
        <v>384.6</v>
      </c>
      <c r="AA47" s="13">
        <f t="shared" si="23"/>
        <v>357.49999999999994</v>
      </c>
      <c r="AB47" s="13">
        <f t="shared" si="24"/>
        <v>330.7</v>
      </c>
      <c r="AC47" s="13">
        <f t="shared" si="25"/>
        <v>304.3</v>
      </c>
      <c r="AD47" s="13">
        <f t="shared" si="26"/>
        <v>275.7</v>
      </c>
      <c r="AE47" s="13">
        <f t="shared" si="27"/>
        <v>245.90000000000003</v>
      </c>
      <c r="AF47" s="13">
        <f t="shared" si="30"/>
        <v>217.50000000000003</v>
      </c>
      <c r="AG47" s="13">
        <f t="shared" si="28"/>
        <v>191</v>
      </c>
      <c r="AH47" s="46">
        <f t="shared" si="29"/>
        <v>165.70000000000002</v>
      </c>
      <c r="AI47" s="53">
        <f t="shared" si="31"/>
        <v>141.50000000000003</v>
      </c>
      <c r="AJ47" s="13">
        <f t="shared" si="32"/>
        <v>113.39999999999999</v>
      </c>
      <c r="AK47" s="13">
        <f t="shared" si="33"/>
        <v>84.1</v>
      </c>
      <c r="AL47" s="13">
        <f t="shared" ref="AL47:AL107" si="35">AL46+$C47</f>
        <v>56.2</v>
      </c>
      <c r="AM47" s="13">
        <f t="shared" ref="AM47:AM78" si="36">AM46+$C47</f>
        <v>27.8</v>
      </c>
      <c r="AN47" s="42"/>
      <c r="AO47" s="42"/>
      <c r="AP47" s="42"/>
      <c r="AQ47" s="42"/>
      <c r="AR47" s="42"/>
    </row>
    <row r="48" spans="1:44" ht="15.95" customHeight="1" x14ac:dyDescent="0.25">
      <c r="A48" s="199"/>
      <c r="B48" s="15" t="s">
        <v>18</v>
      </c>
      <c r="C48" s="123">
        <f>IF('使用DATA（平均気温入力用）'!C50=0,'使用DATA（平均気温入力用）'!D50,'使用DATA（平均気温入力用）'!C50)</f>
        <v>27.2</v>
      </c>
      <c r="D48" s="176">
        <f t="shared" si="0"/>
        <v>986.89999999999986</v>
      </c>
      <c r="E48" s="181">
        <f t="shared" si="34"/>
        <v>962.39999999999986</v>
      </c>
      <c r="F48" s="181">
        <f t="shared" si="2"/>
        <v>938.49999999999989</v>
      </c>
      <c r="G48" s="181">
        <f t="shared" si="3"/>
        <v>912.0999999999998</v>
      </c>
      <c r="H48" s="181">
        <f t="shared" si="5"/>
        <v>883.49999999999989</v>
      </c>
      <c r="I48" s="17">
        <f t="shared" si="4"/>
        <v>856.69999999999993</v>
      </c>
      <c r="J48" s="17">
        <f t="shared" si="6"/>
        <v>829.79999999999984</v>
      </c>
      <c r="K48" s="17">
        <f t="shared" si="7"/>
        <v>801.69999999999993</v>
      </c>
      <c r="L48" s="17">
        <f t="shared" si="8"/>
        <v>774.19999999999993</v>
      </c>
      <c r="M48" s="47">
        <f t="shared" si="9"/>
        <v>745.8</v>
      </c>
      <c r="N48" s="54">
        <f t="shared" si="10"/>
        <v>718.4</v>
      </c>
      <c r="O48" s="17">
        <f t="shared" si="11"/>
        <v>690.6</v>
      </c>
      <c r="P48" s="17">
        <f t="shared" si="12"/>
        <v>663.49999999999989</v>
      </c>
      <c r="Q48" s="17">
        <f t="shared" si="13"/>
        <v>638.59999999999991</v>
      </c>
      <c r="R48" s="17">
        <f t="shared" si="14"/>
        <v>612.6</v>
      </c>
      <c r="S48" s="17">
        <f t="shared" si="17"/>
        <v>587.29999999999995</v>
      </c>
      <c r="T48" s="17">
        <f t="shared" si="15"/>
        <v>563.5</v>
      </c>
      <c r="U48" s="17">
        <f t="shared" si="16"/>
        <v>539.29999999999995</v>
      </c>
      <c r="V48" s="17">
        <f t="shared" si="18"/>
        <v>515</v>
      </c>
      <c r="W48" s="17">
        <f t="shared" si="19"/>
        <v>488.5</v>
      </c>
      <c r="X48" s="47">
        <f t="shared" si="20"/>
        <v>464.5</v>
      </c>
      <c r="Y48" s="54">
        <f t="shared" si="21"/>
        <v>438.2</v>
      </c>
      <c r="Z48" s="17">
        <f t="shared" si="22"/>
        <v>411.8</v>
      </c>
      <c r="AA48" s="17">
        <f t="shared" si="23"/>
        <v>384.69999999999993</v>
      </c>
      <c r="AB48" s="17">
        <f t="shared" si="24"/>
        <v>357.9</v>
      </c>
      <c r="AC48" s="17">
        <f t="shared" si="25"/>
        <v>331.5</v>
      </c>
      <c r="AD48" s="17">
        <f t="shared" si="26"/>
        <v>302.89999999999998</v>
      </c>
      <c r="AE48" s="17">
        <f t="shared" si="27"/>
        <v>273.10000000000002</v>
      </c>
      <c r="AF48" s="17">
        <f t="shared" si="30"/>
        <v>244.70000000000002</v>
      </c>
      <c r="AG48" s="17">
        <f t="shared" si="28"/>
        <v>218.2</v>
      </c>
      <c r="AH48" s="47">
        <f t="shared" si="29"/>
        <v>192.9</v>
      </c>
      <c r="AI48" s="54">
        <f t="shared" si="31"/>
        <v>168.70000000000002</v>
      </c>
      <c r="AJ48" s="17">
        <f t="shared" si="32"/>
        <v>140.6</v>
      </c>
      <c r="AK48" s="17">
        <f t="shared" si="33"/>
        <v>111.3</v>
      </c>
      <c r="AL48" s="17">
        <f t="shared" si="35"/>
        <v>83.4</v>
      </c>
      <c r="AM48" s="17">
        <f t="shared" si="36"/>
        <v>55</v>
      </c>
      <c r="AN48" s="17">
        <f t="shared" ref="AN48:AN78" si="37">AN47+$C48</f>
        <v>27.2</v>
      </c>
      <c r="AO48" s="43"/>
      <c r="AP48" s="43"/>
      <c r="AQ48" s="43"/>
      <c r="AR48" s="43"/>
    </row>
    <row r="49" spans="1:44" ht="15.95" customHeight="1" x14ac:dyDescent="0.25">
      <c r="A49" s="199"/>
      <c r="B49" s="15" t="s">
        <v>19</v>
      </c>
      <c r="C49" s="123">
        <f>IF('使用DATA（平均気温入力用）'!C51=0,'使用DATA（平均気温入力用）'!D51,'使用DATA（平均気温入力用）'!C51)</f>
        <v>27.4</v>
      </c>
      <c r="D49" s="176">
        <f t="shared" si="0"/>
        <v>1014.2999999999998</v>
      </c>
      <c r="E49" s="181">
        <f t="shared" si="34"/>
        <v>989.79999999999984</v>
      </c>
      <c r="F49" s="181">
        <f t="shared" si="2"/>
        <v>965.89999999999986</v>
      </c>
      <c r="G49" s="181">
        <f t="shared" si="3"/>
        <v>939.49999999999977</v>
      </c>
      <c r="H49" s="181">
        <f t="shared" si="5"/>
        <v>910.89999999999986</v>
      </c>
      <c r="I49" s="17">
        <f t="shared" ref="I49:I80" si="38">I48+$C49</f>
        <v>884.09999999999991</v>
      </c>
      <c r="J49" s="17">
        <f t="shared" si="6"/>
        <v>857.19999999999982</v>
      </c>
      <c r="K49" s="17">
        <f t="shared" si="7"/>
        <v>829.09999999999991</v>
      </c>
      <c r="L49" s="17">
        <f t="shared" si="8"/>
        <v>801.59999999999991</v>
      </c>
      <c r="M49" s="47">
        <f t="shared" si="9"/>
        <v>773.19999999999993</v>
      </c>
      <c r="N49" s="54">
        <f t="shared" si="10"/>
        <v>745.8</v>
      </c>
      <c r="O49" s="17">
        <f t="shared" si="11"/>
        <v>718</v>
      </c>
      <c r="P49" s="17">
        <f t="shared" si="12"/>
        <v>690.89999999999986</v>
      </c>
      <c r="Q49" s="17">
        <f t="shared" si="13"/>
        <v>665.99999999999989</v>
      </c>
      <c r="R49" s="17">
        <f t="shared" si="14"/>
        <v>640</v>
      </c>
      <c r="S49" s="17">
        <f t="shared" si="17"/>
        <v>614.5</v>
      </c>
      <c r="T49" s="17">
        <f t="shared" si="15"/>
        <v>590.9</v>
      </c>
      <c r="U49" s="17">
        <f t="shared" si="16"/>
        <v>566.69999999999993</v>
      </c>
      <c r="V49" s="17">
        <f t="shared" si="18"/>
        <v>542.4</v>
      </c>
      <c r="W49" s="17">
        <f t="shared" si="19"/>
        <v>515.9</v>
      </c>
      <c r="X49" s="47">
        <f t="shared" si="20"/>
        <v>491.9</v>
      </c>
      <c r="Y49" s="54">
        <f t="shared" si="21"/>
        <v>465.59999999999997</v>
      </c>
      <c r="Z49" s="17">
        <f t="shared" si="22"/>
        <v>439.2</v>
      </c>
      <c r="AA49" s="17">
        <f t="shared" si="23"/>
        <v>412.09999999999991</v>
      </c>
      <c r="AB49" s="17">
        <f t="shared" si="24"/>
        <v>385.29999999999995</v>
      </c>
      <c r="AC49" s="17">
        <f t="shared" si="25"/>
        <v>358.9</v>
      </c>
      <c r="AD49" s="17">
        <f t="shared" si="26"/>
        <v>330.29999999999995</v>
      </c>
      <c r="AE49" s="17">
        <f t="shared" si="27"/>
        <v>300.5</v>
      </c>
      <c r="AF49" s="17">
        <f t="shared" si="30"/>
        <v>272.10000000000002</v>
      </c>
      <c r="AG49" s="17">
        <f t="shared" si="28"/>
        <v>245.6</v>
      </c>
      <c r="AH49" s="47">
        <f t="shared" si="29"/>
        <v>220.3</v>
      </c>
      <c r="AI49" s="54">
        <f t="shared" si="31"/>
        <v>196.10000000000002</v>
      </c>
      <c r="AJ49" s="17">
        <f t="shared" si="32"/>
        <v>168</v>
      </c>
      <c r="AK49" s="17">
        <f t="shared" si="33"/>
        <v>138.69999999999999</v>
      </c>
      <c r="AL49" s="17">
        <f t="shared" si="35"/>
        <v>110.80000000000001</v>
      </c>
      <c r="AM49" s="17">
        <f t="shared" si="36"/>
        <v>82.4</v>
      </c>
      <c r="AN49" s="17">
        <f t="shared" si="37"/>
        <v>54.599999999999994</v>
      </c>
      <c r="AO49" s="17">
        <f t="shared" ref="AO49:AO78" si="39">AO48+$C49</f>
        <v>27.4</v>
      </c>
      <c r="AP49" s="43"/>
      <c r="AQ49" s="43"/>
      <c r="AR49" s="43"/>
    </row>
    <row r="50" spans="1:44" ht="15.95" customHeight="1" x14ac:dyDescent="0.25">
      <c r="A50" s="199"/>
      <c r="B50" s="15" t="s">
        <v>20</v>
      </c>
      <c r="C50" s="123">
        <f>IF('使用DATA（平均気温入力用）'!C52=0,'使用DATA（平均気温入力用）'!D52,'使用DATA（平均気温入力用）'!C52)</f>
        <v>27.7</v>
      </c>
      <c r="D50" s="176">
        <f t="shared" si="0"/>
        <v>1041.9999999999998</v>
      </c>
      <c r="E50" s="181">
        <f t="shared" si="34"/>
        <v>1017.4999999999999</v>
      </c>
      <c r="F50" s="181">
        <f t="shared" si="2"/>
        <v>993.59999999999991</v>
      </c>
      <c r="G50" s="181">
        <f t="shared" si="3"/>
        <v>967.19999999999982</v>
      </c>
      <c r="H50" s="181">
        <f t="shared" si="5"/>
        <v>938.59999999999991</v>
      </c>
      <c r="I50" s="17">
        <f t="shared" si="38"/>
        <v>911.8</v>
      </c>
      <c r="J50" s="17">
        <f t="shared" ref="J50:J81" si="40">J49+$C50</f>
        <v>884.89999999999986</v>
      </c>
      <c r="K50" s="17">
        <f t="shared" si="7"/>
        <v>856.8</v>
      </c>
      <c r="L50" s="17">
        <f t="shared" si="8"/>
        <v>829.3</v>
      </c>
      <c r="M50" s="47">
        <f t="shared" si="9"/>
        <v>800.9</v>
      </c>
      <c r="N50" s="54">
        <f t="shared" si="10"/>
        <v>773.5</v>
      </c>
      <c r="O50" s="17">
        <f t="shared" si="11"/>
        <v>745.7</v>
      </c>
      <c r="P50" s="17">
        <f t="shared" si="12"/>
        <v>718.59999999999991</v>
      </c>
      <c r="Q50" s="17">
        <f t="shared" si="13"/>
        <v>693.69999999999993</v>
      </c>
      <c r="R50" s="17">
        <f t="shared" si="14"/>
        <v>667.7</v>
      </c>
      <c r="S50" s="17">
        <f>S49+$C50</f>
        <v>642.20000000000005</v>
      </c>
      <c r="T50" s="17">
        <f t="shared" si="15"/>
        <v>618.6</v>
      </c>
      <c r="U50" s="17">
        <f>U49+$C50</f>
        <v>594.4</v>
      </c>
      <c r="V50" s="17">
        <f t="shared" si="18"/>
        <v>570.1</v>
      </c>
      <c r="W50" s="17">
        <f t="shared" si="19"/>
        <v>543.6</v>
      </c>
      <c r="X50" s="47">
        <f t="shared" si="20"/>
        <v>519.6</v>
      </c>
      <c r="Y50" s="54">
        <f t="shared" si="21"/>
        <v>493.29999999999995</v>
      </c>
      <c r="Z50" s="17">
        <f t="shared" si="22"/>
        <v>466.9</v>
      </c>
      <c r="AA50" s="17">
        <f t="shared" si="23"/>
        <v>439.7999999999999</v>
      </c>
      <c r="AB50" s="17">
        <f t="shared" si="24"/>
        <v>412.99999999999994</v>
      </c>
      <c r="AC50" s="17">
        <f t="shared" si="25"/>
        <v>386.59999999999997</v>
      </c>
      <c r="AD50" s="17">
        <f t="shared" si="26"/>
        <v>357.99999999999994</v>
      </c>
      <c r="AE50" s="17">
        <f t="shared" si="27"/>
        <v>328.2</v>
      </c>
      <c r="AF50" s="17">
        <f t="shared" si="30"/>
        <v>299.8</v>
      </c>
      <c r="AG50" s="17">
        <f t="shared" si="28"/>
        <v>273.3</v>
      </c>
      <c r="AH50" s="47">
        <f t="shared" si="29"/>
        <v>248</v>
      </c>
      <c r="AI50" s="54">
        <f t="shared" si="31"/>
        <v>223.8</v>
      </c>
      <c r="AJ50" s="17">
        <f t="shared" si="32"/>
        <v>195.7</v>
      </c>
      <c r="AK50" s="17">
        <f t="shared" si="33"/>
        <v>166.39999999999998</v>
      </c>
      <c r="AL50" s="17">
        <f t="shared" si="35"/>
        <v>138.5</v>
      </c>
      <c r="AM50" s="17">
        <f t="shared" si="36"/>
        <v>110.10000000000001</v>
      </c>
      <c r="AN50" s="17">
        <f t="shared" si="37"/>
        <v>82.3</v>
      </c>
      <c r="AO50" s="17">
        <f t="shared" si="39"/>
        <v>55.099999999999994</v>
      </c>
      <c r="AP50" s="17">
        <f t="shared" ref="AP50:AP78" si="41">AP49+$C50</f>
        <v>27.7</v>
      </c>
      <c r="AQ50" s="43"/>
      <c r="AR50" s="43"/>
    </row>
    <row r="51" spans="1:44" ht="15.95" customHeight="1" x14ac:dyDescent="0.25">
      <c r="A51" s="199"/>
      <c r="B51" s="19" t="s">
        <v>21</v>
      </c>
      <c r="C51" s="163">
        <f>IF('使用DATA（平均気温入力用）'!C53=0,'使用DATA（平均気温入力用）'!D53,'使用DATA（平均気温入力用）'!C53)</f>
        <v>26.9</v>
      </c>
      <c r="D51" s="178">
        <f t="shared" si="0"/>
        <v>1068.8999999999999</v>
      </c>
      <c r="E51" s="182">
        <f t="shared" si="34"/>
        <v>1044.3999999999999</v>
      </c>
      <c r="F51" s="182">
        <f t="shared" si="2"/>
        <v>1020.4999999999999</v>
      </c>
      <c r="G51" s="182">
        <f t="shared" si="3"/>
        <v>994.0999999999998</v>
      </c>
      <c r="H51" s="182">
        <f t="shared" si="5"/>
        <v>965.49999999999989</v>
      </c>
      <c r="I51" s="21">
        <f t="shared" si="38"/>
        <v>938.69999999999993</v>
      </c>
      <c r="J51" s="21">
        <f t="shared" si="40"/>
        <v>911.79999999999984</v>
      </c>
      <c r="K51" s="21">
        <f t="shared" ref="K51:K82" si="42">K50+$C51</f>
        <v>883.69999999999993</v>
      </c>
      <c r="L51" s="21">
        <f t="shared" si="8"/>
        <v>856.19999999999993</v>
      </c>
      <c r="M51" s="48">
        <f t="shared" si="9"/>
        <v>827.8</v>
      </c>
      <c r="N51" s="55">
        <f t="shared" si="10"/>
        <v>800.4</v>
      </c>
      <c r="O51" s="21">
        <f t="shared" si="11"/>
        <v>772.6</v>
      </c>
      <c r="P51" s="21">
        <f t="shared" si="12"/>
        <v>745.49999999999989</v>
      </c>
      <c r="Q51" s="21">
        <f t="shared" si="13"/>
        <v>720.59999999999991</v>
      </c>
      <c r="R51" s="21">
        <f t="shared" si="14"/>
        <v>694.6</v>
      </c>
      <c r="S51" s="21">
        <f t="shared" si="14"/>
        <v>669.1</v>
      </c>
      <c r="T51" s="21">
        <f t="shared" si="15"/>
        <v>645.5</v>
      </c>
      <c r="U51" s="21">
        <f>U50+$C51</f>
        <v>621.29999999999995</v>
      </c>
      <c r="V51" s="21">
        <f t="shared" si="18"/>
        <v>597</v>
      </c>
      <c r="W51" s="21">
        <f t="shared" si="19"/>
        <v>570.5</v>
      </c>
      <c r="X51" s="48">
        <f t="shared" si="20"/>
        <v>546.5</v>
      </c>
      <c r="Y51" s="55">
        <f t="shared" si="21"/>
        <v>520.19999999999993</v>
      </c>
      <c r="Z51" s="21">
        <f t="shared" si="22"/>
        <v>493.79999999999995</v>
      </c>
      <c r="AA51" s="21">
        <f t="shared" si="23"/>
        <v>466.69999999999987</v>
      </c>
      <c r="AB51" s="21">
        <f t="shared" si="24"/>
        <v>439.89999999999992</v>
      </c>
      <c r="AC51" s="21">
        <f t="shared" si="25"/>
        <v>413.49999999999994</v>
      </c>
      <c r="AD51" s="21">
        <f t="shared" si="26"/>
        <v>384.89999999999992</v>
      </c>
      <c r="AE51" s="21">
        <f t="shared" si="27"/>
        <v>355.09999999999997</v>
      </c>
      <c r="AF51" s="21">
        <f t="shared" si="30"/>
        <v>326.7</v>
      </c>
      <c r="AG51" s="21">
        <f t="shared" si="28"/>
        <v>300.2</v>
      </c>
      <c r="AH51" s="48">
        <f t="shared" si="29"/>
        <v>274.89999999999998</v>
      </c>
      <c r="AI51" s="55">
        <f t="shared" si="31"/>
        <v>250.70000000000002</v>
      </c>
      <c r="AJ51" s="21">
        <f t="shared" si="32"/>
        <v>222.6</v>
      </c>
      <c r="AK51" s="21">
        <f t="shared" si="33"/>
        <v>193.29999999999998</v>
      </c>
      <c r="AL51" s="21">
        <f t="shared" si="35"/>
        <v>165.4</v>
      </c>
      <c r="AM51" s="21">
        <f t="shared" si="36"/>
        <v>137</v>
      </c>
      <c r="AN51" s="21">
        <f t="shared" si="37"/>
        <v>109.19999999999999</v>
      </c>
      <c r="AO51" s="21">
        <f t="shared" si="39"/>
        <v>82</v>
      </c>
      <c r="AP51" s="21">
        <f t="shared" si="41"/>
        <v>54.599999999999994</v>
      </c>
      <c r="AQ51" s="21">
        <f t="shared" ref="AQ51:AQ78" si="43">AQ50+$C51</f>
        <v>26.9</v>
      </c>
      <c r="AR51" s="44"/>
    </row>
    <row r="52" spans="1:44" ht="15.95" customHeight="1" x14ac:dyDescent="0.25">
      <c r="A52" s="199"/>
      <c r="B52" s="11" t="s">
        <v>22</v>
      </c>
      <c r="C52" s="122">
        <f>IF('使用DATA（平均気温入力用）'!C54=0,'使用DATA（平均気温入力用）'!D54,'使用DATA（平均気温入力用）'!C54)</f>
        <v>25.3</v>
      </c>
      <c r="D52" s="179">
        <f t="shared" si="0"/>
        <v>1094.1999999999998</v>
      </c>
      <c r="E52" s="183">
        <f t="shared" si="34"/>
        <v>1069.6999999999998</v>
      </c>
      <c r="F52" s="183">
        <f t="shared" si="2"/>
        <v>1045.8</v>
      </c>
      <c r="G52" s="183">
        <f t="shared" si="3"/>
        <v>1019.3999999999997</v>
      </c>
      <c r="H52" s="183">
        <f t="shared" si="5"/>
        <v>990.79999999999984</v>
      </c>
      <c r="I52" s="13">
        <f t="shared" si="38"/>
        <v>963.99999999999989</v>
      </c>
      <c r="J52" s="13">
        <f t="shared" si="40"/>
        <v>937.0999999999998</v>
      </c>
      <c r="K52" s="13">
        <f t="shared" si="42"/>
        <v>908.99999999999989</v>
      </c>
      <c r="L52" s="13">
        <f t="shared" ref="L52:L83" si="44">L51+$C52</f>
        <v>881.49999999999989</v>
      </c>
      <c r="M52" s="46">
        <f t="shared" si="9"/>
        <v>853.09999999999991</v>
      </c>
      <c r="N52" s="53">
        <f t="shared" si="10"/>
        <v>825.69999999999993</v>
      </c>
      <c r="O52" s="13">
        <f t="shared" si="11"/>
        <v>797.9</v>
      </c>
      <c r="P52" s="13">
        <f t="shared" si="12"/>
        <v>770.79999999999984</v>
      </c>
      <c r="Q52" s="13">
        <f t="shared" si="13"/>
        <v>745.89999999999986</v>
      </c>
      <c r="R52" s="13">
        <f t="shared" si="14"/>
        <v>719.9</v>
      </c>
      <c r="S52" s="13">
        <f t="shared" si="14"/>
        <v>694.4</v>
      </c>
      <c r="T52" s="13">
        <f t="shared" si="15"/>
        <v>670.8</v>
      </c>
      <c r="U52" s="13">
        <f>U51+$C52</f>
        <v>646.59999999999991</v>
      </c>
      <c r="V52" s="13">
        <f t="shared" si="18"/>
        <v>622.29999999999995</v>
      </c>
      <c r="W52" s="13">
        <f t="shared" si="19"/>
        <v>595.79999999999995</v>
      </c>
      <c r="X52" s="46">
        <f t="shared" si="20"/>
        <v>571.79999999999995</v>
      </c>
      <c r="Y52" s="53">
        <f t="shared" si="21"/>
        <v>545.49999999999989</v>
      </c>
      <c r="Z52" s="13">
        <f t="shared" si="22"/>
        <v>519.09999999999991</v>
      </c>
      <c r="AA52" s="13">
        <f t="shared" si="23"/>
        <v>491.99999999999989</v>
      </c>
      <c r="AB52" s="13">
        <f t="shared" si="24"/>
        <v>465.19999999999993</v>
      </c>
      <c r="AC52" s="13">
        <f t="shared" si="25"/>
        <v>438.79999999999995</v>
      </c>
      <c r="AD52" s="13">
        <f t="shared" si="26"/>
        <v>410.19999999999993</v>
      </c>
      <c r="AE52" s="13">
        <f t="shared" si="27"/>
        <v>380.4</v>
      </c>
      <c r="AF52" s="13">
        <f t="shared" si="30"/>
        <v>352</v>
      </c>
      <c r="AG52" s="13">
        <f t="shared" si="28"/>
        <v>325.5</v>
      </c>
      <c r="AH52" s="46">
        <f t="shared" si="29"/>
        <v>300.2</v>
      </c>
      <c r="AI52" s="53">
        <f t="shared" si="31"/>
        <v>276</v>
      </c>
      <c r="AJ52" s="13">
        <f t="shared" si="32"/>
        <v>247.9</v>
      </c>
      <c r="AK52" s="13">
        <f t="shared" si="33"/>
        <v>218.6</v>
      </c>
      <c r="AL52" s="13">
        <f t="shared" si="35"/>
        <v>190.70000000000002</v>
      </c>
      <c r="AM52" s="13">
        <f t="shared" si="36"/>
        <v>162.30000000000001</v>
      </c>
      <c r="AN52" s="13">
        <f t="shared" si="37"/>
        <v>134.5</v>
      </c>
      <c r="AO52" s="13">
        <f t="shared" si="39"/>
        <v>107.3</v>
      </c>
      <c r="AP52" s="13">
        <f t="shared" si="41"/>
        <v>79.899999999999991</v>
      </c>
      <c r="AQ52" s="13">
        <f t="shared" si="43"/>
        <v>52.2</v>
      </c>
      <c r="AR52" s="13">
        <f t="shared" ref="AR52:AR78" si="45">AR51+$C52</f>
        <v>25.3</v>
      </c>
    </row>
    <row r="53" spans="1:44" ht="15.95" customHeight="1" x14ac:dyDescent="0.25">
      <c r="A53" s="199"/>
      <c r="B53" s="15" t="s">
        <v>23</v>
      </c>
      <c r="C53" s="123">
        <f>IF('使用DATA（平均気温入力用）'!C55=0,'使用DATA（平均気温入力用）'!D55,'使用DATA（平均気温入力用）'!C55)</f>
        <v>25.6</v>
      </c>
      <c r="D53" s="176">
        <f t="shared" si="0"/>
        <v>1119.7999999999997</v>
      </c>
      <c r="E53" s="181">
        <f t="shared" si="34"/>
        <v>1095.2999999999997</v>
      </c>
      <c r="F53" s="181">
        <f t="shared" si="2"/>
        <v>1071.3999999999999</v>
      </c>
      <c r="G53" s="181">
        <f t="shared" si="3"/>
        <v>1044.9999999999998</v>
      </c>
      <c r="H53" s="181">
        <f t="shared" si="5"/>
        <v>1016.3999999999999</v>
      </c>
      <c r="I53" s="17">
        <f t="shared" si="38"/>
        <v>989.59999999999991</v>
      </c>
      <c r="J53" s="17">
        <f t="shared" si="40"/>
        <v>962.69999999999982</v>
      </c>
      <c r="K53" s="17">
        <f t="shared" si="42"/>
        <v>934.59999999999991</v>
      </c>
      <c r="L53" s="17">
        <f t="shared" si="44"/>
        <v>907.09999999999991</v>
      </c>
      <c r="M53" s="47">
        <f t="shared" ref="M53:M84" si="46">M52+$C53</f>
        <v>878.69999999999993</v>
      </c>
      <c r="N53" s="54">
        <f t="shared" si="10"/>
        <v>851.3</v>
      </c>
      <c r="O53" s="17">
        <f t="shared" si="11"/>
        <v>823.5</v>
      </c>
      <c r="P53" s="17">
        <f t="shared" si="12"/>
        <v>796.39999999999986</v>
      </c>
      <c r="Q53" s="17">
        <f t="shared" si="13"/>
        <v>771.49999999999989</v>
      </c>
      <c r="R53" s="17">
        <f t="shared" si="14"/>
        <v>745.5</v>
      </c>
      <c r="S53" s="17">
        <f t="shared" si="14"/>
        <v>720</v>
      </c>
      <c r="T53" s="17">
        <f t="shared" si="15"/>
        <v>696.4</v>
      </c>
      <c r="U53" s="17">
        <f t="shared" si="16"/>
        <v>672.19999999999993</v>
      </c>
      <c r="V53" s="17">
        <f t="shared" si="18"/>
        <v>647.9</v>
      </c>
      <c r="W53" s="17">
        <f t="shared" si="19"/>
        <v>621.4</v>
      </c>
      <c r="X53" s="47">
        <f t="shared" si="20"/>
        <v>597.4</v>
      </c>
      <c r="Y53" s="54">
        <f t="shared" si="21"/>
        <v>571.09999999999991</v>
      </c>
      <c r="Z53" s="17">
        <f t="shared" si="22"/>
        <v>544.69999999999993</v>
      </c>
      <c r="AA53" s="17">
        <f t="shared" si="23"/>
        <v>517.59999999999991</v>
      </c>
      <c r="AB53" s="17">
        <f t="shared" si="24"/>
        <v>490.79999999999995</v>
      </c>
      <c r="AC53" s="17">
        <f t="shared" si="25"/>
        <v>464.4</v>
      </c>
      <c r="AD53" s="17">
        <f t="shared" si="26"/>
        <v>435.79999999999995</v>
      </c>
      <c r="AE53" s="17">
        <f t="shared" si="27"/>
        <v>406</v>
      </c>
      <c r="AF53" s="17">
        <f t="shared" si="30"/>
        <v>377.6</v>
      </c>
      <c r="AG53" s="17">
        <f t="shared" si="28"/>
        <v>351.1</v>
      </c>
      <c r="AH53" s="47">
        <f t="shared" si="29"/>
        <v>325.8</v>
      </c>
      <c r="AI53" s="54">
        <f t="shared" si="31"/>
        <v>301.60000000000002</v>
      </c>
      <c r="AJ53" s="17">
        <f t="shared" si="32"/>
        <v>273.5</v>
      </c>
      <c r="AK53" s="17">
        <f t="shared" si="33"/>
        <v>244.2</v>
      </c>
      <c r="AL53" s="17">
        <f t="shared" si="35"/>
        <v>216.3</v>
      </c>
      <c r="AM53" s="17">
        <f t="shared" si="36"/>
        <v>187.9</v>
      </c>
      <c r="AN53" s="17">
        <f t="shared" si="37"/>
        <v>160.1</v>
      </c>
      <c r="AO53" s="17">
        <f t="shared" si="39"/>
        <v>132.9</v>
      </c>
      <c r="AP53" s="17">
        <f t="shared" si="41"/>
        <v>105.5</v>
      </c>
      <c r="AQ53" s="17">
        <f t="shared" si="43"/>
        <v>77.800000000000011</v>
      </c>
      <c r="AR53" s="17">
        <f t="shared" si="45"/>
        <v>50.900000000000006</v>
      </c>
    </row>
    <row r="54" spans="1:44" ht="15.95" customHeight="1" x14ac:dyDescent="0.25">
      <c r="A54" s="199"/>
      <c r="B54" s="15" t="s">
        <v>24</v>
      </c>
      <c r="C54" s="123">
        <f>IF('使用DATA（平均気温入力用）'!C56=0,'使用DATA（平均気温入力用）'!D56,'使用DATA（平均気温入力用）'!C56)</f>
        <v>26</v>
      </c>
      <c r="D54" s="176">
        <f t="shared" si="0"/>
        <v>1145.7999999999997</v>
      </c>
      <c r="E54" s="181">
        <f t="shared" si="34"/>
        <v>1121.2999999999997</v>
      </c>
      <c r="F54" s="181">
        <f t="shared" si="2"/>
        <v>1097.3999999999999</v>
      </c>
      <c r="G54" s="181">
        <f t="shared" si="3"/>
        <v>1070.9999999999998</v>
      </c>
      <c r="H54" s="181">
        <f t="shared" si="5"/>
        <v>1042.3999999999999</v>
      </c>
      <c r="I54" s="17">
        <f t="shared" si="38"/>
        <v>1015.5999999999999</v>
      </c>
      <c r="J54" s="83">
        <f t="shared" si="40"/>
        <v>988.69999999999982</v>
      </c>
      <c r="K54" s="83">
        <f t="shared" si="42"/>
        <v>960.59999999999991</v>
      </c>
      <c r="L54" s="83">
        <f t="shared" si="44"/>
        <v>933.09999999999991</v>
      </c>
      <c r="M54" s="84">
        <f t="shared" si="46"/>
        <v>904.69999999999993</v>
      </c>
      <c r="N54" s="54">
        <f t="shared" si="10"/>
        <v>877.3</v>
      </c>
      <c r="O54" s="17">
        <f t="shared" si="11"/>
        <v>849.5</v>
      </c>
      <c r="P54" s="17">
        <f t="shared" si="12"/>
        <v>822.39999999999986</v>
      </c>
      <c r="Q54" s="17">
        <f t="shared" si="13"/>
        <v>797.49999999999989</v>
      </c>
      <c r="R54" s="17">
        <f t="shared" si="14"/>
        <v>771.5</v>
      </c>
      <c r="S54" s="17">
        <f t="shared" si="14"/>
        <v>746</v>
      </c>
      <c r="T54" s="17">
        <f t="shared" si="15"/>
        <v>722.4</v>
      </c>
      <c r="U54" s="17">
        <f t="shared" si="16"/>
        <v>698.19999999999993</v>
      </c>
      <c r="V54" s="17">
        <f t="shared" si="18"/>
        <v>673.9</v>
      </c>
      <c r="W54" s="17">
        <f t="shared" si="19"/>
        <v>647.4</v>
      </c>
      <c r="X54" s="47">
        <f t="shared" si="20"/>
        <v>623.4</v>
      </c>
      <c r="Y54" s="54">
        <f t="shared" si="21"/>
        <v>597.09999999999991</v>
      </c>
      <c r="Z54" s="17">
        <f t="shared" si="22"/>
        <v>570.69999999999993</v>
      </c>
      <c r="AA54" s="17">
        <f t="shared" si="23"/>
        <v>543.59999999999991</v>
      </c>
      <c r="AB54" s="17">
        <f t="shared" si="24"/>
        <v>516.79999999999995</v>
      </c>
      <c r="AC54" s="17">
        <f t="shared" si="25"/>
        <v>490.4</v>
      </c>
      <c r="AD54" s="17">
        <f t="shared" si="26"/>
        <v>461.79999999999995</v>
      </c>
      <c r="AE54" s="17">
        <f t="shared" si="27"/>
        <v>432</v>
      </c>
      <c r="AF54" s="17">
        <f t="shared" si="30"/>
        <v>403.6</v>
      </c>
      <c r="AG54" s="17">
        <f t="shared" si="28"/>
        <v>377.1</v>
      </c>
      <c r="AH54" s="47">
        <f t="shared" si="29"/>
        <v>351.8</v>
      </c>
      <c r="AI54" s="54">
        <f t="shared" si="31"/>
        <v>327.60000000000002</v>
      </c>
      <c r="AJ54" s="17">
        <f t="shared" si="32"/>
        <v>299.5</v>
      </c>
      <c r="AK54" s="17">
        <f t="shared" si="33"/>
        <v>270.2</v>
      </c>
      <c r="AL54" s="17">
        <f t="shared" si="35"/>
        <v>242.3</v>
      </c>
      <c r="AM54" s="17">
        <f t="shared" si="36"/>
        <v>213.9</v>
      </c>
      <c r="AN54" s="17">
        <f t="shared" si="37"/>
        <v>186.1</v>
      </c>
      <c r="AO54" s="17">
        <f t="shared" si="39"/>
        <v>158.9</v>
      </c>
      <c r="AP54" s="17">
        <f t="shared" si="41"/>
        <v>131.5</v>
      </c>
      <c r="AQ54" s="17">
        <f t="shared" si="43"/>
        <v>103.80000000000001</v>
      </c>
      <c r="AR54" s="17">
        <f t="shared" si="45"/>
        <v>76.900000000000006</v>
      </c>
    </row>
    <row r="55" spans="1:44" ht="15.95" customHeight="1" x14ac:dyDescent="0.25">
      <c r="A55" s="199"/>
      <c r="B55" s="15" t="s">
        <v>25</v>
      </c>
      <c r="C55" s="123">
        <f>IF('使用DATA（平均気温入力用）'!C57=0,'使用DATA（平均気温入力用）'!D57,'使用DATA（平均気温入力用）'!C57)</f>
        <v>27.2</v>
      </c>
      <c r="D55" s="176">
        <f t="shared" si="0"/>
        <v>1172.9999999999998</v>
      </c>
      <c r="E55" s="181">
        <f t="shared" si="34"/>
        <v>1148.4999999999998</v>
      </c>
      <c r="F55" s="181">
        <f t="shared" si="2"/>
        <v>1124.5999999999999</v>
      </c>
      <c r="G55" s="181">
        <f t="shared" si="3"/>
        <v>1098.1999999999998</v>
      </c>
      <c r="H55" s="181">
        <f t="shared" si="5"/>
        <v>1069.5999999999999</v>
      </c>
      <c r="I55" s="17">
        <f t="shared" si="38"/>
        <v>1042.8</v>
      </c>
      <c r="J55" s="83">
        <f t="shared" si="40"/>
        <v>1015.8999999999999</v>
      </c>
      <c r="K55" s="83">
        <f t="shared" si="42"/>
        <v>987.8</v>
      </c>
      <c r="L55" s="83">
        <f t="shared" si="44"/>
        <v>960.3</v>
      </c>
      <c r="M55" s="84">
        <f t="shared" si="46"/>
        <v>931.9</v>
      </c>
      <c r="N55" s="54">
        <f t="shared" si="10"/>
        <v>904.5</v>
      </c>
      <c r="O55" s="17">
        <f t="shared" si="11"/>
        <v>876.7</v>
      </c>
      <c r="P55" s="17">
        <f t="shared" si="12"/>
        <v>849.59999999999991</v>
      </c>
      <c r="Q55" s="17">
        <f t="shared" si="13"/>
        <v>824.69999999999993</v>
      </c>
      <c r="R55" s="17">
        <f t="shared" si="14"/>
        <v>798.7</v>
      </c>
      <c r="S55" s="17">
        <f t="shared" si="14"/>
        <v>773.2</v>
      </c>
      <c r="T55" s="17">
        <f t="shared" si="15"/>
        <v>749.6</v>
      </c>
      <c r="U55" s="17">
        <f t="shared" si="16"/>
        <v>725.4</v>
      </c>
      <c r="V55" s="17">
        <f t="shared" si="18"/>
        <v>701.1</v>
      </c>
      <c r="W55" s="17">
        <f t="shared" si="19"/>
        <v>674.6</v>
      </c>
      <c r="X55" s="47">
        <f t="shared" si="20"/>
        <v>650.6</v>
      </c>
      <c r="Y55" s="54">
        <f t="shared" si="21"/>
        <v>624.29999999999995</v>
      </c>
      <c r="Z55" s="17">
        <f t="shared" si="22"/>
        <v>597.9</v>
      </c>
      <c r="AA55" s="17">
        <f t="shared" si="23"/>
        <v>570.79999999999995</v>
      </c>
      <c r="AB55" s="17">
        <f t="shared" si="24"/>
        <v>544</v>
      </c>
      <c r="AC55" s="17">
        <f t="shared" si="25"/>
        <v>517.6</v>
      </c>
      <c r="AD55" s="17">
        <f t="shared" si="26"/>
        <v>488.99999999999994</v>
      </c>
      <c r="AE55" s="17">
        <f t="shared" si="27"/>
        <v>459.2</v>
      </c>
      <c r="AF55" s="17">
        <f t="shared" si="30"/>
        <v>430.8</v>
      </c>
      <c r="AG55" s="17">
        <f t="shared" si="28"/>
        <v>404.3</v>
      </c>
      <c r="AH55" s="47">
        <f t="shared" si="29"/>
        <v>379</v>
      </c>
      <c r="AI55" s="54">
        <f t="shared" si="31"/>
        <v>354.8</v>
      </c>
      <c r="AJ55" s="17">
        <f t="shared" si="32"/>
        <v>326.7</v>
      </c>
      <c r="AK55" s="17">
        <f t="shared" si="33"/>
        <v>297.39999999999998</v>
      </c>
      <c r="AL55" s="17">
        <f t="shared" si="35"/>
        <v>269.5</v>
      </c>
      <c r="AM55" s="17">
        <f t="shared" si="36"/>
        <v>241.1</v>
      </c>
      <c r="AN55" s="17">
        <f t="shared" si="37"/>
        <v>213.29999999999998</v>
      </c>
      <c r="AO55" s="17">
        <f t="shared" si="39"/>
        <v>186.1</v>
      </c>
      <c r="AP55" s="17">
        <f t="shared" si="41"/>
        <v>158.69999999999999</v>
      </c>
      <c r="AQ55" s="17">
        <f t="shared" si="43"/>
        <v>131</v>
      </c>
      <c r="AR55" s="17">
        <f t="shared" si="45"/>
        <v>104.10000000000001</v>
      </c>
    </row>
    <row r="56" spans="1:44" ht="15.95" customHeight="1" x14ac:dyDescent="0.25">
      <c r="A56" s="199"/>
      <c r="B56" s="19" t="s">
        <v>26</v>
      </c>
      <c r="C56" s="163">
        <f>IF('使用DATA（平均気温入力用）'!C58=0,'使用DATA（平均気温入力用）'!D58,'使用DATA（平均気温入力用）'!C58)</f>
        <v>28.1</v>
      </c>
      <c r="D56" s="178">
        <f t="shared" si="0"/>
        <v>1201.0999999999997</v>
      </c>
      <c r="E56" s="182">
        <f t="shared" si="34"/>
        <v>1176.5999999999997</v>
      </c>
      <c r="F56" s="182">
        <f t="shared" si="2"/>
        <v>1152.6999999999998</v>
      </c>
      <c r="G56" s="182">
        <f t="shared" si="3"/>
        <v>1126.2999999999997</v>
      </c>
      <c r="H56" s="182">
        <f t="shared" si="5"/>
        <v>1097.6999999999998</v>
      </c>
      <c r="I56" s="21">
        <f t="shared" si="38"/>
        <v>1070.8999999999999</v>
      </c>
      <c r="J56" s="81">
        <f t="shared" si="40"/>
        <v>1043.9999999999998</v>
      </c>
      <c r="K56" s="81">
        <f t="shared" si="42"/>
        <v>1015.9</v>
      </c>
      <c r="L56" s="81">
        <f t="shared" si="44"/>
        <v>988.4</v>
      </c>
      <c r="M56" s="88">
        <f t="shared" si="46"/>
        <v>960</v>
      </c>
      <c r="N56" s="55">
        <f t="shared" si="10"/>
        <v>932.6</v>
      </c>
      <c r="O56" s="21">
        <f t="shared" si="11"/>
        <v>904.80000000000007</v>
      </c>
      <c r="P56" s="21">
        <f t="shared" si="12"/>
        <v>877.69999999999993</v>
      </c>
      <c r="Q56" s="21">
        <f t="shared" si="13"/>
        <v>852.8</v>
      </c>
      <c r="R56" s="21">
        <f t="shared" si="14"/>
        <v>826.80000000000007</v>
      </c>
      <c r="S56" s="21">
        <f t="shared" si="14"/>
        <v>801.30000000000007</v>
      </c>
      <c r="T56" s="21">
        <f t="shared" si="15"/>
        <v>777.7</v>
      </c>
      <c r="U56" s="21">
        <f t="shared" si="16"/>
        <v>753.5</v>
      </c>
      <c r="V56" s="21">
        <f t="shared" si="18"/>
        <v>729.2</v>
      </c>
      <c r="W56" s="21">
        <f t="shared" si="19"/>
        <v>702.7</v>
      </c>
      <c r="X56" s="48">
        <f t="shared" si="20"/>
        <v>678.7</v>
      </c>
      <c r="Y56" s="55">
        <f t="shared" si="21"/>
        <v>652.4</v>
      </c>
      <c r="Z56" s="21">
        <f t="shared" si="22"/>
        <v>626</v>
      </c>
      <c r="AA56" s="21">
        <f t="shared" si="23"/>
        <v>598.9</v>
      </c>
      <c r="AB56" s="21">
        <f t="shared" si="24"/>
        <v>572.1</v>
      </c>
      <c r="AC56" s="21">
        <f t="shared" si="25"/>
        <v>545.70000000000005</v>
      </c>
      <c r="AD56" s="21">
        <f t="shared" si="26"/>
        <v>517.09999999999991</v>
      </c>
      <c r="AE56" s="21">
        <f t="shared" si="27"/>
        <v>487.3</v>
      </c>
      <c r="AF56" s="21">
        <f t="shared" si="30"/>
        <v>458.90000000000003</v>
      </c>
      <c r="AG56" s="21">
        <f t="shared" si="28"/>
        <v>432.40000000000003</v>
      </c>
      <c r="AH56" s="48">
        <f t="shared" si="29"/>
        <v>407.1</v>
      </c>
      <c r="AI56" s="55">
        <f t="shared" si="31"/>
        <v>382.90000000000003</v>
      </c>
      <c r="AJ56" s="21">
        <f t="shared" si="32"/>
        <v>354.8</v>
      </c>
      <c r="AK56" s="21">
        <f t="shared" si="33"/>
        <v>325.5</v>
      </c>
      <c r="AL56" s="21">
        <f t="shared" si="35"/>
        <v>297.60000000000002</v>
      </c>
      <c r="AM56" s="21">
        <f t="shared" si="36"/>
        <v>269.2</v>
      </c>
      <c r="AN56" s="21">
        <f t="shared" si="37"/>
        <v>241.39999999999998</v>
      </c>
      <c r="AO56" s="21">
        <f t="shared" si="39"/>
        <v>214.2</v>
      </c>
      <c r="AP56" s="21">
        <f t="shared" si="41"/>
        <v>186.79999999999998</v>
      </c>
      <c r="AQ56" s="21">
        <f t="shared" si="43"/>
        <v>159.1</v>
      </c>
      <c r="AR56" s="21">
        <f t="shared" si="45"/>
        <v>132.20000000000002</v>
      </c>
    </row>
    <row r="57" spans="1:44" ht="15.95" customHeight="1" x14ac:dyDescent="0.25">
      <c r="A57" s="199"/>
      <c r="B57" s="11" t="s">
        <v>27</v>
      </c>
      <c r="C57" s="122">
        <f>IF('使用DATA（平均気温入力用）'!C59=0,'使用DATA（平均気温入力用）'!D59,'使用DATA（平均気温入力用）'!C59)</f>
        <v>27.5</v>
      </c>
      <c r="D57" s="179">
        <f t="shared" si="0"/>
        <v>1228.5999999999997</v>
      </c>
      <c r="E57" s="183">
        <f t="shared" si="34"/>
        <v>1204.0999999999997</v>
      </c>
      <c r="F57" s="183">
        <f t="shared" si="2"/>
        <v>1180.1999999999998</v>
      </c>
      <c r="G57" s="183">
        <f t="shared" si="3"/>
        <v>1153.7999999999997</v>
      </c>
      <c r="H57" s="183">
        <f t="shared" si="5"/>
        <v>1125.1999999999998</v>
      </c>
      <c r="I57" s="25">
        <f t="shared" si="38"/>
        <v>1098.3999999999999</v>
      </c>
      <c r="J57" s="82">
        <f t="shared" si="40"/>
        <v>1071.4999999999998</v>
      </c>
      <c r="K57" s="82">
        <f t="shared" si="42"/>
        <v>1043.4000000000001</v>
      </c>
      <c r="L57" s="82">
        <f t="shared" si="44"/>
        <v>1015.9</v>
      </c>
      <c r="M57" s="85">
        <f t="shared" si="46"/>
        <v>987.5</v>
      </c>
      <c r="N57" s="56">
        <f>N56+$C57</f>
        <v>960.1</v>
      </c>
      <c r="O57" s="25">
        <f t="shared" si="11"/>
        <v>932.30000000000007</v>
      </c>
      <c r="P57" s="25">
        <f t="shared" si="12"/>
        <v>905.19999999999993</v>
      </c>
      <c r="Q57" s="25">
        <f t="shared" si="13"/>
        <v>880.3</v>
      </c>
      <c r="R57" s="25">
        <f t="shared" si="14"/>
        <v>854.30000000000007</v>
      </c>
      <c r="S57" s="25">
        <f t="shared" si="14"/>
        <v>828.80000000000007</v>
      </c>
      <c r="T57" s="25">
        <f t="shared" si="15"/>
        <v>805.2</v>
      </c>
      <c r="U57" s="25">
        <f t="shared" si="16"/>
        <v>781</v>
      </c>
      <c r="V57" s="25">
        <f t="shared" si="18"/>
        <v>756.7</v>
      </c>
      <c r="W57" s="25">
        <f t="shared" si="19"/>
        <v>730.2</v>
      </c>
      <c r="X57" s="49">
        <f t="shared" si="20"/>
        <v>706.2</v>
      </c>
      <c r="Y57" s="56">
        <f t="shared" si="21"/>
        <v>679.9</v>
      </c>
      <c r="Z57" s="25">
        <f t="shared" si="22"/>
        <v>653.5</v>
      </c>
      <c r="AA57" s="25">
        <f t="shared" si="23"/>
        <v>626.4</v>
      </c>
      <c r="AB57" s="25">
        <f t="shared" si="24"/>
        <v>599.6</v>
      </c>
      <c r="AC57" s="25">
        <f t="shared" si="25"/>
        <v>573.20000000000005</v>
      </c>
      <c r="AD57" s="25">
        <f t="shared" si="26"/>
        <v>544.59999999999991</v>
      </c>
      <c r="AE57" s="25">
        <f t="shared" si="27"/>
        <v>514.79999999999995</v>
      </c>
      <c r="AF57" s="25">
        <f t="shared" si="30"/>
        <v>486.40000000000003</v>
      </c>
      <c r="AG57" s="25">
        <f t="shared" ref="AG57:AG107" si="47">AG56+$C57</f>
        <v>459.90000000000003</v>
      </c>
      <c r="AH57" s="49">
        <f t="shared" si="29"/>
        <v>434.6</v>
      </c>
      <c r="AI57" s="56">
        <f t="shared" si="31"/>
        <v>410.40000000000003</v>
      </c>
      <c r="AJ57" s="25">
        <f t="shared" si="32"/>
        <v>382.3</v>
      </c>
      <c r="AK57" s="25">
        <f t="shared" si="33"/>
        <v>353</v>
      </c>
      <c r="AL57" s="25">
        <f t="shared" si="35"/>
        <v>325.10000000000002</v>
      </c>
      <c r="AM57" s="25">
        <f t="shared" si="36"/>
        <v>296.7</v>
      </c>
      <c r="AN57" s="13">
        <f t="shared" si="37"/>
        <v>268.89999999999998</v>
      </c>
      <c r="AO57" s="13">
        <f t="shared" si="39"/>
        <v>241.7</v>
      </c>
      <c r="AP57" s="13">
        <f t="shared" si="41"/>
        <v>214.29999999999998</v>
      </c>
      <c r="AQ57" s="13">
        <f t="shared" si="43"/>
        <v>186.6</v>
      </c>
      <c r="AR57" s="13">
        <f t="shared" si="45"/>
        <v>159.70000000000002</v>
      </c>
    </row>
    <row r="58" spans="1:44" ht="15.95" customHeight="1" x14ac:dyDescent="0.25">
      <c r="A58" s="199"/>
      <c r="B58" s="15" t="s">
        <v>28</v>
      </c>
      <c r="C58" s="123">
        <f>IF('使用DATA（平均気温入力用）'!C60=0,'使用DATA（平均気温入力用）'!D60,'使用DATA（平均気温入力用）'!C60)</f>
        <v>23.8</v>
      </c>
      <c r="D58" s="176">
        <f t="shared" si="0"/>
        <v>1252.3999999999996</v>
      </c>
      <c r="E58" s="181">
        <f t="shared" si="34"/>
        <v>1227.8999999999996</v>
      </c>
      <c r="F58" s="181">
        <f t="shared" si="2"/>
        <v>1203.9999999999998</v>
      </c>
      <c r="G58" s="181">
        <f t="shared" si="3"/>
        <v>1177.5999999999997</v>
      </c>
      <c r="H58" s="181">
        <f t="shared" si="5"/>
        <v>1148.9999999999998</v>
      </c>
      <c r="I58" s="23">
        <f t="shared" si="38"/>
        <v>1122.1999999999998</v>
      </c>
      <c r="J58" s="83">
        <f t="shared" si="40"/>
        <v>1095.2999999999997</v>
      </c>
      <c r="K58" s="83">
        <f t="shared" si="42"/>
        <v>1067.2</v>
      </c>
      <c r="L58" s="83">
        <f t="shared" si="44"/>
        <v>1039.7</v>
      </c>
      <c r="M58" s="84">
        <f t="shared" si="46"/>
        <v>1011.3</v>
      </c>
      <c r="N58" s="57">
        <f t="shared" si="10"/>
        <v>983.9</v>
      </c>
      <c r="O58" s="23">
        <f t="shared" si="11"/>
        <v>956.1</v>
      </c>
      <c r="P58" s="23">
        <f t="shared" si="12"/>
        <v>928.99999999999989</v>
      </c>
      <c r="Q58" s="23">
        <f t="shared" si="13"/>
        <v>904.09999999999991</v>
      </c>
      <c r="R58" s="23">
        <f t="shared" si="14"/>
        <v>878.1</v>
      </c>
      <c r="S58" s="23">
        <f t="shared" si="14"/>
        <v>852.6</v>
      </c>
      <c r="T58" s="23">
        <f t="shared" si="15"/>
        <v>829</v>
      </c>
      <c r="U58" s="23">
        <f t="shared" si="16"/>
        <v>804.8</v>
      </c>
      <c r="V58" s="23">
        <f t="shared" si="18"/>
        <v>780.5</v>
      </c>
      <c r="W58" s="23">
        <f t="shared" si="19"/>
        <v>754</v>
      </c>
      <c r="X58" s="50">
        <f t="shared" si="20"/>
        <v>730</v>
      </c>
      <c r="Y58" s="57">
        <f t="shared" si="21"/>
        <v>703.69999999999993</v>
      </c>
      <c r="Z58" s="23">
        <f t="shared" si="22"/>
        <v>677.3</v>
      </c>
      <c r="AA58" s="23">
        <f t="shared" si="23"/>
        <v>650.19999999999993</v>
      </c>
      <c r="AB58" s="23">
        <f t="shared" si="24"/>
        <v>623.4</v>
      </c>
      <c r="AC58" s="23">
        <f t="shared" si="25"/>
        <v>597</v>
      </c>
      <c r="AD58" s="23">
        <f t="shared" si="26"/>
        <v>568.39999999999986</v>
      </c>
      <c r="AE58" s="23">
        <f t="shared" si="27"/>
        <v>538.59999999999991</v>
      </c>
      <c r="AF58" s="23">
        <f t="shared" si="30"/>
        <v>510.20000000000005</v>
      </c>
      <c r="AG58" s="23">
        <f t="shared" si="47"/>
        <v>483.70000000000005</v>
      </c>
      <c r="AH58" s="50">
        <f t="shared" si="29"/>
        <v>458.40000000000003</v>
      </c>
      <c r="AI58" s="57">
        <f t="shared" si="31"/>
        <v>434.20000000000005</v>
      </c>
      <c r="AJ58" s="23">
        <f t="shared" si="32"/>
        <v>406.1</v>
      </c>
      <c r="AK58" s="23">
        <f t="shared" si="33"/>
        <v>376.8</v>
      </c>
      <c r="AL58" s="23">
        <f t="shared" si="35"/>
        <v>348.90000000000003</v>
      </c>
      <c r="AM58" s="23">
        <f t="shared" si="36"/>
        <v>320.5</v>
      </c>
      <c r="AN58" s="17">
        <f t="shared" si="37"/>
        <v>292.7</v>
      </c>
      <c r="AO58" s="17">
        <f t="shared" si="39"/>
        <v>265.5</v>
      </c>
      <c r="AP58" s="17">
        <f t="shared" si="41"/>
        <v>238.1</v>
      </c>
      <c r="AQ58" s="17">
        <f t="shared" si="43"/>
        <v>210.4</v>
      </c>
      <c r="AR58" s="17">
        <f t="shared" si="45"/>
        <v>183.50000000000003</v>
      </c>
    </row>
    <row r="59" spans="1:44" ht="15.95" customHeight="1" x14ac:dyDescent="0.25">
      <c r="A59" s="199"/>
      <c r="B59" s="15" t="s">
        <v>29</v>
      </c>
      <c r="C59" s="123">
        <f>IF('使用DATA（平均気温入力用）'!C61=0,'使用DATA（平均気温入力用）'!D61,'使用DATA（平均気温入力用）'!C61)</f>
        <v>24.7</v>
      </c>
      <c r="D59" s="176">
        <f t="shared" si="0"/>
        <v>1277.0999999999997</v>
      </c>
      <c r="E59" s="181">
        <f t="shared" si="34"/>
        <v>1252.5999999999997</v>
      </c>
      <c r="F59" s="181">
        <f t="shared" si="2"/>
        <v>1228.6999999999998</v>
      </c>
      <c r="G59" s="181">
        <f t="shared" si="3"/>
        <v>1202.2999999999997</v>
      </c>
      <c r="H59" s="181">
        <f t="shared" si="5"/>
        <v>1173.6999999999998</v>
      </c>
      <c r="I59" s="23">
        <f t="shared" si="38"/>
        <v>1146.8999999999999</v>
      </c>
      <c r="J59" s="83">
        <f t="shared" si="40"/>
        <v>1119.9999999999998</v>
      </c>
      <c r="K59" s="83">
        <f t="shared" si="42"/>
        <v>1091.9000000000001</v>
      </c>
      <c r="L59" s="83">
        <f t="shared" si="44"/>
        <v>1064.4000000000001</v>
      </c>
      <c r="M59" s="84">
        <f t="shared" si="46"/>
        <v>1036</v>
      </c>
      <c r="N59" s="57">
        <f t="shared" si="10"/>
        <v>1008.6</v>
      </c>
      <c r="O59" s="23">
        <f t="shared" si="11"/>
        <v>980.80000000000007</v>
      </c>
      <c r="P59" s="23">
        <f t="shared" si="12"/>
        <v>953.69999999999993</v>
      </c>
      <c r="Q59" s="23">
        <f t="shared" si="13"/>
        <v>928.8</v>
      </c>
      <c r="R59" s="23">
        <f t="shared" si="14"/>
        <v>902.80000000000007</v>
      </c>
      <c r="S59" s="23">
        <f t="shared" si="14"/>
        <v>877.30000000000007</v>
      </c>
      <c r="T59" s="23">
        <f t="shared" si="15"/>
        <v>853.7</v>
      </c>
      <c r="U59" s="23">
        <f t="shared" si="16"/>
        <v>829.5</v>
      </c>
      <c r="V59" s="23">
        <f t="shared" si="18"/>
        <v>805.2</v>
      </c>
      <c r="W59" s="23">
        <f t="shared" si="19"/>
        <v>778.7</v>
      </c>
      <c r="X59" s="50">
        <f t="shared" si="20"/>
        <v>754.7</v>
      </c>
      <c r="Y59" s="57">
        <f t="shared" si="21"/>
        <v>728.4</v>
      </c>
      <c r="Z59" s="23">
        <f t="shared" si="22"/>
        <v>702</v>
      </c>
      <c r="AA59" s="23">
        <f t="shared" si="23"/>
        <v>674.9</v>
      </c>
      <c r="AB59" s="23">
        <f t="shared" si="24"/>
        <v>648.1</v>
      </c>
      <c r="AC59" s="23">
        <f t="shared" si="25"/>
        <v>621.70000000000005</v>
      </c>
      <c r="AD59" s="23">
        <f t="shared" si="26"/>
        <v>593.09999999999991</v>
      </c>
      <c r="AE59" s="23">
        <f t="shared" si="27"/>
        <v>563.29999999999995</v>
      </c>
      <c r="AF59" s="23">
        <f t="shared" si="30"/>
        <v>534.90000000000009</v>
      </c>
      <c r="AG59" s="23">
        <f t="shared" si="47"/>
        <v>508.40000000000003</v>
      </c>
      <c r="AH59" s="50">
        <f t="shared" si="29"/>
        <v>483.1</v>
      </c>
      <c r="AI59" s="57">
        <f t="shared" si="31"/>
        <v>458.90000000000003</v>
      </c>
      <c r="AJ59" s="23">
        <f t="shared" si="32"/>
        <v>430.8</v>
      </c>
      <c r="AK59" s="23">
        <f t="shared" si="33"/>
        <v>401.5</v>
      </c>
      <c r="AL59" s="23">
        <f t="shared" si="35"/>
        <v>373.6</v>
      </c>
      <c r="AM59" s="23">
        <f t="shared" si="36"/>
        <v>345.2</v>
      </c>
      <c r="AN59" s="17">
        <f t="shared" si="37"/>
        <v>317.39999999999998</v>
      </c>
      <c r="AO59" s="17">
        <f t="shared" si="39"/>
        <v>290.2</v>
      </c>
      <c r="AP59" s="17">
        <f t="shared" si="41"/>
        <v>262.8</v>
      </c>
      <c r="AQ59" s="17">
        <f t="shared" si="43"/>
        <v>235.1</v>
      </c>
      <c r="AR59" s="17">
        <f t="shared" si="45"/>
        <v>208.20000000000002</v>
      </c>
    </row>
    <row r="60" spans="1:44" ht="15.95" customHeight="1" x14ac:dyDescent="0.25">
      <c r="A60" s="199"/>
      <c r="B60" s="15" t="s">
        <v>30</v>
      </c>
      <c r="C60" s="123">
        <f>IF('使用DATA（平均気温入力用）'!C62=0,'使用DATA（平均気温入力用）'!D62,'使用DATA（平均気温入力用）'!C62)</f>
        <v>21.1</v>
      </c>
      <c r="D60" s="176">
        <f t="shared" si="0"/>
        <v>1298.1999999999996</v>
      </c>
      <c r="E60" s="181">
        <f t="shared" si="34"/>
        <v>1273.6999999999996</v>
      </c>
      <c r="F60" s="181">
        <f t="shared" si="2"/>
        <v>1249.7999999999997</v>
      </c>
      <c r="G60" s="181">
        <f t="shared" si="3"/>
        <v>1223.3999999999996</v>
      </c>
      <c r="H60" s="181">
        <f t="shared" si="5"/>
        <v>1194.7999999999997</v>
      </c>
      <c r="I60" s="23">
        <f t="shared" si="38"/>
        <v>1167.9999999999998</v>
      </c>
      <c r="J60" s="83">
        <f t="shared" si="40"/>
        <v>1141.0999999999997</v>
      </c>
      <c r="K60" s="83">
        <f t="shared" si="42"/>
        <v>1113</v>
      </c>
      <c r="L60" s="83">
        <f t="shared" si="44"/>
        <v>1085.5</v>
      </c>
      <c r="M60" s="84">
        <f t="shared" si="46"/>
        <v>1057.0999999999999</v>
      </c>
      <c r="N60" s="57">
        <f t="shared" si="10"/>
        <v>1029.7</v>
      </c>
      <c r="O60" s="23">
        <f t="shared" si="11"/>
        <v>1001.9000000000001</v>
      </c>
      <c r="P60" s="23">
        <f t="shared" si="12"/>
        <v>974.8</v>
      </c>
      <c r="Q60" s="23">
        <f t="shared" si="13"/>
        <v>949.9</v>
      </c>
      <c r="R60" s="23">
        <f t="shared" si="14"/>
        <v>923.90000000000009</v>
      </c>
      <c r="S60" s="23">
        <f t="shared" si="14"/>
        <v>898.40000000000009</v>
      </c>
      <c r="T60" s="23">
        <f t="shared" si="15"/>
        <v>874.80000000000007</v>
      </c>
      <c r="U60" s="23">
        <f t="shared" si="16"/>
        <v>850.6</v>
      </c>
      <c r="V60" s="23">
        <f t="shared" si="18"/>
        <v>826.30000000000007</v>
      </c>
      <c r="W60" s="23">
        <f t="shared" si="19"/>
        <v>799.80000000000007</v>
      </c>
      <c r="X60" s="50">
        <f t="shared" si="20"/>
        <v>775.80000000000007</v>
      </c>
      <c r="Y60" s="57">
        <f t="shared" si="21"/>
        <v>749.5</v>
      </c>
      <c r="Z60" s="23">
        <f t="shared" si="22"/>
        <v>723.1</v>
      </c>
      <c r="AA60" s="23">
        <f t="shared" si="23"/>
        <v>696</v>
      </c>
      <c r="AB60" s="23">
        <f t="shared" si="24"/>
        <v>669.2</v>
      </c>
      <c r="AC60" s="23">
        <f t="shared" si="25"/>
        <v>642.80000000000007</v>
      </c>
      <c r="AD60" s="23">
        <f t="shared" si="26"/>
        <v>614.19999999999993</v>
      </c>
      <c r="AE60" s="23">
        <f t="shared" si="27"/>
        <v>584.4</v>
      </c>
      <c r="AF60" s="23">
        <f t="shared" si="30"/>
        <v>556.00000000000011</v>
      </c>
      <c r="AG60" s="23">
        <f t="shared" si="47"/>
        <v>529.5</v>
      </c>
      <c r="AH60" s="50">
        <f t="shared" si="29"/>
        <v>504.20000000000005</v>
      </c>
      <c r="AI60" s="57">
        <f t="shared" si="31"/>
        <v>480.00000000000006</v>
      </c>
      <c r="AJ60" s="23">
        <f t="shared" si="32"/>
        <v>451.90000000000003</v>
      </c>
      <c r="AK60" s="23">
        <f t="shared" si="33"/>
        <v>422.6</v>
      </c>
      <c r="AL60" s="23">
        <f t="shared" si="35"/>
        <v>394.70000000000005</v>
      </c>
      <c r="AM60" s="23">
        <f t="shared" si="36"/>
        <v>366.3</v>
      </c>
      <c r="AN60" s="23">
        <f t="shared" si="37"/>
        <v>338.5</v>
      </c>
      <c r="AO60" s="23">
        <f t="shared" si="39"/>
        <v>311.3</v>
      </c>
      <c r="AP60" s="23">
        <f t="shared" si="41"/>
        <v>283.90000000000003</v>
      </c>
      <c r="AQ60" s="23">
        <f t="shared" si="43"/>
        <v>256.2</v>
      </c>
      <c r="AR60" s="23">
        <f t="shared" si="45"/>
        <v>229.3</v>
      </c>
    </row>
    <row r="61" spans="1:44" ht="15.95" customHeight="1" x14ac:dyDescent="0.25">
      <c r="A61" s="199"/>
      <c r="B61" s="15" t="s">
        <v>31</v>
      </c>
      <c r="C61" s="123">
        <f>IF('使用DATA（平均気温入力用）'!C63=0,'使用DATA（平均気温入力用）'!D63,'使用DATA（平均気温入力用）'!C63)</f>
        <v>21.9</v>
      </c>
      <c r="D61" s="176">
        <f t="shared" si="0"/>
        <v>1320.0999999999997</v>
      </c>
      <c r="E61" s="181">
        <f t="shared" si="34"/>
        <v>1295.5999999999997</v>
      </c>
      <c r="F61" s="181">
        <f t="shared" si="2"/>
        <v>1271.6999999999998</v>
      </c>
      <c r="G61" s="181">
        <f t="shared" si="3"/>
        <v>1245.2999999999997</v>
      </c>
      <c r="H61" s="181">
        <f t="shared" si="5"/>
        <v>1216.6999999999998</v>
      </c>
      <c r="I61" s="23">
        <f t="shared" si="38"/>
        <v>1189.8999999999999</v>
      </c>
      <c r="J61" s="83">
        <f t="shared" si="40"/>
        <v>1162.9999999999998</v>
      </c>
      <c r="K61" s="83">
        <f t="shared" si="42"/>
        <v>1134.9000000000001</v>
      </c>
      <c r="L61" s="83">
        <f t="shared" si="44"/>
        <v>1107.4000000000001</v>
      </c>
      <c r="M61" s="84">
        <f t="shared" si="46"/>
        <v>1079</v>
      </c>
      <c r="N61" s="57">
        <f t="shared" si="10"/>
        <v>1051.6000000000001</v>
      </c>
      <c r="O61" s="23">
        <f t="shared" si="11"/>
        <v>1023.8000000000001</v>
      </c>
      <c r="P61" s="23">
        <f t="shared" si="12"/>
        <v>996.69999999999993</v>
      </c>
      <c r="Q61" s="23">
        <f t="shared" si="13"/>
        <v>971.8</v>
      </c>
      <c r="R61" s="23">
        <f t="shared" si="14"/>
        <v>945.80000000000007</v>
      </c>
      <c r="S61" s="23">
        <f t="shared" si="14"/>
        <v>920.30000000000007</v>
      </c>
      <c r="T61" s="23">
        <f t="shared" si="15"/>
        <v>896.7</v>
      </c>
      <c r="U61" s="23">
        <f t="shared" si="16"/>
        <v>872.5</v>
      </c>
      <c r="V61" s="23">
        <f t="shared" si="18"/>
        <v>848.2</v>
      </c>
      <c r="W61" s="23">
        <f t="shared" si="19"/>
        <v>821.7</v>
      </c>
      <c r="X61" s="50">
        <f t="shared" si="20"/>
        <v>797.7</v>
      </c>
      <c r="Y61" s="57">
        <f t="shared" si="21"/>
        <v>771.4</v>
      </c>
      <c r="Z61" s="23">
        <f t="shared" si="22"/>
        <v>745</v>
      </c>
      <c r="AA61" s="23">
        <f t="shared" si="23"/>
        <v>717.9</v>
      </c>
      <c r="AB61" s="23">
        <f t="shared" si="24"/>
        <v>691.1</v>
      </c>
      <c r="AC61" s="23">
        <f t="shared" si="25"/>
        <v>664.7</v>
      </c>
      <c r="AD61" s="23">
        <f t="shared" si="26"/>
        <v>636.09999999999991</v>
      </c>
      <c r="AE61" s="23">
        <f t="shared" si="27"/>
        <v>606.29999999999995</v>
      </c>
      <c r="AF61" s="23">
        <f t="shared" si="30"/>
        <v>577.90000000000009</v>
      </c>
      <c r="AG61" s="23">
        <f t="shared" si="47"/>
        <v>551.4</v>
      </c>
      <c r="AH61" s="50">
        <f t="shared" si="29"/>
        <v>526.1</v>
      </c>
      <c r="AI61" s="57">
        <f t="shared" si="31"/>
        <v>501.90000000000003</v>
      </c>
      <c r="AJ61" s="23">
        <f t="shared" si="32"/>
        <v>473.8</v>
      </c>
      <c r="AK61" s="23">
        <f t="shared" si="33"/>
        <v>444.5</v>
      </c>
      <c r="AL61" s="23">
        <f t="shared" si="35"/>
        <v>416.6</v>
      </c>
      <c r="AM61" s="23">
        <f t="shared" si="36"/>
        <v>388.2</v>
      </c>
      <c r="AN61" s="23">
        <f t="shared" si="37"/>
        <v>360.4</v>
      </c>
      <c r="AO61" s="23">
        <f t="shared" si="39"/>
        <v>333.2</v>
      </c>
      <c r="AP61" s="23">
        <f t="shared" si="41"/>
        <v>305.8</v>
      </c>
      <c r="AQ61" s="23">
        <f t="shared" si="43"/>
        <v>278.09999999999997</v>
      </c>
      <c r="AR61" s="23">
        <f t="shared" si="45"/>
        <v>251.20000000000002</v>
      </c>
    </row>
    <row r="62" spans="1:44" ht="15.95" customHeight="1" x14ac:dyDescent="0.25">
      <c r="A62" s="200"/>
      <c r="B62" s="19" t="s">
        <v>32</v>
      </c>
      <c r="C62" s="163">
        <f>IF('使用DATA（平均気温入力用）'!C64=0,'使用DATA（平均気温入力用）'!D64,'使用DATA（平均気温入力用）'!C64)</f>
        <v>25.8</v>
      </c>
      <c r="D62" s="178">
        <f t="shared" si="0"/>
        <v>1345.8999999999996</v>
      </c>
      <c r="E62" s="182">
        <f t="shared" si="34"/>
        <v>1321.3999999999996</v>
      </c>
      <c r="F62" s="182">
        <f t="shared" si="2"/>
        <v>1297.4999999999998</v>
      </c>
      <c r="G62" s="182">
        <f t="shared" si="3"/>
        <v>1271.0999999999997</v>
      </c>
      <c r="H62" s="182">
        <f t="shared" si="5"/>
        <v>1242.4999999999998</v>
      </c>
      <c r="I62" s="24">
        <f t="shared" si="38"/>
        <v>1215.6999999999998</v>
      </c>
      <c r="J62" s="81">
        <f t="shared" si="40"/>
        <v>1188.7999999999997</v>
      </c>
      <c r="K62" s="81">
        <f t="shared" si="42"/>
        <v>1160.7</v>
      </c>
      <c r="L62" s="81">
        <f t="shared" si="44"/>
        <v>1133.2</v>
      </c>
      <c r="M62" s="88">
        <f t="shared" si="46"/>
        <v>1104.8</v>
      </c>
      <c r="N62" s="58">
        <f t="shared" si="10"/>
        <v>1077.4000000000001</v>
      </c>
      <c r="O62" s="24">
        <f t="shared" si="11"/>
        <v>1049.6000000000001</v>
      </c>
      <c r="P62" s="24">
        <f t="shared" si="12"/>
        <v>1022.4999999999999</v>
      </c>
      <c r="Q62" s="24">
        <f t="shared" si="13"/>
        <v>997.59999999999991</v>
      </c>
      <c r="R62" s="24">
        <f t="shared" si="14"/>
        <v>971.6</v>
      </c>
      <c r="S62" s="24">
        <f t="shared" si="14"/>
        <v>946.1</v>
      </c>
      <c r="T62" s="24">
        <f t="shared" si="15"/>
        <v>922.5</v>
      </c>
      <c r="U62" s="24">
        <f t="shared" si="16"/>
        <v>898.3</v>
      </c>
      <c r="V62" s="24">
        <f t="shared" si="18"/>
        <v>874</v>
      </c>
      <c r="W62" s="24">
        <f t="shared" si="19"/>
        <v>847.5</v>
      </c>
      <c r="X62" s="51">
        <f t="shared" si="20"/>
        <v>823.5</v>
      </c>
      <c r="Y62" s="58">
        <f t="shared" si="21"/>
        <v>797.19999999999993</v>
      </c>
      <c r="Z62" s="24">
        <f t="shared" si="22"/>
        <v>770.8</v>
      </c>
      <c r="AA62" s="24">
        <f t="shared" si="23"/>
        <v>743.69999999999993</v>
      </c>
      <c r="AB62" s="24">
        <f t="shared" si="24"/>
        <v>716.9</v>
      </c>
      <c r="AC62" s="24">
        <f t="shared" si="25"/>
        <v>690.5</v>
      </c>
      <c r="AD62" s="24">
        <f t="shared" si="26"/>
        <v>661.89999999999986</v>
      </c>
      <c r="AE62" s="24">
        <f t="shared" si="27"/>
        <v>632.09999999999991</v>
      </c>
      <c r="AF62" s="24">
        <f t="shared" si="30"/>
        <v>603.70000000000005</v>
      </c>
      <c r="AG62" s="24">
        <f t="shared" si="47"/>
        <v>577.19999999999993</v>
      </c>
      <c r="AH62" s="51">
        <f t="shared" si="29"/>
        <v>551.9</v>
      </c>
      <c r="AI62" s="58">
        <f t="shared" si="31"/>
        <v>527.70000000000005</v>
      </c>
      <c r="AJ62" s="24">
        <f t="shared" si="32"/>
        <v>499.6</v>
      </c>
      <c r="AK62" s="24">
        <f t="shared" si="33"/>
        <v>470.3</v>
      </c>
      <c r="AL62" s="24">
        <f t="shared" si="35"/>
        <v>442.40000000000003</v>
      </c>
      <c r="AM62" s="24">
        <f t="shared" si="36"/>
        <v>414</v>
      </c>
      <c r="AN62" s="24">
        <f t="shared" si="37"/>
        <v>386.2</v>
      </c>
      <c r="AO62" s="24">
        <f t="shared" si="39"/>
        <v>359</v>
      </c>
      <c r="AP62" s="24">
        <f t="shared" si="41"/>
        <v>331.6</v>
      </c>
      <c r="AQ62" s="24">
        <f t="shared" si="43"/>
        <v>303.89999999999998</v>
      </c>
      <c r="AR62" s="24">
        <f t="shared" si="45"/>
        <v>277</v>
      </c>
    </row>
    <row r="63" spans="1:44" ht="15.95" customHeight="1" x14ac:dyDescent="0.25">
      <c r="A63" s="196" t="s">
        <v>34</v>
      </c>
      <c r="B63" s="11" t="s">
        <v>2</v>
      </c>
      <c r="C63" s="122">
        <f>IF('使用DATA（平均気温入力用）'!C65=0,'使用DATA（平均気温入力用）'!D65,'使用DATA（平均気温入力用）'!C65)</f>
        <v>25.6</v>
      </c>
      <c r="D63" s="179">
        <f t="shared" si="0"/>
        <v>1371.4999999999995</v>
      </c>
      <c r="E63" s="183">
        <f t="shared" si="34"/>
        <v>1346.9999999999995</v>
      </c>
      <c r="F63" s="183">
        <f t="shared" si="2"/>
        <v>1323.0999999999997</v>
      </c>
      <c r="G63" s="183">
        <f t="shared" si="3"/>
        <v>1296.6999999999996</v>
      </c>
      <c r="H63" s="183">
        <f t="shared" si="5"/>
        <v>1268.0999999999997</v>
      </c>
      <c r="I63" s="25">
        <f t="shared" si="38"/>
        <v>1241.2999999999997</v>
      </c>
      <c r="J63" s="82">
        <f t="shared" si="40"/>
        <v>1214.3999999999996</v>
      </c>
      <c r="K63" s="82">
        <f t="shared" si="42"/>
        <v>1186.3</v>
      </c>
      <c r="L63" s="82">
        <f t="shared" si="44"/>
        <v>1158.8</v>
      </c>
      <c r="M63" s="85">
        <f t="shared" si="46"/>
        <v>1130.3999999999999</v>
      </c>
      <c r="N63" s="56">
        <f t="shared" si="10"/>
        <v>1103</v>
      </c>
      <c r="O63" s="25">
        <f t="shared" si="11"/>
        <v>1075.2</v>
      </c>
      <c r="P63" s="25">
        <f t="shared" si="12"/>
        <v>1048.0999999999999</v>
      </c>
      <c r="Q63" s="25">
        <f t="shared" si="13"/>
        <v>1023.1999999999999</v>
      </c>
      <c r="R63" s="25">
        <f t="shared" si="14"/>
        <v>997.2</v>
      </c>
      <c r="S63" s="25">
        <f t="shared" si="14"/>
        <v>971.7</v>
      </c>
      <c r="T63" s="25">
        <f t="shared" si="15"/>
        <v>948.1</v>
      </c>
      <c r="U63" s="25">
        <f t="shared" si="16"/>
        <v>923.9</v>
      </c>
      <c r="V63" s="25">
        <f t="shared" si="18"/>
        <v>899.6</v>
      </c>
      <c r="W63" s="25">
        <f t="shared" si="19"/>
        <v>873.1</v>
      </c>
      <c r="X63" s="49">
        <f t="shared" si="20"/>
        <v>849.1</v>
      </c>
      <c r="Y63" s="56">
        <f t="shared" si="21"/>
        <v>822.8</v>
      </c>
      <c r="Z63" s="25">
        <f t="shared" si="22"/>
        <v>796.4</v>
      </c>
      <c r="AA63" s="25">
        <f t="shared" si="23"/>
        <v>769.3</v>
      </c>
      <c r="AB63" s="25">
        <f t="shared" si="24"/>
        <v>742.5</v>
      </c>
      <c r="AC63" s="25">
        <f t="shared" si="25"/>
        <v>716.1</v>
      </c>
      <c r="AD63" s="25">
        <f t="shared" si="26"/>
        <v>687.49999999999989</v>
      </c>
      <c r="AE63" s="25">
        <f t="shared" si="27"/>
        <v>657.69999999999993</v>
      </c>
      <c r="AF63" s="25">
        <f t="shared" si="30"/>
        <v>629.30000000000007</v>
      </c>
      <c r="AG63" s="25">
        <f t="shared" si="47"/>
        <v>602.79999999999995</v>
      </c>
      <c r="AH63" s="49">
        <f t="shared" si="29"/>
        <v>577.5</v>
      </c>
      <c r="AI63" s="56">
        <f t="shared" si="31"/>
        <v>553.30000000000007</v>
      </c>
      <c r="AJ63" s="25">
        <f t="shared" si="32"/>
        <v>525.20000000000005</v>
      </c>
      <c r="AK63" s="25">
        <f t="shared" si="33"/>
        <v>495.90000000000003</v>
      </c>
      <c r="AL63" s="25">
        <f t="shared" si="35"/>
        <v>468.00000000000006</v>
      </c>
      <c r="AM63" s="25">
        <f t="shared" si="36"/>
        <v>439.6</v>
      </c>
      <c r="AN63" s="25">
        <f t="shared" si="37"/>
        <v>411.8</v>
      </c>
      <c r="AO63" s="25">
        <f t="shared" si="39"/>
        <v>384.6</v>
      </c>
      <c r="AP63" s="25">
        <f t="shared" si="41"/>
        <v>357.20000000000005</v>
      </c>
      <c r="AQ63" s="25">
        <f t="shared" si="43"/>
        <v>329.5</v>
      </c>
      <c r="AR63" s="25">
        <f t="shared" si="45"/>
        <v>302.60000000000002</v>
      </c>
    </row>
    <row r="64" spans="1:44" ht="15.95" customHeight="1" x14ac:dyDescent="0.25">
      <c r="A64" s="196"/>
      <c r="B64" s="15" t="s">
        <v>3</v>
      </c>
      <c r="C64" s="123">
        <f>IF('使用DATA（平均気温入力用）'!C66=0,'使用DATA（平均気温入力用）'!D66,'使用DATA（平均気温入力用）'!C66)</f>
        <v>25.3</v>
      </c>
      <c r="D64" s="176">
        <f t="shared" si="0"/>
        <v>1396.7999999999995</v>
      </c>
      <c r="E64" s="181">
        <f t="shared" si="34"/>
        <v>1372.2999999999995</v>
      </c>
      <c r="F64" s="181">
        <f t="shared" si="2"/>
        <v>1348.3999999999996</v>
      </c>
      <c r="G64" s="181">
        <f t="shared" si="3"/>
        <v>1321.9999999999995</v>
      </c>
      <c r="H64" s="181">
        <f t="shared" si="5"/>
        <v>1293.3999999999996</v>
      </c>
      <c r="I64" s="23">
        <f t="shared" si="38"/>
        <v>1266.5999999999997</v>
      </c>
      <c r="J64" s="83">
        <f t="shared" si="40"/>
        <v>1239.6999999999996</v>
      </c>
      <c r="K64" s="83">
        <f t="shared" si="42"/>
        <v>1211.5999999999999</v>
      </c>
      <c r="L64" s="83">
        <f t="shared" si="44"/>
        <v>1184.0999999999999</v>
      </c>
      <c r="M64" s="84">
        <f t="shared" si="46"/>
        <v>1155.6999999999998</v>
      </c>
      <c r="N64" s="57">
        <f t="shared" si="10"/>
        <v>1128.3</v>
      </c>
      <c r="O64" s="23">
        <f t="shared" si="11"/>
        <v>1100.5</v>
      </c>
      <c r="P64" s="23">
        <f t="shared" si="12"/>
        <v>1073.3999999999999</v>
      </c>
      <c r="Q64" s="23">
        <f t="shared" si="13"/>
        <v>1048.5</v>
      </c>
      <c r="R64" s="23">
        <f t="shared" si="14"/>
        <v>1022.5</v>
      </c>
      <c r="S64" s="23">
        <f t="shared" si="14"/>
        <v>997</v>
      </c>
      <c r="T64" s="23">
        <f t="shared" si="15"/>
        <v>973.4</v>
      </c>
      <c r="U64" s="23">
        <f t="shared" si="16"/>
        <v>949.19999999999993</v>
      </c>
      <c r="V64" s="23">
        <f t="shared" si="18"/>
        <v>924.9</v>
      </c>
      <c r="W64" s="23">
        <f t="shared" si="19"/>
        <v>898.4</v>
      </c>
      <c r="X64" s="50">
        <f t="shared" si="20"/>
        <v>874.4</v>
      </c>
      <c r="Y64" s="57">
        <f t="shared" si="21"/>
        <v>848.09999999999991</v>
      </c>
      <c r="Z64" s="23">
        <f t="shared" si="22"/>
        <v>821.69999999999993</v>
      </c>
      <c r="AA64" s="23">
        <f t="shared" si="23"/>
        <v>794.59999999999991</v>
      </c>
      <c r="AB64" s="23">
        <f t="shared" si="24"/>
        <v>767.8</v>
      </c>
      <c r="AC64" s="23">
        <f t="shared" si="25"/>
        <v>741.4</v>
      </c>
      <c r="AD64" s="23">
        <f t="shared" si="26"/>
        <v>712.79999999999984</v>
      </c>
      <c r="AE64" s="23">
        <f t="shared" si="27"/>
        <v>682.99999999999989</v>
      </c>
      <c r="AF64" s="23">
        <f t="shared" si="30"/>
        <v>654.6</v>
      </c>
      <c r="AG64" s="23">
        <f t="shared" si="47"/>
        <v>628.09999999999991</v>
      </c>
      <c r="AH64" s="50">
        <f t="shared" si="29"/>
        <v>602.79999999999995</v>
      </c>
      <c r="AI64" s="57">
        <f t="shared" si="31"/>
        <v>578.6</v>
      </c>
      <c r="AJ64" s="23">
        <f t="shared" si="32"/>
        <v>550.5</v>
      </c>
      <c r="AK64" s="23">
        <f t="shared" si="33"/>
        <v>521.20000000000005</v>
      </c>
      <c r="AL64" s="23">
        <f t="shared" si="35"/>
        <v>493.30000000000007</v>
      </c>
      <c r="AM64" s="23">
        <f t="shared" si="36"/>
        <v>464.90000000000003</v>
      </c>
      <c r="AN64" s="23">
        <f t="shared" si="37"/>
        <v>437.1</v>
      </c>
      <c r="AO64" s="23">
        <f t="shared" si="39"/>
        <v>409.90000000000003</v>
      </c>
      <c r="AP64" s="23">
        <f t="shared" si="41"/>
        <v>382.50000000000006</v>
      </c>
      <c r="AQ64" s="23">
        <f t="shared" si="43"/>
        <v>354.8</v>
      </c>
      <c r="AR64" s="23">
        <f t="shared" si="45"/>
        <v>327.90000000000003</v>
      </c>
    </row>
    <row r="65" spans="1:44" ht="15.95" customHeight="1" x14ac:dyDescent="0.25">
      <c r="A65" s="196"/>
      <c r="B65" s="15" t="s">
        <v>4</v>
      </c>
      <c r="C65" s="123">
        <f>IF('使用DATA（平均気温入力用）'!C67=0,'使用DATA（平均気温入力用）'!D67,'使用DATA（平均気温入力用）'!C67)</f>
        <v>23.1</v>
      </c>
      <c r="D65" s="176">
        <f t="shared" si="0"/>
        <v>1419.8999999999994</v>
      </c>
      <c r="E65" s="181">
        <f t="shared" si="34"/>
        <v>1395.3999999999994</v>
      </c>
      <c r="F65" s="181">
        <f t="shared" si="2"/>
        <v>1371.4999999999995</v>
      </c>
      <c r="G65" s="181">
        <f t="shared" si="3"/>
        <v>1345.0999999999995</v>
      </c>
      <c r="H65" s="181">
        <f t="shared" si="5"/>
        <v>1316.4999999999995</v>
      </c>
      <c r="I65" s="23">
        <f t="shared" si="38"/>
        <v>1289.6999999999996</v>
      </c>
      <c r="J65" s="83">
        <f t="shared" si="40"/>
        <v>1262.7999999999995</v>
      </c>
      <c r="K65" s="83">
        <f t="shared" si="42"/>
        <v>1234.6999999999998</v>
      </c>
      <c r="L65" s="83">
        <f t="shared" si="44"/>
        <v>1207.1999999999998</v>
      </c>
      <c r="M65" s="84">
        <f t="shared" si="46"/>
        <v>1178.7999999999997</v>
      </c>
      <c r="N65" s="57">
        <f t="shared" si="10"/>
        <v>1151.3999999999999</v>
      </c>
      <c r="O65" s="23">
        <f t="shared" si="11"/>
        <v>1123.5999999999999</v>
      </c>
      <c r="P65" s="23">
        <f t="shared" si="12"/>
        <v>1096.4999999999998</v>
      </c>
      <c r="Q65" s="23">
        <f t="shared" si="13"/>
        <v>1071.5999999999999</v>
      </c>
      <c r="R65" s="23">
        <f t="shared" si="14"/>
        <v>1045.5999999999999</v>
      </c>
      <c r="S65" s="23">
        <f t="shared" si="14"/>
        <v>1020.1</v>
      </c>
      <c r="T65" s="23">
        <f t="shared" si="15"/>
        <v>996.5</v>
      </c>
      <c r="U65" s="23">
        <f t="shared" si="16"/>
        <v>972.3</v>
      </c>
      <c r="V65" s="23">
        <f t="shared" si="18"/>
        <v>948</v>
      </c>
      <c r="W65" s="23">
        <f t="shared" si="19"/>
        <v>921.5</v>
      </c>
      <c r="X65" s="50">
        <f t="shared" si="20"/>
        <v>897.5</v>
      </c>
      <c r="Y65" s="57">
        <f t="shared" si="21"/>
        <v>871.19999999999993</v>
      </c>
      <c r="Z65" s="23">
        <f t="shared" si="22"/>
        <v>844.8</v>
      </c>
      <c r="AA65" s="23">
        <f t="shared" si="23"/>
        <v>817.69999999999993</v>
      </c>
      <c r="AB65" s="23">
        <f t="shared" si="24"/>
        <v>790.9</v>
      </c>
      <c r="AC65" s="23">
        <f t="shared" si="25"/>
        <v>764.5</v>
      </c>
      <c r="AD65" s="23">
        <f t="shared" si="26"/>
        <v>735.89999999999986</v>
      </c>
      <c r="AE65" s="23">
        <f t="shared" si="27"/>
        <v>706.09999999999991</v>
      </c>
      <c r="AF65" s="23">
        <f t="shared" si="30"/>
        <v>677.7</v>
      </c>
      <c r="AG65" s="23">
        <f t="shared" si="47"/>
        <v>651.19999999999993</v>
      </c>
      <c r="AH65" s="50">
        <f t="shared" si="29"/>
        <v>625.9</v>
      </c>
      <c r="AI65" s="57">
        <f t="shared" si="31"/>
        <v>601.70000000000005</v>
      </c>
      <c r="AJ65" s="23">
        <f t="shared" si="32"/>
        <v>573.6</v>
      </c>
      <c r="AK65" s="23">
        <f t="shared" si="33"/>
        <v>544.30000000000007</v>
      </c>
      <c r="AL65" s="23">
        <f t="shared" si="35"/>
        <v>516.40000000000009</v>
      </c>
      <c r="AM65" s="23">
        <f t="shared" si="36"/>
        <v>488.00000000000006</v>
      </c>
      <c r="AN65" s="23">
        <f t="shared" si="37"/>
        <v>460.20000000000005</v>
      </c>
      <c r="AO65" s="23">
        <f t="shared" si="39"/>
        <v>433.00000000000006</v>
      </c>
      <c r="AP65" s="23">
        <f t="shared" si="41"/>
        <v>405.60000000000008</v>
      </c>
      <c r="AQ65" s="23">
        <f t="shared" si="43"/>
        <v>377.90000000000003</v>
      </c>
      <c r="AR65" s="23">
        <f t="shared" si="45"/>
        <v>351.00000000000006</v>
      </c>
    </row>
    <row r="66" spans="1:44" ht="15.95" customHeight="1" x14ac:dyDescent="0.25">
      <c r="A66" s="196"/>
      <c r="B66" s="15" t="s">
        <v>5</v>
      </c>
      <c r="C66" s="123">
        <f>IF('使用DATA（平均気温入力用）'!C68=0,'使用DATA（平均気温入力用）'!D68,'使用DATA（平均気温入力用）'!C68)</f>
        <v>22.3</v>
      </c>
      <c r="D66" s="176">
        <f t="shared" si="0"/>
        <v>1442.1999999999994</v>
      </c>
      <c r="E66" s="181">
        <f t="shared" si="34"/>
        <v>1417.6999999999994</v>
      </c>
      <c r="F66" s="181">
        <f t="shared" si="2"/>
        <v>1393.7999999999995</v>
      </c>
      <c r="G66" s="181">
        <f t="shared" si="3"/>
        <v>1367.3999999999994</v>
      </c>
      <c r="H66" s="181">
        <f t="shared" si="5"/>
        <v>1338.7999999999995</v>
      </c>
      <c r="I66" s="23">
        <f t="shared" si="38"/>
        <v>1311.9999999999995</v>
      </c>
      <c r="J66" s="83">
        <f t="shared" si="40"/>
        <v>1285.0999999999995</v>
      </c>
      <c r="K66" s="83">
        <f t="shared" si="42"/>
        <v>1256.9999999999998</v>
      </c>
      <c r="L66" s="83">
        <f t="shared" si="44"/>
        <v>1229.4999999999998</v>
      </c>
      <c r="M66" s="84">
        <f t="shared" si="46"/>
        <v>1201.0999999999997</v>
      </c>
      <c r="N66" s="57">
        <f t="shared" si="10"/>
        <v>1173.6999999999998</v>
      </c>
      <c r="O66" s="23">
        <f t="shared" si="11"/>
        <v>1145.8999999999999</v>
      </c>
      <c r="P66" s="23">
        <f t="shared" si="12"/>
        <v>1118.7999999999997</v>
      </c>
      <c r="Q66" s="23">
        <f t="shared" si="13"/>
        <v>1093.8999999999999</v>
      </c>
      <c r="R66" s="23">
        <f t="shared" si="14"/>
        <v>1067.8999999999999</v>
      </c>
      <c r="S66" s="23">
        <f t="shared" si="14"/>
        <v>1042.4000000000001</v>
      </c>
      <c r="T66" s="23">
        <f t="shared" si="15"/>
        <v>1018.8</v>
      </c>
      <c r="U66" s="23">
        <f t="shared" si="16"/>
        <v>994.59999999999991</v>
      </c>
      <c r="V66" s="23">
        <f t="shared" si="18"/>
        <v>970.3</v>
      </c>
      <c r="W66" s="23">
        <f t="shared" si="19"/>
        <v>943.8</v>
      </c>
      <c r="X66" s="50">
        <f t="shared" si="20"/>
        <v>919.8</v>
      </c>
      <c r="Y66" s="57">
        <f t="shared" si="21"/>
        <v>893.49999999999989</v>
      </c>
      <c r="Z66" s="23">
        <f t="shared" si="22"/>
        <v>867.09999999999991</v>
      </c>
      <c r="AA66" s="23">
        <f t="shared" si="23"/>
        <v>839.99999999999989</v>
      </c>
      <c r="AB66" s="23">
        <f t="shared" si="24"/>
        <v>813.19999999999993</v>
      </c>
      <c r="AC66" s="23">
        <f t="shared" si="25"/>
        <v>786.8</v>
      </c>
      <c r="AD66" s="23">
        <f t="shared" si="26"/>
        <v>758.19999999999982</v>
      </c>
      <c r="AE66" s="23">
        <f t="shared" si="27"/>
        <v>728.39999999999986</v>
      </c>
      <c r="AF66" s="23">
        <f>AF65+$C66</f>
        <v>700</v>
      </c>
      <c r="AG66" s="23">
        <f t="shared" si="47"/>
        <v>673.49999999999989</v>
      </c>
      <c r="AH66" s="50">
        <f t="shared" si="29"/>
        <v>648.19999999999993</v>
      </c>
      <c r="AI66" s="57">
        <f t="shared" si="31"/>
        <v>624</v>
      </c>
      <c r="AJ66" s="23">
        <f t="shared" si="32"/>
        <v>595.9</v>
      </c>
      <c r="AK66" s="23">
        <f t="shared" si="33"/>
        <v>566.6</v>
      </c>
      <c r="AL66" s="23">
        <f t="shared" si="35"/>
        <v>538.70000000000005</v>
      </c>
      <c r="AM66" s="23">
        <f t="shared" si="36"/>
        <v>510.30000000000007</v>
      </c>
      <c r="AN66" s="23">
        <f t="shared" si="37"/>
        <v>482.50000000000006</v>
      </c>
      <c r="AO66" s="23">
        <f t="shared" si="39"/>
        <v>455.30000000000007</v>
      </c>
      <c r="AP66" s="23">
        <f t="shared" si="41"/>
        <v>427.90000000000009</v>
      </c>
      <c r="AQ66" s="23">
        <f t="shared" si="43"/>
        <v>400.20000000000005</v>
      </c>
      <c r="AR66" s="23">
        <f t="shared" si="45"/>
        <v>373.30000000000007</v>
      </c>
    </row>
    <row r="67" spans="1:44" ht="15.95" customHeight="1" x14ac:dyDescent="0.25">
      <c r="A67" s="196"/>
      <c r="B67" s="19" t="s">
        <v>6</v>
      </c>
      <c r="C67" s="163">
        <f>IF('使用DATA（平均気温入力用）'!C69=0,'使用DATA（平均気温入力用）'!D69,'使用DATA（平均気温入力用）'!C69)</f>
        <v>21.5</v>
      </c>
      <c r="D67" s="178">
        <f t="shared" si="0"/>
        <v>1463.6999999999994</v>
      </c>
      <c r="E67" s="182">
        <f t="shared" si="34"/>
        <v>1439.1999999999994</v>
      </c>
      <c r="F67" s="182">
        <f t="shared" si="2"/>
        <v>1415.2999999999995</v>
      </c>
      <c r="G67" s="182">
        <f t="shared" si="3"/>
        <v>1388.8999999999994</v>
      </c>
      <c r="H67" s="182">
        <f t="shared" si="5"/>
        <v>1360.2999999999995</v>
      </c>
      <c r="I67" s="24">
        <f t="shared" si="38"/>
        <v>1333.4999999999995</v>
      </c>
      <c r="J67" s="24">
        <f t="shared" si="40"/>
        <v>1306.5999999999995</v>
      </c>
      <c r="K67" s="24">
        <f t="shared" si="42"/>
        <v>1278.4999999999998</v>
      </c>
      <c r="L67" s="24">
        <f t="shared" si="44"/>
        <v>1250.9999999999998</v>
      </c>
      <c r="M67" s="51">
        <f t="shared" si="46"/>
        <v>1222.5999999999997</v>
      </c>
      <c r="N67" s="58">
        <f t="shared" si="10"/>
        <v>1195.1999999999998</v>
      </c>
      <c r="O67" s="24">
        <f t="shared" si="11"/>
        <v>1167.3999999999999</v>
      </c>
      <c r="P67" s="24">
        <f t="shared" si="12"/>
        <v>1140.2999999999997</v>
      </c>
      <c r="Q67" s="24">
        <f t="shared" si="13"/>
        <v>1115.3999999999999</v>
      </c>
      <c r="R67" s="24">
        <f t="shared" si="14"/>
        <v>1089.3999999999999</v>
      </c>
      <c r="S67" s="24">
        <f t="shared" si="14"/>
        <v>1063.9000000000001</v>
      </c>
      <c r="T67" s="24">
        <f t="shared" si="15"/>
        <v>1040.3</v>
      </c>
      <c r="U67" s="24">
        <f t="shared" si="16"/>
        <v>1016.0999999999999</v>
      </c>
      <c r="V67" s="24">
        <f t="shared" si="18"/>
        <v>991.8</v>
      </c>
      <c r="W67" s="24">
        <f t="shared" si="19"/>
        <v>965.3</v>
      </c>
      <c r="X67" s="51">
        <f t="shared" si="20"/>
        <v>941.3</v>
      </c>
      <c r="Y67" s="58">
        <f t="shared" si="21"/>
        <v>914.99999999999989</v>
      </c>
      <c r="Z67" s="24">
        <f t="shared" si="22"/>
        <v>888.59999999999991</v>
      </c>
      <c r="AA67" s="24">
        <f t="shared" si="23"/>
        <v>861.49999999999989</v>
      </c>
      <c r="AB67" s="24">
        <f t="shared" si="24"/>
        <v>834.69999999999993</v>
      </c>
      <c r="AC67" s="24">
        <f t="shared" si="25"/>
        <v>808.3</v>
      </c>
      <c r="AD67" s="24">
        <f t="shared" si="26"/>
        <v>779.69999999999982</v>
      </c>
      <c r="AE67" s="24">
        <f t="shared" si="27"/>
        <v>749.89999999999986</v>
      </c>
      <c r="AF67" s="24">
        <f t="shared" si="30"/>
        <v>721.5</v>
      </c>
      <c r="AG67" s="24">
        <f t="shared" si="47"/>
        <v>694.99999999999989</v>
      </c>
      <c r="AH67" s="51">
        <f t="shared" si="29"/>
        <v>669.69999999999993</v>
      </c>
      <c r="AI67" s="58">
        <f t="shared" si="31"/>
        <v>645.5</v>
      </c>
      <c r="AJ67" s="24">
        <f t="shared" si="32"/>
        <v>617.4</v>
      </c>
      <c r="AK67" s="24">
        <f t="shared" si="33"/>
        <v>588.1</v>
      </c>
      <c r="AL67" s="24">
        <f t="shared" si="35"/>
        <v>560.20000000000005</v>
      </c>
      <c r="AM67" s="24">
        <f t="shared" si="36"/>
        <v>531.80000000000007</v>
      </c>
      <c r="AN67" s="24">
        <f t="shared" si="37"/>
        <v>504.00000000000006</v>
      </c>
      <c r="AO67" s="24">
        <f t="shared" si="39"/>
        <v>476.80000000000007</v>
      </c>
      <c r="AP67" s="24">
        <f t="shared" si="41"/>
        <v>449.40000000000009</v>
      </c>
      <c r="AQ67" s="24">
        <f t="shared" si="43"/>
        <v>421.70000000000005</v>
      </c>
      <c r="AR67" s="24">
        <f t="shared" si="45"/>
        <v>394.80000000000007</v>
      </c>
    </row>
    <row r="68" spans="1:44" ht="15.95" customHeight="1" x14ac:dyDescent="0.25">
      <c r="A68" s="196"/>
      <c r="B68" s="11" t="s">
        <v>7</v>
      </c>
      <c r="C68" s="122">
        <f>IF('使用DATA（平均気温入力用）'!C70=0,'使用DATA（平均気温入力用）'!D70,'使用DATA（平均気温入力用）'!C70)</f>
        <v>23.3</v>
      </c>
      <c r="D68" s="179">
        <f t="shared" si="0"/>
        <v>1486.9999999999993</v>
      </c>
      <c r="E68" s="183">
        <f t="shared" ref="E68:E72" si="48">E67+C68</f>
        <v>1462.4999999999993</v>
      </c>
      <c r="F68" s="183">
        <f t="shared" ref="F68:F72" si="49">F67+C68</f>
        <v>1438.5999999999995</v>
      </c>
      <c r="G68" s="183">
        <f t="shared" ref="G68:G72" si="50">G67+C68</f>
        <v>1412.1999999999994</v>
      </c>
      <c r="H68" s="183">
        <f t="shared" si="5"/>
        <v>1383.5999999999995</v>
      </c>
      <c r="I68" s="25">
        <f t="shared" si="38"/>
        <v>1356.7999999999995</v>
      </c>
      <c r="J68" s="25">
        <f t="shared" si="40"/>
        <v>1329.8999999999994</v>
      </c>
      <c r="K68" s="25">
        <f t="shared" si="42"/>
        <v>1301.7999999999997</v>
      </c>
      <c r="L68" s="25">
        <f t="shared" si="44"/>
        <v>1274.2999999999997</v>
      </c>
      <c r="M68" s="49">
        <f t="shared" si="46"/>
        <v>1245.8999999999996</v>
      </c>
      <c r="N68" s="56">
        <f t="shared" si="10"/>
        <v>1218.4999999999998</v>
      </c>
      <c r="O68" s="25">
        <f t="shared" si="11"/>
        <v>1190.6999999999998</v>
      </c>
      <c r="P68" s="25">
        <f t="shared" si="12"/>
        <v>1163.5999999999997</v>
      </c>
      <c r="Q68" s="25">
        <f t="shared" si="13"/>
        <v>1138.6999999999998</v>
      </c>
      <c r="R68" s="25">
        <f t="shared" si="14"/>
        <v>1112.6999999999998</v>
      </c>
      <c r="S68" s="25">
        <f t="shared" si="14"/>
        <v>1087.2</v>
      </c>
      <c r="T68" s="25">
        <f t="shared" si="15"/>
        <v>1063.5999999999999</v>
      </c>
      <c r="U68" s="25">
        <f t="shared" si="16"/>
        <v>1039.3999999999999</v>
      </c>
      <c r="V68" s="25">
        <f t="shared" si="18"/>
        <v>1015.0999999999999</v>
      </c>
      <c r="W68" s="25">
        <f t="shared" si="19"/>
        <v>988.59999999999991</v>
      </c>
      <c r="X68" s="49">
        <f t="shared" si="20"/>
        <v>964.59999999999991</v>
      </c>
      <c r="Y68" s="56">
        <f t="shared" si="21"/>
        <v>938.29999999999984</v>
      </c>
      <c r="Z68" s="25">
        <f t="shared" si="22"/>
        <v>911.89999999999986</v>
      </c>
      <c r="AA68" s="25">
        <f t="shared" si="23"/>
        <v>884.79999999999984</v>
      </c>
      <c r="AB68" s="25">
        <f t="shared" si="24"/>
        <v>857.99999999999989</v>
      </c>
      <c r="AC68" s="25">
        <f t="shared" si="25"/>
        <v>831.59999999999991</v>
      </c>
      <c r="AD68" s="25">
        <f t="shared" si="26"/>
        <v>802.99999999999977</v>
      </c>
      <c r="AE68" s="25">
        <f t="shared" si="27"/>
        <v>773.19999999999982</v>
      </c>
      <c r="AF68" s="25">
        <f t="shared" si="30"/>
        <v>744.8</v>
      </c>
      <c r="AG68" s="25">
        <f t="shared" si="47"/>
        <v>718.29999999999984</v>
      </c>
      <c r="AH68" s="49">
        <f t="shared" si="29"/>
        <v>692.99999999999989</v>
      </c>
      <c r="AI68" s="56">
        <f t="shared" si="31"/>
        <v>668.8</v>
      </c>
      <c r="AJ68" s="25">
        <f t="shared" si="32"/>
        <v>640.69999999999993</v>
      </c>
      <c r="AK68" s="25">
        <f t="shared" si="33"/>
        <v>611.4</v>
      </c>
      <c r="AL68" s="25">
        <f t="shared" si="35"/>
        <v>583.5</v>
      </c>
      <c r="AM68" s="25">
        <f t="shared" si="36"/>
        <v>555.1</v>
      </c>
      <c r="AN68" s="25">
        <f t="shared" si="37"/>
        <v>527.30000000000007</v>
      </c>
      <c r="AO68" s="25">
        <f t="shared" si="39"/>
        <v>500.10000000000008</v>
      </c>
      <c r="AP68" s="25">
        <f t="shared" si="41"/>
        <v>472.7000000000001</v>
      </c>
      <c r="AQ68" s="25">
        <f t="shared" si="43"/>
        <v>445.00000000000006</v>
      </c>
      <c r="AR68" s="25">
        <f t="shared" si="45"/>
        <v>418.10000000000008</v>
      </c>
    </row>
    <row r="69" spans="1:44" ht="15.95" customHeight="1" x14ac:dyDescent="0.25">
      <c r="A69" s="196"/>
      <c r="B69" s="15" t="s">
        <v>8</v>
      </c>
      <c r="C69" s="123">
        <f>IF('使用DATA（平均気温入力用）'!C71=0,'使用DATA（平均気温入力用）'!D71,'使用DATA（平均気温入力用）'!C71)</f>
        <v>24.4</v>
      </c>
      <c r="D69" s="176">
        <f t="shared" si="0"/>
        <v>1511.3999999999994</v>
      </c>
      <c r="E69" s="181">
        <f t="shared" si="48"/>
        <v>1486.8999999999994</v>
      </c>
      <c r="F69" s="181">
        <f t="shared" si="49"/>
        <v>1462.9999999999995</v>
      </c>
      <c r="G69" s="181">
        <f t="shared" si="50"/>
        <v>1436.5999999999995</v>
      </c>
      <c r="H69" s="181">
        <f t="shared" si="5"/>
        <v>1407.9999999999995</v>
      </c>
      <c r="I69" s="23">
        <f t="shared" si="38"/>
        <v>1381.1999999999996</v>
      </c>
      <c r="J69" s="23">
        <f t="shared" si="40"/>
        <v>1354.2999999999995</v>
      </c>
      <c r="K69" s="23">
        <f t="shared" si="42"/>
        <v>1326.1999999999998</v>
      </c>
      <c r="L69" s="23">
        <f t="shared" si="44"/>
        <v>1298.6999999999998</v>
      </c>
      <c r="M69" s="50">
        <f t="shared" si="46"/>
        <v>1270.2999999999997</v>
      </c>
      <c r="N69" s="57">
        <f t="shared" si="10"/>
        <v>1242.8999999999999</v>
      </c>
      <c r="O69" s="23">
        <f t="shared" si="11"/>
        <v>1215.0999999999999</v>
      </c>
      <c r="P69" s="23">
        <f t="shared" si="12"/>
        <v>1187.9999999999998</v>
      </c>
      <c r="Q69" s="23">
        <f t="shared" si="13"/>
        <v>1163.0999999999999</v>
      </c>
      <c r="R69" s="23">
        <f t="shared" si="14"/>
        <v>1137.0999999999999</v>
      </c>
      <c r="S69" s="23">
        <f t="shared" si="14"/>
        <v>1111.6000000000001</v>
      </c>
      <c r="T69" s="23">
        <f t="shared" si="15"/>
        <v>1088</v>
      </c>
      <c r="U69" s="23">
        <f t="shared" si="16"/>
        <v>1063.8</v>
      </c>
      <c r="V69" s="23">
        <f t="shared" si="18"/>
        <v>1039.5</v>
      </c>
      <c r="W69" s="23">
        <f t="shared" si="19"/>
        <v>1012.9999999999999</v>
      </c>
      <c r="X69" s="50">
        <f t="shared" si="20"/>
        <v>988.99999999999989</v>
      </c>
      <c r="Y69" s="57">
        <f t="shared" si="21"/>
        <v>962.69999999999982</v>
      </c>
      <c r="Z69" s="23">
        <f t="shared" si="22"/>
        <v>936.29999999999984</v>
      </c>
      <c r="AA69" s="23">
        <f t="shared" si="23"/>
        <v>909.19999999999982</v>
      </c>
      <c r="AB69" s="23">
        <f t="shared" si="24"/>
        <v>882.39999999999986</v>
      </c>
      <c r="AC69" s="23">
        <f t="shared" si="25"/>
        <v>855.99999999999989</v>
      </c>
      <c r="AD69" s="23">
        <f t="shared" si="26"/>
        <v>827.39999999999975</v>
      </c>
      <c r="AE69" s="23">
        <f t="shared" si="27"/>
        <v>797.5999999999998</v>
      </c>
      <c r="AF69" s="23">
        <f t="shared" si="30"/>
        <v>769.19999999999993</v>
      </c>
      <c r="AG69" s="23">
        <f t="shared" si="47"/>
        <v>742.69999999999982</v>
      </c>
      <c r="AH69" s="50">
        <f t="shared" si="29"/>
        <v>717.39999999999986</v>
      </c>
      <c r="AI69" s="57">
        <f t="shared" si="31"/>
        <v>693.19999999999993</v>
      </c>
      <c r="AJ69" s="23">
        <f t="shared" si="32"/>
        <v>665.09999999999991</v>
      </c>
      <c r="AK69" s="23">
        <f t="shared" si="33"/>
        <v>635.79999999999995</v>
      </c>
      <c r="AL69" s="23">
        <f>AL68+$C69</f>
        <v>607.9</v>
      </c>
      <c r="AM69" s="23">
        <f t="shared" si="36"/>
        <v>579.5</v>
      </c>
      <c r="AN69" s="23">
        <f t="shared" si="37"/>
        <v>551.70000000000005</v>
      </c>
      <c r="AO69" s="23">
        <f t="shared" si="39"/>
        <v>524.50000000000011</v>
      </c>
      <c r="AP69" s="23">
        <f t="shared" si="41"/>
        <v>497.10000000000008</v>
      </c>
      <c r="AQ69" s="23">
        <f t="shared" si="43"/>
        <v>469.40000000000003</v>
      </c>
      <c r="AR69" s="23">
        <f t="shared" si="45"/>
        <v>442.50000000000006</v>
      </c>
    </row>
    <row r="70" spans="1:44" ht="15.95" customHeight="1" x14ac:dyDescent="0.25">
      <c r="A70" s="196"/>
      <c r="B70" s="15" t="s">
        <v>9</v>
      </c>
      <c r="C70" s="123">
        <f>IF('使用DATA（平均気温入力用）'!C72=0,'使用DATA（平均気温入力用）'!D72,'使用DATA（平均気温入力用）'!C72)</f>
        <v>23.5</v>
      </c>
      <c r="D70" s="176">
        <f t="shared" si="0"/>
        <v>1534.8999999999994</v>
      </c>
      <c r="E70" s="181">
        <f t="shared" si="48"/>
        <v>1510.3999999999994</v>
      </c>
      <c r="F70" s="181">
        <f t="shared" si="49"/>
        <v>1486.4999999999995</v>
      </c>
      <c r="G70" s="181">
        <f t="shared" si="50"/>
        <v>1460.0999999999995</v>
      </c>
      <c r="H70" s="181">
        <f t="shared" si="5"/>
        <v>1431.4999999999995</v>
      </c>
      <c r="I70" s="23">
        <f t="shared" si="38"/>
        <v>1404.6999999999996</v>
      </c>
      <c r="J70" s="23">
        <f t="shared" si="40"/>
        <v>1377.7999999999995</v>
      </c>
      <c r="K70" s="23">
        <f t="shared" si="42"/>
        <v>1349.6999999999998</v>
      </c>
      <c r="L70" s="23">
        <f t="shared" si="44"/>
        <v>1322.1999999999998</v>
      </c>
      <c r="M70" s="50">
        <f t="shared" si="46"/>
        <v>1293.7999999999997</v>
      </c>
      <c r="N70" s="57">
        <f t="shared" si="10"/>
        <v>1266.3999999999999</v>
      </c>
      <c r="O70" s="23">
        <f t="shared" si="11"/>
        <v>1238.5999999999999</v>
      </c>
      <c r="P70" s="23">
        <f t="shared" si="12"/>
        <v>1211.4999999999998</v>
      </c>
      <c r="Q70" s="23">
        <f t="shared" si="13"/>
        <v>1186.5999999999999</v>
      </c>
      <c r="R70" s="23">
        <f t="shared" si="14"/>
        <v>1160.5999999999999</v>
      </c>
      <c r="S70" s="23">
        <f t="shared" si="14"/>
        <v>1135.1000000000001</v>
      </c>
      <c r="T70" s="23">
        <f t="shared" si="15"/>
        <v>1111.5</v>
      </c>
      <c r="U70" s="23">
        <f t="shared" si="16"/>
        <v>1087.3</v>
      </c>
      <c r="V70" s="23">
        <f t="shared" si="18"/>
        <v>1063</v>
      </c>
      <c r="W70" s="23">
        <f t="shared" si="19"/>
        <v>1036.5</v>
      </c>
      <c r="X70" s="50">
        <f t="shared" si="20"/>
        <v>1012.4999999999999</v>
      </c>
      <c r="Y70" s="57">
        <f t="shared" si="21"/>
        <v>986.19999999999982</v>
      </c>
      <c r="Z70" s="23">
        <f t="shared" si="22"/>
        <v>959.79999999999984</v>
      </c>
      <c r="AA70" s="23">
        <f t="shared" si="23"/>
        <v>932.69999999999982</v>
      </c>
      <c r="AB70" s="23">
        <f t="shared" si="24"/>
        <v>905.89999999999986</v>
      </c>
      <c r="AC70" s="23">
        <f t="shared" si="25"/>
        <v>879.49999999999989</v>
      </c>
      <c r="AD70" s="23">
        <f t="shared" si="26"/>
        <v>850.89999999999975</v>
      </c>
      <c r="AE70" s="23">
        <f t="shared" si="27"/>
        <v>821.0999999999998</v>
      </c>
      <c r="AF70" s="23">
        <f t="shared" si="30"/>
        <v>792.69999999999993</v>
      </c>
      <c r="AG70" s="23">
        <f t="shared" si="47"/>
        <v>766.19999999999982</v>
      </c>
      <c r="AH70" s="50">
        <f t="shared" si="29"/>
        <v>740.89999999999986</v>
      </c>
      <c r="AI70" s="57">
        <f t="shared" si="31"/>
        <v>716.69999999999993</v>
      </c>
      <c r="AJ70" s="23">
        <f t="shared" si="32"/>
        <v>688.59999999999991</v>
      </c>
      <c r="AK70" s="23">
        <f t="shared" si="33"/>
        <v>659.3</v>
      </c>
      <c r="AL70" s="23">
        <f t="shared" si="35"/>
        <v>631.4</v>
      </c>
      <c r="AM70" s="23">
        <f t="shared" si="36"/>
        <v>603</v>
      </c>
      <c r="AN70" s="23">
        <f t="shared" si="37"/>
        <v>575.20000000000005</v>
      </c>
      <c r="AO70" s="23">
        <f t="shared" si="39"/>
        <v>548.00000000000011</v>
      </c>
      <c r="AP70" s="23">
        <f t="shared" si="41"/>
        <v>520.60000000000014</v>
      </c>
      <c r="AQ70" s="23">
        <f t="shared" si="43"/>
        <v>492.90000000000003</v>
      </c>
      <c r="AR70" s="23">
        <f t="shared" si="45"/>
        <v>466.00000000000006</v>
      </c>
    </row>
    <row r="71" spans="1:44" ht="15.95" customHeight="1" x14ac:dyDescent="0.25">
      <c r="A71" s="196"/>
      <c r="B71" s="15" t="s">
        <v>10</v>
      </c>
      <c r="C71" s="123">
        <f>IF('使用DATA（平均気温入力用）'!C73=0,'使用DATA（平均気温入力用）'!D73,'使用DATA（平均気温入力用）'!C73)</f>
        <v>20.3</v>
      </c>
      <c r="D71" s="176">
        <f t="shared" si="0"/>
        <v>1555.1999999999994</v>
      </c>
      <c r="E71" s="181">
        <f t="shared" si="48"/>
        <v>1530.6999999999994</v>
      </c>
      <c r="F71" s="181">
        <f t="shared" si="49"/>
        <v>1506.7999999999995</v>
      </c>
      <c r="G71" s="181">
        <f t="shared" si="50"/>
        <v>1480.3999999999994</v>
      </c>
      <c r="H71" s="181">
        <f t="shared" si="5"/>
        <v>1451.7999999999995</v>
      </c>
      <c r="I71" s="23">
        <f t="shared" si="38"/>
        <v>1424.9999999999995</v>
      </c>
      <c r="J71" s="23">
        <f t="shared" si="40"/>
        <v>1398.0999999999995</v>
      </c>
      <c r="K71" s="23">
        <f t="shared" si="42"/>
        <v>1369.9999999999998</v>
      </c>
      <c r="L71" s="23">
        <f t="shared" si="44"/>
        <v>1342.4999999999998</v>
      </c>
      <c r="M71" s="50">
        <f t="shared" si="46"/>
        <v>1314.0999999999997</v>
      </c>
      <c r="N71" s="57">
        <f t="shared" si="10"/>
        <v>1286.6999999999998</v>
      </c>
      <c r="O71" s="23">
        <f t="shared" si="11"/>
        <v>1258.8999999999999</v>
      </c>
      <c r="P71" s="23">
        <f t="shared" si="12"/>
        <v>1231.7999999999997</v>
      </c>
      <c r="Q71" s="23">
        <f t="shared" si="13"/>
        <v>1206.8999999999999</v>
      </c>
      <c r="R71" s="23">
        <f t="shared" si="14"/>
        <v>1180.8999999999999</v>
      </c>
      <c r="S71" s="23">
        <f t="shared" si="14"/>
        <v>1155.4000000000001</v>
      </c>
      <c r="T71" s="23">
        <f t="shared" si="15"/>
        <v>1131.8</v>
      </c>
      <c r="U71" s="23">
        <f t="shared" si="16"/>
        <v>1107.5999999999999</v>
      </c>
      <c r="V71" s="23">
        <f t="shared" si="18"/>
        <v>1083.3</v>
      </c>
      <c r="W71" s="23">
        <f t="shared" si="19"/>
        <v>1056.8</v>
      </c>
      <c r="X71" s="50">
        <f t="shared" si="20"/>
        <v>1032.8</v>
      </c>
      <c r="Y71" s="57">
        <f t="shared" si="21"/>
        <v>1006.4999999999998</v>
      </c>
      <c r="Z71" s="23">
        <f t="shared" si="22"/>
        <v>980.0999999999998</v>
      </c>
      <c r="AA71" s="23">
        <f t="shared" si="23"/>
        <v>952.99999999999977</v>
      </c>
      <c r="AB71" s="23">
        <f t="shared" si="24"/>
        <v>926.19999999999982</v>
      </c>
      <c r="AC71" s="23">
        <f t="shared" si="25"/>
        <v>899.79999999999984</v>
      </c>
      <c r="AD71" s="23">
        <f t="shared" si="26"/>
        <v>871.1999999999997</v>
      </c>
      <c r="AE71" s="23">
        <f t="shared" si="27"/>
        <v>841.39999999999975</v>
      </c>
      <c r="AF71" s="23">
        <f t="shared" si="30"/>
        <v>812.99999999999989</v>
      </c>
      <c r="AG71" s="23">
        <f t="shared" si="47"/>
        <v>786.49999999999977</v>
      </c>
      <c r="AH71" s="50">
        <f t="shared" si="29"/>
        <v>761.19999999999982</v>
      </c>
      <c r="AI71" s="57">
        <f t="shared" si="31"/>
        <v>736.99999999999989</v>
      </c>
      <c r="AJ71" s="23">
        <f t="shared" si="32"/>
        <v>708.89999999999986</v>
      </c>
      <c r="AK71" s="23">
        <f t="shared" si="33"/>
        <v>679.59999999999991</v>
      </c>
      <c r="AL71" s="23">
        <f t="shared" si="35"/>
        <v>651.69999999999993</v>
      </c>
      <c r="AM71" s="23">
        <f t="shared" si="36"/>
        <v>623.29999999999995</v>
      </c>
      <c r="AN71" s="23">
        <f t="shared" si="37"/>
        <v>595.5</v>
      </c>
      <c r="AO71" s="23">
        <f t="shared" si="39"/>
        <v>568.30000000000007</v>
      </c>
      <c r="AP71" s="23">
        <f t="shared" si="41"/>
        <v>540.90000000000009</v>
      </c>
      <c r="AQ71" s="23">
        <f t="shared" si="43"/>
        <v>513.20000000000005</v>
      </c>
      <c r="AR71" s="23">
        <f t="shared" si="45"/>
        <v>486.30000000000007</v>
      </c>
    </row>
    <row r="72" spans="1:44" ht="15.95" customHeight="1" x14ac:dyDescent="0.25">
      <c r="A72" s="196"/>
      <c r="B72" s="19" t="s">
        <v>11</v>
      </c>
      <c r="C72" s="163">
        <f>IF('使用DATA（平均気温入力用）'!C74=0,'使用DATA（平均気温入力用）'!D74,'使用DATA（平均気温入力用）'!C74)</f>
        <v>20.100000000000001</v>
      </c>
      <c r="D72" s="178">
        <f t="shared" si="0"/>
        <v>1575.2999999999993</v>
      </c>
      <c r="E72" s="182">
        <f t="shared" si="48"/>
        <v>1550.7999999999993</v>
      </c>
      <c r="F72" s="182">
        <f t="shared" si="49"/>
        <v>1526.8999999999994</v>
      </c>
      <c r="G72" s="182">
        <f t="shared" si="50"/>
        <v>1500.4999999999993</v>
      </c>
      <c r="H72" s="182">
        <f t="shared" si="5"/>
        <v>1471.8999999999994</v>
      </c>
      <c r="I72" s="24">
        <f t="shared" si="38"/>
        <v>1445.0999999999995</v>
      </c>
      <c r="J72" s="24">
        <f t="shared" si="40"/>
        <v>1418.1999999999994</v>
      </c>
      <c r="K72" s="24">
        <f t="shared" si="42"/>
        <v>1390.0999999999997</v>
      </c>
      <c r="L72" s="24">
        <f t="shared" si="44"/>
        <v>1362.5999999999997</v>
      </c>
      <c r="M72" s="51">
        <f t="shared" si="46"/>
        <v>1334.1999999999996</v>
      </c>
      <c r="N72" s="58">
        <f t="shared" si="10"/>
        <v>1306.7999999999997</v>
      </c>
      <c r="O72" s="24">
        <f t="shared" si="11"/>
        <v>1278.9999999999998</v>
      </c>
      <c r="P72" s="24">
        <f t="shared" si="12"/>
        <v>1251.8999999999996</v>
      </c>
      <c r="Q72" s="24">
        <f t="shared" si="13"/>
        <v>1226.9999999999998</v>
      </c>
      <c r="R72" s="24">
        <f t="shared" si="14"/>
        <v>1200.9999999999998</v>
      </c>
      <c r="S72" s="24">
        <f t="shared" si="14"/>
        <v>1175.5</v>
      </c>
      <c r="T72" s="24">
        <f t="shared" si="15"/>
        <v>1151.8999999999999</v>
      </c>
      <c r="U72" s="24">
        <f t="shared" si="16"/>
        <v>1127.6999999999998</v>
      </c>
      <c r="V72" s="24">
        <f t="shared" si="18"/>
        <v>1103.3999999999999</v>
      </c>
      <c r="W72" s="24">
        <f t="shared" si="19"/>
        <v>1076.8999999999999</v>
      </c>
      <c r="X72" s="51">
        <f t="shared" si="20"/>
        <v>1052.8999999999999</v>
      </c>
      <c r="Y72" s="58">
        <f t="shared" si="21"/>
        <v>1026.5999999999997</v>
      </c>
      <c r="Z72" s="24">
        <f t="shared" si="22"/>
        <v>1000.1999999999998</v>
      </c>
      <c r="AA72" s="24">
        <f t="shared" si="23"/>
        <v>973.0999999999998</v>
      </c>
      <c r="AB72" s="24">
        <f t="shared" si="24"/>
        <v>946.29999999999984</v>
      </c>
      <c r="AC72" s="24">
        <f t="shared" si="25"/>
        <v>919.89999999999986</v>
      </c>
      <c r="AD72" s="24">
        <f t="shared" si="26"/>
        <v>891.29999999999973</v>
      </c>
      <c r="AE72" s="24">
        <f t="shared" si="27"/>
        <v>861.49999999999977</v>
      </c>
      <c r="AF72" s="24">
        <f t="shared" si="30"/>
        <v>833.09999999999991</v>
      </c>
      <c r="AG72" s="24">
        <f t="shared" si="47"/>
        <v>806.5999999999998</v>
      </c>
      <c r="AH72" s="51">
        <f t="shared" si="29"/>
        <v>781.29999999999984</v>
      </c>
      <c r="AI72" s="58">
        <f t="shared" si="31"/>
        <v>757.09999999999991</v>
      </c>
      <c r="AJ72" s="24">
        <f t="shared" si="32"/>
        <v>728.99999999999989</v>
      </c>
      <c r="AK72" s="24">
        <f t="shared" si="33"/>
        <v>699.69999999999993</v>
      </c>
      <c r="AL72" s="24">
        <f t="shared" si="35"/>
        <v>671.8</v>
      </c>
      <c r="AM72" s="24">
        <f t="shared" si="36"/>
        <v>643.4</v>
      </c>
      <c r="AN72" s="24">
        <f t="shared" si="37"/>
        <v>615.6</v>
      </c>
      <c r="AO72" s="24">
        <f t="shared" si="39"/>
        <v>588.40000000000009</v>
      </c>
      <c r="AP72" s="24">
        <f t="shared" si="41"/>
        <v>561.00000000000011</v>
      </c>
      <c r="AQ72" s="24">
        <f t="shared" si="43"/>
        <v>533.30000000000007</v>
      </c>
      <c r="AR72" s="24">
        <f t="shared" si="45"/>
        <v>506.40000000000009</v>
      </c>
    </row>
    <row r="73" spans="1:44" ht="15.95" customHeight="1" x14ac:dyDescent="0.25">
      <c r="A73" s="196"/>
      <c r="B73" s="11" t="s">
        <v>12</v>
      </c>
      <c r="C73" s="122">
        <f>IF('使用DATA（平均気温入力用）'!C75=0,'使用DATA（平均気温入力用）'!D75,'使用DATA（平均気温入力用）'!C75)</f>
        <v>20.3</v>
      </c>
      <c r="D73" s="183">
        <f t="shared" ref="D73:D92" si="51">D72+C73</f>
        <v>1595.5999999999992</v>
      </c>
      <c r="E73" s="183">
        <f t="shared" ref="E73:E92" si="52">E72+C73</f>
        <v>1571.0999999999992</v>
      </c>
      <c r="F73" s="183">
        <f t="shared" ref="F73:F92" si="53">F72+C73</f>
        <v>1547.1999999999994</v>
      </c>
      <c r="G73" s="183">
        <f t="shared" ref="G73:G92" si="54">G72+C73</f>
        <v>1520.7999999999993</v>
      </c>
      <c r="H73" s="183">
        <f t="shared" ref="H73:H92" si="55">H72+C73</f>
        <v>1492.1999999999994</v>
      </c>
      <c r="I73" s="25">
        <f t="shared" si="38"/>
        <v>1465.3999999999994</v>
      </c>
      <c r="J73" s="25">
        <f t="shared" si="40"/>
        <v>1438.4999999999993</v>
      </c>
      <c r="K73" s="25">
        <f t="shared" si="42"/>
        <v>1410.3999999999996</v>
      </c>
      <c r="L73" s="25">
        <f t="shared" si="44"/>
        <v>1382.8999999999996</v>
      </c>
      <c r="M73" s="49">
        <f t="shared" si="46"/>
        <v>1354.4999999999995</v>
      </c>
      <c r="N73" s="56">
        <f t="shared" si="10"/>
        <v>1327.0999999999997</v>
      </c>
      <c r="O73" s="25">
        <f t="shared" si="11"/>
        <v>1299.2999999999997</v>
      </c>
      <c r="P73" s="25">
        <f t="shared" si="12"/>
        <v>1272.1999999999996</v>
      </c>
      <c r="Q73" s="25">
        <f t="shared" si="13"/>
        <v>1247.2999999999997</v>
      </c>
      <c r="R73" s="25">
        <f t="shared" si="14"/>
        <v>1221.2999999999997</v>
      </c>
      <c r="S73" s="25">
        <f t="shared" si="14"/>
        <v>1195.8</v>
      </c>
      <c r="T73" s="25">
        <f t="shared" si="15"/>
        <v>1172.1999999999998</v>
      </c>
      <c r="U73" s="25">
        <f t="shared" si="16"/>
        <v>1147.9999999999998</v>
      </c>
      <c r="V73" s="25">
        <f t="shared" si="18"/>
        <v>1123.6999999999998</v>
      </c>
      <c r="W73" s="25">
        <f t="shared" si="19"/>
        <v>1097.1999999999998</v>
      </c>
      <c r="X73" s="49">
        <f t="shared" si="20"/>
        <v>1073.1999999999998</v>
      </c>
      <c r="Y73" s="56">
        <f t="shared" si="21"/>
        <v>1046.8999999999996</v>
      </c>
      <c r="Z73" s="25">
        <f t="shared" si="22"/>
        <v>1020.4999999999998</v>
      </c>
      <c r="AA73" s="25">
        <f t="shared" si="23"/>
        <v>993.39999999999975</v>
      </c>
      <c r="AB73" s="25">
        <f t="shared" si="24"/>
        <v>966.5999999999998</v>
      </c>
      <c r="AC73" s="25">
        <f t="shared" si="25"/>
        <v>940.19999999999982</v>
      </c>
      <c r="AD73" s="25">
        <f t="shared" si="26"/>
        <v>911.59999999999968</v>
      </c>
      <c r="AE73" s="25">
        <f t="shared" si="27"/>
        <v>881.79999999999973</v>
      </c>
      <c r="AF73" s="25">
        <f t="shared" si="30"/>
        <v>853.39999999999986</v>
      </c>
      <c r="AG73" s="25">
        <f t="shared" si="47"/>
        <v>826.89999999999975</v>
      </c>
      <c r="AH73" s="49">
        <f t="shared" si="29"/>
        <v>801.5999999999998</v>
      </c>
      <c r="AI73" s="56">
        <f t="shared" si="31"/>
        <v>777.39999999999986</v>
      </c>
      <c r="AJ73" s="25">
        <f t="shared" si="32"/>
        <v>749.29999999999984</v>
      </c>
      <c r="AK73" s="25">
        <f t="shared" si="33"/>
        <v>719.99999999999989</v>
      </c>
      <c r="AL73" s="25">
        <f t="shared" si="35"/>
        <v>692.09999999999991</v>
      </c>
      <c r="AM73" s="25">
        <f t="shared" si="36"/>
        <v>663.69999999999993</v>
      </c>
      <c r="AN73" s="25">
        <f t="shared" si="37"/>
        <v>635.9</v>
      </c>
      <c r="AO73" s="25">
        <f t="shared" si="39"/>
        <v>608.70000000000005</v>
      </c>
      <c r="AP73" s="25">
        <f t="shared" si="41"/>
        <v>581.30000000000007</v>
      </c>
      <c r="AQ73" s="25">
        <f t="shared" si="43"/>
        <v>553.6</v>
      </c>
      <c r="AR73" s="25">
        <f t="shared" si="45"/>
        <v>526.70000000000005</v>
      </c>
    </row>
    <row r="74" spans="1:44" ht="15.95" customHeight="1" x14ac:dyDescent="0.25">
      <c r="A74" s="196"/>
      <c r="B74" s="15" t="s">
        <v>13</v>
      </c>
      <c r="C74" s="123">
        <f>IF('使用DATA（平均気温入力用）'!C76=0,'使用DATA（平均気温入力用）'!D76,'使用DATA（平均気温入力用）'!C76)</f>
        <v>21.8</v>
      </c>
      <c r="D74" s="181">
        <f t="shared" si="51"/>
        <v>1617.3999999999992</v>
      </c>
      <c r="E74" s="181">
        <f t="shared" si="52"/>
        <v>1592.8999999999992</v>
      </c>
      <c r="F74" s="181">
        <f t="shared" si="53"/>
        <v>1568.9999999999993</v>
      </c>
      <c r="G74" s="181">
        <f t="shared" si="54"/>
        <v>1542.5999999999992</v>
      </c>
      <c r="H74" s="181">
        <f t="shared" si="55"/>
        <v>1513.9999999999993</v>
      </c>
      <c r="I74" s="23">
        <f t="shared" si="38"/>
        <v>1487.1999999999994</v>
      </c>
      <c r="J74" s="23">
        <f t="shared" si="40"/>
        <v>1460.2999999999993</v>
      </c>
      <c r="K74" s="23">
        <f t="shared" si="42"/>
        <v>1432.1999999999996</v>
      </c>
      <c r="L74" s="23">
        <f t="shared" si="44"/>
        <v>1404.6999999999996</v>
      </c>
      <c r="M74" s="50">
        <f t="shared" si="46"/>
        <v>1376.2999999999995</v>
      </c>
      <c r="N74" s="57">
        <f t="shared" si="10"/>
        <v>1348.8999999999996</v>
      </c>
      <c r="O74" s="23">
        <f t="shared" si="11"/>
        <v>1321.0999999999997</v>
      </c>
      <c r="P74" s="23">
        <f t="shared" si="12"/>
        <v>1293.9999999999995</v>
      </c>
      <c r="Q74" s="23">
        <f t="shared" si="13"/>
        <v>1269.0999999999997</v>
      </c>
      <c r="R74" s="23">
        <f t="shared" si="14"/>
        <v>1243.0999999999997</v>
      </c>
      <c r="S74" s="23">
        <f t="shared" si="14"/>
        <v>1217.5999999999999</v>
      </c>
      <c r="T74" s="23">
        <f t="shared" si="15"/>
        <v>1193.9999999999998</v>
      </c>
      <c r="U74" s="23">
        <f t="shared" si="16"/>
        <v>1169.7999999999997</v>
      </c>
      <c r="V74" s="23">
        <f t="shared" si="18"/>
        <v>1145.4999999999998</v>
      </c>
      <c r="W74" s="23">
        <f t="shared" si="19"/>
        <v>1118.9999999999998</v>
      </c>
      <c r="X74" s="50">
        <f t="shared" si="20"/>
        <v>1094.9999999999998</v>
      </c>
      <c r="Y74" s="57">
        <f t="shared" si="21"/>
        <v>1068.6999999999996</v>
      </c>
      <c r="Z74" s="23">
        <f t="shared" si="22"/>
        <v>1042.2999999999997</v>
      </c>
      <c r="AA74" s="23">
        <f t="shared" si="23"/>
        <v>1015.1999999999997</v>
      </c>
      <c r="AB74" s="23">
        <f t="shared" si="24"/>
        <v>988.39999999999975</v>
      </c>
      <c r="AC74" s="23">
        <f t="shared" si="25"/>
        <v>961.99999999999977</v>
      </c>
      <c r="AD74" s="23">
        <f t="shared" si="26"/>
        <v>933.39999999999964</v>
      </c>
      <c r="AE74" s="23">
        <f t="shared" si="27"/>
        <v>903.59999999999968</v>
      </c>
      <c r="AF74" s="23">
        <f t="shared" si="30"/>
        <v>875.19999999999982</v>
      </c>
      <c r="AG74" s="23">
        <f t="shared" si="47"/>
        <v>848.6999999999997</v>
      </c>
      <c r="AH74" s="50">
        <f t="shared" si="29"/>
        <v>823.39999999999975</v>
      </c>
      <c r="AI74" s="57">
        <f t="shared" si="31"/>
        <v>799.19999999999982</v>
      </c>
      <c r="AJ74" s="23">
        <f t="shared" si="32"/>
        <v>771.0999999999998</v>
      </c>
      <c r="AK74" s="23">
        <f t="shared" si="33"/>
        <v>741.79999999999984</v>
      </c>
      <c r="AL74" s="23">
        <f t="shared" si="35"/>
        <v>713.89999999999986</v>
      </c>
      <c r="AM74" s="23">
        <f t="shared" si="36"/>
        <v>685.49999999999989</v>
      </c>
      <c r="AN74" s="23">
        <f t="shared" si="37"/>
        <v>657.69999999999993</v>
      </c>
      <c r="AO74" s="23">
        <f t="shared" si="39"/>
        <v>630.5</v>
      </c>
      <c r="AP74" s="23">
        <f t="shared" si="41"/>
        <v>603.1</v>
      </c>
      <c r="AQ74" s="23">
        <f t="shared" si="43"/>
        <v>575.4</v>
      </c>
      <c r="AR74" s="23">
        <f t="shared" si="45"/>
        <v>548.5</v>
      </c>
    </row>
    <row r="75" spans="1:44" ht="15.95" customHeight="1" x14ac:dyDescent="0.25">
      <c r="A75" s="196"/>
      <c r="B75" s="15" t="s">
        <v>14</v>
      </c>
      <c r="C75" s="123">
        <f>IF('使用DATA（平均気温入力用）'!C77=0,'使用DATA（平均気温入力用）'!D77,'使用DATA（平均気温入力用）'!C77)</f>
        <v>23.8</v>
      </c>
      <c r="D75" s="181">
        <f t="shared" si="51"/>
        <v>1641.1999999999991</v>
      </c>
      <c r="E75" s="181">
        <f t="shared" si="52"/>
        <v>1616.6999999999991</v>
      </c>
      <c r="F75" s="181">
        <f t="shared" si="53"/>
        <v>1592.7999999999993</v>
      </c>
      <c r="G75" s="181">
        <f t="shared" si="54"/>
        <v>1566.3999999999992</v>
      </c>
      <c r="H75" s="181">
        <f t="shared" si="55"/>
        <v>1537.7999999999993</v>
      </c>
      <c r="I75" s="23">
        <f t="shared" si="38"/>
        <v>1510.9999999999993</v>
      </c>
      <c r="J75" s="23">
        <f t="shared" si="40"/>
        <v>1484.0999999999992</v>
      </c>
      <c r="K75" s="23">
        <f t="shared" si="42"/>
        <v>1455.9999999999995</v>
      </c>
      <c r="L75" s="23">
        <f t="shared" si="44"/>
        <v>1428.4999999999995</v>
      </c>
      <c r="M75" s="50">
        <f t="shared" si="46"/>
        <v>1400.0999999999995</v>
      </c>
      <c r="N75" s="57">
        <f t="shared" si="10"/>
        <v>1372.6999999999996</v>
      </c>
      <c r="O75" s="23">
        <f t="shared" si="11"/>
        <v>1344.8999999999996</v>
      </c>
      <c r="P75" s="23">
        <f t="shared" si="12"/>
        <v>1317.7999999999995</v>
      </c>
      <c r="Q75" s="23">
        <f t="shared" si="13"/>
        <v>1292.8999999999996</v>
      </c>
      <c r="R75" s="23">
        <f t="shared" si="14"/>
        <v>1266.8999999999996</v>
      </c>
      <c r="S75" s="23">
        <f t="shared" si="14"/>
        <v>1241.3999999999999</v>
      </c>
      <c r="T75" s="23">
        <f t="shared" si="15"/>
        <v>1217.7999999999997</v>
      </c>
      <c r="U75" s="23">
        <f t="shared" si="16"/>
        <v>1193.5999999999997</v>
      </c>
      <c r="V75" s="23">
        <f t="shared" si="18"/>
        <v>1169.2999999999997</v>
      </c>
      <c r="W75" s="23">
        <f t="shared" si="19"/>
        <v>1142.7999999999997</v>
      </c>
      <c r="X75" s="50">
        <f t="shared" si="20"/>
        <v>1118.7999999999997</v>
      </c>
      <c r="Y75" s="57">
        <f t="shared" si="21"/>
        <v>1092.4999999999995</v>
      </c>
      <c r="Z75" s="23">
        <f t="shared" si="22"/>
        <v>1066.0999999999997</v>
      </c>
      <c r="AA75" s="23">
        <f t="shared" si="23"/>
        <v>1038.9999999999998</v>
      </c>
      <c r="AB75" s="23">
        <f t="shared" si="24"/>
        <v>1012.1999999999997</v>
      </c>
      <c r="AC75" s="23">
        <f t="shared" si="25"/>
        <v>985.79999999999973</v>
      </c>
      <c r="AD75" s="23">
        <f t="shared" si="26"/>
        <v>957.19999999999959</v>
      </c>
      <c r="AE75" s="23">
        <f t="shared" si="27"/>
        <v>927.39999999999964</v>
      </c>
      <c r="AF75" s="23">
        <f t="shared" si="30"/>
        <v>898.99999999999977</v>
      </c>
      <c r="AG75" s="23">
        <f t="shared" si="47"/>
        <v>872.49999999999966</v>
      </c>
      <c r="AH75" s="50">
        <f t="shared" si="29"/>
        <v>847.1999999999997</v>
      </c>
      <c r="AI75" s="57">
        <f t="shared" si="31"/>
        <v>822.99999999999977</v>
      </c>
      <c r="AJ75" s="23">
        <f t="shared" si="32"/>
        <v>794.89999999999975</v>
      </c>
      <c r="AK75" s="23">
        <f t="shared" si="33"/>
        <v>765.5999999999998</v>
      </c>
      <c r="AL75" s="23">
        <f t="shared" si="35"/>
        <v>737.69999999999982</v>
      </c>
      <c r="AM75" s="23">
        <f t="shared" si="36"/>
        <v>709.29999999999984</v>
      </c>
      <c r="AN75" s="23">
        <f t="shared" si="37"/>
        <v>681.49999999999989</v>
      </c>
      <c r="AO75" s="23">
        <f t="shared" si="39"/>
        <v>654.29999999999995</v>
      </c>
      <c r="AP75" s="23">
        <f t="shared" si="41"/>
        <v>626.9</v>
      </c>
      <c r="AQ75" s="23">
        <f t="shared" si="43"/>
        <v>599.19999999999993</v>
      </c>
      <c r="AR75" s="23">
        <f t="shared" si="45"/>
        <v>572.29999999999995</v>
      </c>
    </row>
    <row r="76" spans="1:44" ht="15.95" customHeight="1" x14ac:dyDescent="0.25">
      <c r="A76" s="196"/>
      <c r="B76" s="15" t="s">
        <v>15</v>
      </c>
      <c r="C76" s="123">
        <f>IF('使用DATA（平均気温入力用）'!C78=0,'使用DATA（平均気温入力用）'!D78,'使用DATA（平均気温入力用）'!C78)</f>
        <v>23.1</v>
      </c>
      <c r="D76" s="181">
        <f t="shared" si="51"/>
        <v>1664.299999999999</v>
      </c>
      <c r="E76" s="181">
        <f t="shared" si="52"/>
        <v>1639.799999999999</v>
      </c>
      <c r="F76" s="181">
        <f t="shared" si="53"/>
        <v>1615.8999999999992</v>
      </c>
      <c r="G76" s="181">
        <f t="shared" si="54"/>
        <v>1589.4999999999991</v>
      </c>
      <c r="H76" s="181">
        <f t="shared" si="55"/>
        <v>1560.8999999999992</v>
      </c>
      <c r="I76" s="23">
        <f t="shared" si="38"/>
        <v>1534.0999999999992</v>
      </c>
      <c r="J76" s="23">
        <f t="shared" si="40"/>
        <v>1507.1999999999991</v>
      </c>
      <c r="K76" s="23">
        <f t="shared" si="42"/>
        <v>1479.0999999999995</v>
      </c>
      <c r="L76" s="23">
        <f t="shared" si="44"/>
        <v>1451.5999999999995</v>
      </c>
      <c r="M76" s="50">
        <f t="shared" si="46"/>
        <v>1423.1999999999994</v>
      </c>
      <c r="N76" s="57">
        <f t="shared" si="10"/>
        <v>1395.7999999999995</v>
      </c>
      <c r="O76" s="23">
        <f t="shared" si="11"/>
        <v>1367.9999999999995</v>
      </c>
      <c r="P76" s="23">
        <f t="shared" si="12"/>
        <v>1340.8999999999994</v>
      </c>
      <c r="Q76" s="23">
        <f t="shared" si="13"/>
        <v>1315.9999999999995</v>
      </c>
      <c r="R76" s="23">
        <f t="shared" si="14"/>
        <v>1289.9999999999995</v>
      </c>
      <c r="S76" s="23">
        <f t="shared" si="14"/>
        <v>1264.4999999999998</v>
      </c>
      <c r="T76" s="23">
        <f t="shared" si="15"/>
        <v>1240.8999999999996</v>
      </c>
      <c r="U76" s="23">
        <f t="shared" si="16"/>
        <v>1216.6999999999996</v>
      </c>
      <c r="V76" s="23">
        <f t="shared" si="18"/>
        <v>1192.3999999999996</v>
      </c>
      <c r="W76" s="23">
        <f t="shared" si="19"/>
        <v>1165.8999999999996</v>
      </c>
      <c r="X76" s="50">
        <f t="shared" si="20"/>
        <v>1141.8999999999996</v>
      </c>
      <c r="Y76" s="57">
        <f t="shared" si="21"/>
        <v>1115.5999999999995</v>
      </c>
      <c r="Z76" s="23">
        <f t="shared" si="22"/>
        <v>1089.1999999999996</v>
      </c>
      <c r="AA76" s="23">
        <f t="shared" si="23"/>
        <v>1062.0999999999997</v>
      </c>
      <c r="AB76" s="23">
        <f t="shared" si="24"/>
        <v>1035.2999999999997</v>
      </c>
      <c r="AC76" s="23">
        <f t="shared" si="25"/>
        <v>1008.8999999999997</v>
      </c>
      <c r="AD76" s="23">
        <f t="shared" si="26"/>
        <v>980.29999999999961</v>
      </c>
      <c r="AE76" s="23">
        <f t="shared" si="27"/>
        <v>950.49999999999966</v>
      </c>
      <c r="AF76" s="23">
        <f t="shared" si="30"/>
        <v>922.0999999999998</v>
      </c>
      <c r="AG76" s="23">
        <f t="shared" si="47"/>
        <v>895.59999999999968</v>
      </c>
      <c r="AH76" s="50">
        <f t="shared" si="29"/>
        <v>870.29999999999973</v>
      </c>
      <c r="AI76" s="57">
        <f t="shared" si="31"/>
        <v>846.0999999999998</v>
      </c>
      <c r="AJ76" s="23">
        <f t="shared" si="32"/>
        <v>817.99999999999977</v>
      </c>
      <c r="AK76" s="23">
        <f t="shared" si="33"/>
        <v>788.69999999999982</v>
      </c>
      <c r="AL76" s="23">
        <f t="shared" si="35"/>
        <v>760.79999999999984</v>
      </c>
      <c r="AM76" s="23">
        <f t="shared" si="36"/>
        <v>732.39999999999986</v>
      </c>
      <c r="AN76" s="23">
        <f t="shared" si="37"/>
        <v>704.59999999999991</v>
      </c>
      <c r="AO76" s="23">
        <f t="shared" si="39"/>
        <v>677.4</v>
      </c>
      <c r="AP76" s="23">
        <f t="shared" si="41"/>
        <v>650</v>
      </c>
      <c r="AQ76" s="23">
        <f t="shared" si="43"/>
        <v>622.29999999999995</v>
      </c>
      <c r="AR76" s="23">
        <f t="shared" si="45"/>
        <v>595.4</v>
      </c>
    </row>
    <row r="77" spans="1:44" ht="15.95" customHeight="1" x14ac:dyDescent="0.25">
      <c r="A77" s="196"/>
      <c r="B77" s="19" t="s">
        <v>16</v>
      </c>
      <c r="C77" s="163">
        <f>IF('使用DATA（平均気温入力用）'!C79=0,'使用DATA（平均気温入力用）'!D79,'使用DATA（平均気温入力用）'!C79)</f>
        <v>20.5</v>
      </c>
      <c r="D77" s="182">
        <f t="shared" si="51"/>
        <v>1684.799999999999</v>
      </c>
      <c r="E77" s="182">
        <f t="shared" si="52"/>
        <v>1660.299999999999</v>
      </c>
      <c r="F77" s="182">
        <f t="shared" si="53"/>
        <v>1636.3999999999992</v>
      </c>
      <c r="G77" s="182">
        <f t="shared" si="54"/>
        <v>1609.9999999999991</v>
      </c>
      <c r="H77" s="182">
        <f t="shared" si="55"/>
        <v>1581.3999999999992</v>
      </c>
      <c r="I77" s="24">
        <f t="shared" si="38"/>
        <v>1554.5999999999992</v>
      </c>
      <c r="J77" s="24">
        <f t="shared" si="40"/>
        <v>1527.6999999999991</v>
      </c>
      <c r="K77" s="24">
        <f t="shared" si="42"/>
        <v>1499.5999999999995</v>
      </c>
      <c r="L77" s="24">
        <f t="shared" si="44"/>
        <v>1472.0999999999995</v>
      </c>
      <c r="M77" s="51">
        <f t="shared" si="46"/>
        <v>1443.6999999999994</v>
      </c>
      <c r="N77" s="58">
        <f t="shared" si="10"/>
        <v>1416.2999999999995</v>
      </c>
      <c r="O77" s="24">
        <f t="shared" si="11"/>
        <v>1388.4999999999995</v>
      </c>
      <c r="P77" s="24">
        <f t="shared" si="12"/>
        <v>1361.3999999999994</v>
      </c>
      <c r="Q77" s="24">
        <f t="shared" si="13"/>
        <v>1336.4999999999995</v>
      </c>
      <c r="R77" s="24">
        <f t="shared" si="14"/>
        <v>1310.4999999999995</v>
      </c>
      <c r="S77" s="24">
        <f t="shared" si="14"/>
        <v>1284.9999999999998</v>
      </c>
      <c r="T77" s="24">
        <f t="shared" si="15"/>
        <v>1261.3999999999996</v>
      </c>
      <c r="U77" s="24">
        <f t="shared" si="16"/>
        <v>1237.1999999999996</v>
      </c>
      <c r="V77" s="24">
        <f t="shared" si="18"/>
        <v>1212.8999999999996</v>
      </c>
      <c r="W77" s="24">
        <f t="shared" si="19"/>
        <v>1186.3999999999996</v>
      </c>
      <c r="X77" s="51">
        <f t="shared" si="20"/>
        <v>1162.3999999999996</v>
      </c>
      <c r="Y77" s="58">
        <f t="shared" si="21"/>
        <v>1136.0999999999995</v>
      </c>
      <c r="Z77" s="24">
        <f t="shared" si="22"/>
        <v>1109.6999999999996</v>
      </c>
      <c r="AA77" s="24">
        <f t="shared" si="23"/>
        <v>1082.5999999999997</v>
      </c>
      <c r="AB77" s="24">
        <f t="shared" si="24"/>
        <v>1055.7999999999997</v>
      </c>
      <c r="AC77" s="24">
        <f t="shared" si="25"/>
        <v>1029.3999999999996</v>
      </c>
      <c r="AD77" s="24">
        <f t="shared" si="26"/>
        <v>1000.7999999999996</v>
      </c>
      <c r="AE77" s="24">
        <f t="shared" si="27"/>
        <v>970.99999999999966</v>
      </c>
      <c r="AF77" s="24">
        <f t="shared" si="30"/>
        <v>942.5999999999998</v>
      </c>
      <c r="AG77" s="24">
        <f t="shared" si="47"/>
        <v>916.09999999999968</v>
      </c>
      <c r="AH77" s="51">
        <f t="shared" si="29"/>
        <v>890.79999999999973</v>
      </c>
      <c r="AI77" s="58">
        <f t="shared" si="31"/>
        <v>866.5999999999998</v>
      </c>
      <c r="AJ77" s="24">
        <f t="shared" si="32"/>
        <v>838.49999999999977</v>
      </c>
      <c r="AK77" s="24">
        <f t="shared" si="33"/>
        <v>809.19999999999982</v>
      </c>
      <c r="AL77" s="24">
        <f t="shared" si="35"/>
        <v>781.29999999999984</v>
      </c>
      <c r="AM77" s="24">
        <f t="shared" si="36"/>
        <v>752.89999999999986</v>
      </c>
      <c r="AN77" s="24">
        <f t="shared" si="37"/>
        <v>725.09999999999991</v>
      </c>
      <c r="AO77" s="24">
        <f t="shared" si="39"/>
        <v>697.9</v>
      </c>
      <c r="AP77" s="24">
        <f t="shared" si="41"/>
        <v>670.5</v>
      </c>
      <c r="AQ77" s="24">
        <f t="shared" si="43"/>
        <v>642.79999999999995</v>
      </c>
      <c r="AR77" s="24">
        <f t="shared" si="45"/>
        <v>615.9</v>
      </c>
    </row>
    <row r="78" spans="1:44" ht="15.95" customHeight="1" x14ac:dyDescent="0.25">
      <c r="A78" s="196"/>
      <c r="B78" s="11" t="s">
        <v>17</v>
      </c>
      <c r="C78" s="12">
        <f>IF('使用DATA（平均気温入力用）'!C80=0,'使用DATA（平均気温入力用）'!D80,'使用DATA（平均気温入力用）'!C80)</f>
        <v>21.3</v>
      </c>
      <c r="D78" s="183">
        <f t="shared" si="51"/>
        <v>1706.099999999999</v>
      </c>
      <c r="E78" s="183">
        <f t="shared" si="52"/>
        <v>1681.599999999999</v>
      </c>
      <c r="F78" s="183">
        <f t="shared" si="53"/>
        <v>1657.6999999999991</v>
      </c>
      <c r="G78" s="183">
        <f t="shared" si="54"/>
        <v>1631.299999999999</v>
      </c>
      <c r="H78" s="183">
        <f t="shared" si="55"/>
        <v>1602.6999999999991</v>
      </c>
      <c r="I78" s="25">
        <f t="shared" si="38"/>
        <v>1575.8999999999992</v>
      </c>
      <c r="J78" s="25">
        <f t="shared" si="40"/>
        <v>1548.9999999999991</v>
      </c>
      <c r="K78" s="25">
        <f t="shared" si="42"/>
        <v>1520.8999999999994</v>
      </c>
      <c r="L78" s="25">
        <f t="shared" si="44"/>
        <v>1493.3999999999994</v>
      </c>
      <c r="M78" s="49">
        <f t="shared" si="46"/>
        <v>1464.9999999999993</v>
      </c>
      <c r="N78" s="56">
        <f t="shared" si="10"/>
        <v>1437.5999999999995</v>
      </c>
      <c r="O78" s="25">
        <f t="shared" si="11"/>
        <v>1409.7999999999995</v>
      </c>
      <c r="P78" s="25">
        <f t="shared" si="12"/>
        <v>1382.6999999999994</v>
      </c>
      <c r="Q78" s="25">
        <f t="shared" si="13"/>
        <v>1357.7999999999995</v>
      </c>
      <c r="R78" s="25">
        <f t="shared" si="14"/>
        <v>1331.7999999999995</v>
      </c>
      <c r="S78" s="25">
        <f t="shared" si="14"/>
        <v>1306.2999999999997</v>
      </c>
      <c r="T78" s="25">
        <f t="shared" si="15"/>
        <v>1282.6999999999996</v>
      </c>
      <c r="U78" s="25">
        <f t="shared" si="16"/>
        <v>1258.4999999999995</v>
      </c>
      <c r="V78" s="25">
        <f t="shared" si="18"/>
        <v>1234.1999999999996</v>
      </c>
      <c r="W78" s="25">
        <f t="shared" si="19"/>
        <v>1207.6999999999996</v>
      </c>
      <c r="X78" s="49">
        <f t="shared" si="20"/>
        <v>1183.6999999999996</v>
      </c>
      <c r="Y78" s="56">
        <f t="shared" si="21"/>
        <v>1157.3999999999994</v>
      </c>
      <c r="Z78" s="25">
        <f t="shared" si="22"/>
        <v>1130.9999999999995</v>
      </c>
      <c r="AA78" s="25">
        <f t="shared" si="23"/>
        <v>1103.8999999999996</v>
      </c>
      <c r="AB78" s="25">
        <f t="shared" si="24"/>
        <v>1077.0999999999997</v>
      </c>
      <c r="AC78" s="25">
        <f t="shared" si="25"/>
        <v>1050.6999999999996</v>
      </c>
      <c r="AD78" s="25">
        <f t="shared" si="26"/>
        <v>1022.0999999999996</v>
      </c>
      <c r="AE78" s="25">
        <f t="shared" si="27"/>
        <v>992.29999999999961</v>
      </c>
      <c r="AF78" s="25">
        <f t="shared" si="30"/>
        <v>963.89999999999975</v>
      </c>
      <c r="AG78" s="25">
        <f t="shared" si="47"/>
        <v>937.39999999999964</v>
      </c>
      <c r="AH78" s="49">
        <f t="shared" si="29"/>
        <v>912.09999999999968</v>
      </c>
      <c r="AI78" s="56">
        <f t="shared" si="31"/>
        <v>887.89999999999975</v>
      </c>
      <c r="AJ78" s="25">
        <f t="shared" si="32"/>
        <v>859.79999999999973</v>
      </c>
      <c r="AK78" s="25">
        <f t="shared" si="33"/>
        <v>830.49999999999977</v>
      </c>
      <c r="AL78" s="25">
        <f t="shared" si="35"/>
        <v>802.5999999999998</v>
      </c>
      <c r="AM78" s="25">
        <f t="shared" si="36"/>
        <v>774.19999999999982</v>
      </c>
      <c r="AN78" s="25">
        <f t="shared" si="37"/>
        <v>746.39999999999986</v>
      </c>
      <c r="AO78" s="25">
        <f t="shared" si="39"/>
        <v>719.19999999999993</v>
      </c>
      <c r="AP78" s="25">
        <f t="shared" si="41"/>
        <v>691.8</v>
      </c>
      <c r="AQ78" s="25">
        <f t="shared" si="43"/>
        <v>664.09999999999991</v>
      </c>
      <c r="AR78" s="25">
        <f t="shared" si="45"/>
        <v>637.19999999999993</v>
      </c>
    </row>
    <row r="79" spans="1:44" ht="15.95" customHeight="1" x14ac:dyDescent="0.25">
      <c r="A79" s="196"/>
      <c r="B79" s="15" t="s">
        <v>18</v>
      </c>
      <c r="C79" s="16">
        <f>IF('使用DATA（平均気温入力用）'!C81=0,'使用DATA（平均気温入力用）'!D81,'使用DATA（平均気温入力用）'!C81)</f>
        <v>21</v>
      </c>
      <c r="D79" s="181">
        <f t="shared" si="51"/>
        <v>1727.099999999999</v>
      </c>
      <c r="E79" s="181">
        <f t="shared" si="52"/>
        <v>1702.599999999999</v>
      </c>
      <c r="F79" s="181">
        <f t="shared" si="53"/>
        <v>1678.6999999999991</v>
      </c>
      <c r="G79" s="181">
        <f t="shared" si="54"/>
        <v>1652.299999999999</v>
      </c>
      <c r="H79" s="181">
        <f t="shared" si="55"/>
        <v>1623.6999999999991</v>
      </c>
      <c r="I79" s="23">
        <f t="shared" si="38"/>
        <v>1596.8999999999992</v>
      </c>
      <c r="J79" s="23">
        <f t="shared" si="40"/>
        <v>1569.9999999999991</v>
      </c>
      <c r="K79" s="23">
        <f t="shared" si="42"/>
        <v>1541.8999999999994</v>
      </c>
      <c r="L79" s="23">
        <f t="shared" si="44"/>
        <v>1514.3999999999994</v>
      </c>
      <c r="M79" s="50">
        <f t="shared" si="46"/>
        <v>1485.9999999999993</v>
      </c>
      <c r="N79" s="57">
        <f t="shared" si="10"/>
        <v>1458.5999999999995</v>
      </c>
      <c r="O79" s="23">
        <f t="shared" si="11"/>
        <v>1430.7999999999995</v>
      </c>
      <c r="P79" s="23">
        <f t="shared" si="12"/>
        <v>1403.6999999999994</v>
      </c>
      <c r="Q79" s="23">
        <f t="shared" si="13"/>
        <v>1378.7999999999995</v>
      </c>
      <c r="R79" s="23">
        <f t="shared" si="14"/>
        <v>1352.7999999999995</v>
      </c>
      <c r="S79" s="23">
        <f t="shared" si="14"/>
        <v>1327.2999999999997</v>
      </c>
      <c r="T79" s="23">
        <f t="shared" si="15"/>
        <v>1303.6999999999996</v>
      </c>
      <c r="U79" s="23">
        <f t="shared" si="16"/>
        <v>1279.4999999999995</v>
      </c>
      <c r="V79" s="23">
        <f t="shared" si="18"/>
        <v>1255.1999999999996</v>
      </c>
      <c r="W79" s="23">
        <f t="shared" si="19"/>
        <v>1228.6999999999996</v>
      </c>
      <c r="X79" s="50">
        <f t="shared" si="20"/>
        <v>1204.6999999999996</v>
      </c>
      <c r="Y79" s="57">
        <f t="shared" si="21"/>
        <v>1178.3999999999994</v>
      </c>
      <c r="Z79" s="23">
        <f t="shared" si="22"/>
        <v>1151.9999999999995</v>
      </c>
      <c r="AA79" s="23">
        <f>AA78+$C79</f>
        <v>1124.8999999999996</v>
      </c>
      <c r="AB79" s="23">
        <f t="shared" si="24"/>
        <v>1098.0999999999997</v>
      </c>
      <c r="AC79" s="23">
        <f t="shared" si="25"/>
        <v>1071.6999999999996</v>
      </c>
      <c r="AD79" s="23">
        <f t="shared" si="26"/>
        <v>1043.0999999999995</v>
      </c>
      <c r="AE79" s="23">
        <f t="shared" si="27"/>
        <v>1013.2999999999996</v>
      </c>
      <c r="AF79" s="23">
        <f t="shared" si="30"/>
        <v>984.89999999999975</v>
      </c>
      <c r="AG79" s="23">
        <f t="shared" si="47"/>
        <v>958.39999999999964</v>
      </c>
      <c r="AH79" s="50">
        <f t="shared" si="29"/>
        <v>933.09999999999968</v>
      </c>
      <c r="AI79" s="57">
        <f t="shared" si="31"/>
        <v>908.89999999999975</v>
      </c>
      <c r="AJ79" s="23">
        <f t="shared" si="32"/>
        <v>880.79999999999973</v>
      </c>
      <c r="AK79" s="23">
        <f t="shared" si="33"/>
        <v>851.49999999999977</v>
      </c>
      <c r="AL79" s="23">
        <f t="shared" si="35"/>
        <v>823.5999999999998</v>
      </c>
      <c r="AM79" s="23">
        <f t="shared" ref="AM79:AM107" si="56">AM78+$C79</f>
        <v>795.19999999999982</v>
      </c>
      <c r="AN79" s="23">
        <f t="shared" ref="AN79:AR107" si="57">AN78+$C79</f>
        <v>767.39999999999986</v>
      </c>
      <c r="AO79" s="23">
        <f t="shared" si="57"/>
        <v>740.19999999999993</v>
      </c>
      <c r="AP79" s="23">
        <f t="shared" si="57"/>
        <v>712.8</v>
      </c>
      <c r="AQ79" s="23">
        <f t="shared" si="57"/>
        <v>685.09999999999991</v>
      </c>
      <c r="AR79" s="23">
        <f t="shared" si="57"/>
        <v>658.19999999999993</v>
      </c>
    </row>
    <row r="80" spans="1:44" ht="15.95" customHeight="1" x14ac:dyDescent="0.25">
      <c r="A80" s="196"/>
      <c r="B80" s="15" t="s">
        <v>19</v>
      </c>
      <c r="C80" s="16">
        <f>IF('使用DATA（平均気温入力用）'!C82=0,'使用DATA（平均気温入力用）'!D82,'使用DATA（平均気温入力用）'!C82)</f>
        <v>20.8</v>
      </c>
      <c r="D80" s="181">
        <f t="shared" si="51"/>
        <v>1747.899999999999</v>
      </c>
      <c r="E80" s="181">
        <f t="shared" si="52"/>
        <v>1723.399999999999</v>
      </c>
      <c r="F80" s="181">
        <f t="shared" si="53"/>
        <v>1699.4999999999991</v>
      </c>
      <c r="G80" s="181">
        <f t="shared" si="54"/>
        <v>1673.099999999999</v>
      </c>
      <c r="H80" s="181">
        <f t="shared" si="55"/>
        <v>1644.4999999999991</v>
      </c>
      <c r="I80" s="23">
        <f t="shared" si="38"/>
        <v>1617.6999999999991</v>
      </c>
      <c r="J80" s="23">
        <f t="shared" si="40"/>
        <v>1590.799999999999</v>
      </c>
      <c r="K80" s="23">
        <f t="shared" si="42"/>
        <v>1562.6999999999994</v>
      </c>
      <c r="L80" s="23">
        <f t="shared" si="44"/>
        <v>1535.1999999999994</v>
      </c>
      <c r="M80" s="50">
        <f t="shared" si="46"/>
        <v>1506.7999999999993</v>
      </c>
      <c r="N80" s="57">
        <f t="shared" si="10"/>
        <v>1479.3999999999994</v>
      </c>
      <c r="O80" s="23">
        <f t="shared" si="11"/>
        <v>1451.5999999999995</v>
      </c>
      <c r="P80" s="23">
        <f t="shared" si="12"/>
        <v>1424.4999999999993</v>
      </c>
      <c r="Q80" s="23">
        <f t="shared" si="13"/>
        <v>1399.5999999999995</v>
      </c>
      <c r="R80" s="23">
        <f t="shared" si="14"/>
        <v>1373.5999999999995</v>
      </c>
      <c r="S80" s="23">
        <f t="shared" si="14"/>
        <v>1348.0999999999997</v>
      </c>
      <c r="T80" s="23">
        <f t="shared" si="15"/>
        <v>1324.4999999999995</v>
      </c>
      <c r="U80" s="23">
        <f t="shared" si="16"/>
        <v>1300.2999999999995</v>
      </c>
      <c r="V80" s="23">
        <f t="shared" si="18"/>
        <v>1275.9999999999995</v>
      </c>
      <c r="W80" s="23">
        <f t="shared" si="19"/>
        <v>1249.4999999999995</v>
      </c>
      <c r="X80" s="50">
        <f t="shared" si="20"/>
        <v>1225.4999999999995</v>
      </c>
      <c r="Y80" s="57">
        <f t="shared" si="21"/>
        <v>1199.1999999999994</v>
      </c>
      <c r="Z80" s="23">
        <f t="shared" si="22"/>
        <v>1172.7999999999995</v>
      </c>
      <c r="AA80" s="23">
        <f t="shared" si="23"/>
        <v>1145.6999999999996</v>
      </c>
      <c r="AB80" s="23">
        <f t="shared" si="24"/>
        <v>1118.8999999999996</v>
      </c>
      <c r="AC80" s="23">
        <f t="shared" si="25"/>
        <v>1092.4999999999995</v>
      </c>
      <c r="AD80" s="23">
        <f t="shared" si="26"/>
        <v>1063.8999999999994</v>
      </c>
      <c r="AE80" s="23">
        <f t="shared" si="27"/>
        <v>1034.0999999999997</v>
      </c>
      <c r="AF80" s="23">
        <f t="shared" si="30"/>
        <v>1005.6999999999997</v>
      </c>
      <c r="AG80" s="23">
        <f t="shared" si="47"/>
        <v>979.19999999999959</v>
      </c>
      <c r="AH80" s="50">
        <f t="shared" si="29"/>
        <v>953.89999999999964</v>
      </c>
      <c r="AI80" s="57">
        <f t="shared" si="31"/>
        <v>929.6999999999997</v>
      </c>
      <c r="AJ80" s="23">
        <f t="shared" si="32"/>
        <v>901.59999999999968</v>
      </c>
      <c r="AK80" s="23">
        <f t="shared" si="33"/>
        <v>872.29999999999973</v>
      </c>
      <c r="AL80" s="23">
        <f t="shared" si="35"/>
        <v>844.39999999999975</v>
      </c>
      <c r="AM80" s="23">
        <f t="shared" si="56"/>
        <v>815.99999999999977</v>
      </c>
      <c r="AN80" s="23">
        <f t="shared" si="57"/>
        <v>788.19999999999982</v>
      </c>
      <c r="AO80" s="23">
        <f t="shared" si="57"/>
        <v>760.99999999999989</v>
      </c>
      <c r="AP80" s="23">
        <f t="shared" si="57"/>
        <v>733.59999999999991</v>
      </c>
      <c r="AQ80" s="23">
        <f t="shared" si="57"/>
        <v>705.89999999999986</v>
      </c>
      <c r="AR80" s="23">
        <f t="shared" si="57"/>
        <v>678.99999999999989</v>
      </c>
    </row>
    <row r="81" spans="1:44" ht="15.95" customHeight="1" x14ac:dyDescent="0.25">
      <c r="A81" s="196"/>
      <c r="B81" s="15" t="s">
        <v>20</v>
      </c>
      <c r="C81" s="16">
        <f>IF('使用DATA（平均気温入力用）'!C83=0,'使用DATA（平均気温入力用）'!D83,'使用DATA（平均気温入力用）'!C83)</f>
        <v>20.6</v>
      </c>
      <c r="D81" s="181">
        <f t="shared" si="51"/>
        <v>1768.4999999999989</v>
      </c>
      <c r="E81" s="181">
        <f t="shared" si="52"/>
        <v>1743.9999999999989</v>
      </c>
      <c r="F81" s="181">
        <f t="shared" si="53"/>
        <v>1720.099999999999</v>
      </c>
      <c r="G81" s="181">
        <f t="shared" si="54"/>
        <v>1693.6999999999989</v>
      </c>
      <c r="H81" s="181">
        <f t="shared" si="55"/>
        <v>1665.099999999999</v>
      </c>
      <c r="I81" s="23">
        <f t="shared" ref="I81:I107" si="58">I80+$C81</f>
        <v>1638.299999999999</v>
      </c>
      <c r="J81" s="23">
        <f t="shared" si="40"/>
        <v>1611.399999999999</v>
      </c>
      <c r="K81" s="23">
        <f t="shared" si="42"/>
        <v>1583.2999999999993</v>
      </c>
      <c r="L81" s="23">
        <f t="shared" si="44"/>
        <v>1555.7999999999993</v>
      </c>
      <c r="M81" s="50">
        <f t="shared" si="46"/>
        <v>1527.3999999999992</v>
      </c>
      <c r="N81" s="57">
        <f t="shared" si="10"/>
        <v>1499.9999999999993</v>
      </c>
      <c r="O81" s="23">
        <f t="shared" si="11"/>
        <v>1472.1999999999994</v>
      </c>
      <c r="P81" s="23">
        <f t="shared" si="12"/>
        <v>1445.0999999999992</v>
      </c>
      <c r="Q81" s="23">
        <f t="shared" si="13"/>
        <v>1420.1999999999994</v>
      </c>
      <c r="R81" s="23">
        <f t="shared" si="14"/>
        <v>1394.1999999999994</v>
      </c>
      <c r="S81" s="23">
        <f t="shared" si="14"/>
        <v>1368.6999999999996</v>
      </c>
      <c r="T81" s="23">
        <f t="shared" si="15"/>
        <v>1345.0999999999995</v>
      </c>
      <c r="U81" s="23">
        <f t="shared" si="16"/>
        <v>1320.8999999999994</v>
      </c>
      <c r="V81" s="23">
        <f t="shared" si="18"/>
        <v>1296.5999999999995</v>
      </c>
      <c r="W81" s="23">
        <f t="shared" si="19"/>
        <v>1270.0999999999995</v>
      </c>
      <c r="X81" s="50">
        <f t="shared" si="20"/>
        <v>1246.0999999999995</v>
      </c>
      <c r="Y81" s="57">
        <f t="shared" si="21"/>
        <v>1219.7999999999993</v>
      </c>
      <c r="Z81" s="23">
        <f t="shared" si="22"/>
        <v>1193.3999999999994</v>
      </c>
      <c r="AA81" s="23">
        <f t="shared" si="23"/>
        <v>1166.2999999999995</v>
      </c>
      <c r="AB81" s="23">
        <f t="shared" si="24"/>
        <v>1139.4999999999995</v>
      </c>
      <c r="AC81" s="23">
        <f t="shared" si="25"/>
        <v>1113.0999999999995</v>
      </c>
      <c r="AD81" s="23">
        <f t="shared" si="26"/>
        <v>1084.4999999999993</v>
      </c>
      <c r="AE81" s="23">
        <f t="shared" si="27"/>
        <v>1054.6999999999996</v>
      </c>
      <c r="AF81" s="23">
        <f t="shared" si="30"/>
        <v>1026.2999999999997</v>
      </c>
      <c r="AG81" s="23">
        <f t="shared" si="47"/>
        <v>999.79999999999961</v>
      </c>
      <c r="AH81" s="50">
        <f t="shared" si="29"/>
        <v>974.49999999999966</v>
      </c>
      <c r="AI81" s="57">
        <f t="shared" si="31"/>
        <v>950.29999999999973</v>
      </c>
      <c r="AJ81" s="23">
        <f t="shared" si="32"/>
        <v>922.1999999999997</v>
      </c>
      <c r="AK81" s="23">
        <f t="shared" si="33"/>
        <v>892.89999999999975</v>
      </c>
      <c r="AL81" s="23">
        <f t="shared" si="35"/>
        <v>864.99999999999977</v>
      </c>
      <c r="AM81" s="23">
        <f t="shared" si="56"/>
        <v>836.5999999999998</v>
      </c>
      <c r="AN81" s="23">
        <f t="shared" si="57"/>
        <v>808.79999999999984</v>
      </c>
      <c r="AO81" s="23">
        <f t="shared" si="57"/>
        <v>781.59999999999991</v>
      </c>
      <c r="AP81" s="23">
        <f t="shared" si="57"/>
        <v>754.19999999999993</v>
      </c>
      <c r="AQ81" s="23">
        <f t="shared" si="57"/>
        <v>726.49999999999989</v>
      </c>
      <c r="AR81" s="23">
        <f t="shared" si="57"/>
        <v>699.59999999999991</v>
      </c>
    </row>
    <row r="82" spans="1:44" ht="15.95" customHeight="1" x14ac:dyDescent="0.25">
      <c r="A82" s="196"/>
      <c r="B82" s="19" t="s">
        <v>21</v>
      </c>
      <c r="C82" s="20">
        <f>IF('使用DATA（平均気温入力用）'!C84=0,'使用DATA（平均気温入力用）'!D84,'使用DATA（平均気温入力用）'!C84)</f>
        <v>20.3</v>
      </c>
      <c r="D82" s="182">
        <f t="shared" si="51"/>
        <v>1788.7999999999988</v>
      </c>
      <c r="E82" s="182">
        <f t="shared" si="52"/>
        <v>1764.2999999999988</v>
      </c>
      <c r="F82" s="182">
        <f t="shared" si="53"/>
        <v>1740.399999999999</v>
      </c>
      <c r="G82" s="182">
        <f t="shared" si="54"/>
        <v>1713.9999999999989</v>
      </c>
      <c r="H82" s="182">
        <f t="shared" si="55"/>
        <v>1685.399999999999</v>
      </c>
      <c r="I82" s="24">
        <f t="shared" si="58"/>
        <v>1658.599999999999</v>
      </c>
      <c r="J82" s="24">
        <f t="shared" ref="J82:J107" si="59">J81+$C82</f>
        <v>1631.6999999999989</v>
      </c>
      <c r="K82" s="24">
        <f t="shared" si="42"/>
        <v>1603.5999999999992</v>
      </c>
      <c r="L82" s="24">
        <f t="shared" si="44"/>
        <v>1576.0999999999992</v>
      </c>
      <c r="M82" s="51">
        <f t="shared" si="46"/>
        <v>1547.6999999999991</v>
      </c>
      <c r="N82" s="58">
        <f t="shared" si="10"/>
        <v>1520.2999999999993</v>
      </c>
      <c r="O82" s="24">
        <f t="shared" si="11"/>
        <v>1492.4999999999993</v>
      </c>
      <c r="P82" s="24">
        <f t="shared" si="12"/>
        <v>1465.3999999999992</v>
      </c>
      <c r="Q82" s="24">
        <f t="shared" si="13"/>
        <v>1440.4999999999993</v>
      </c>
      <c r="R82" s="24">
        <f t="shared" si="14"/>
        <v>1414.4999999999993</v>
      </c>
      <c r="S82" s="24">
        <f t="shared" si="14"/>
        <v>1388.9999999999995</v>
      </c>
      <c r="T82" s="24">
        <f t="shared" si="15"/>
        <v>1365.3999999999994</v>
      </c>
      <c r="U82" s="24">
        <f t="shared" si="16"/>
        <v>1341.1999999999994</v>
      </c>
      <c r="V82" s="24">
        <f t="shared" si="18"/>
        <v>1316.8999999999994</v>
      </c>
      <c r="W82" s="24">
        <f t="shared" si="19"/>
        <v>1290.3999999999994</v>
      </c>
      <c r="X82" s="51">
        <f t="shared" si="20"/>
        <v>1266.3999999999994</v>
      </c>
      <c r="Y82" s="58">
        <f t="shared" si="21"/>
        <v>1240.0999999999992</v>
      </c>
      <c r="Z82" s="24">
        <f t="shared" si="22"/>
        <v>1213.6999999999994</v>
      </c>
      <c r="AA82" s="24">
        <f t="shared" si="23"/>
        <v>1186.5999999999995</v>
      </c>
      <c r="AB82" s="24">
        <f t="shared" si="24"/>
        <v>1159.7999999999995</v>
      </c>
      <c r="AC82" s="24">
        <f t="shared" si="25"/>
        <v>1133.3999999999994</v>
      </c>
      <c r="AD82" s="24">
        <f t="shared" si="26"/>
        <v>1104.7999999999993</v>
      </c>
      <c r="AE82" s="24">
        <f t="shared" si="27"/>
        <v>1074.9999999999995</v>
      </c>
      <c r="AF82" s="24">
        <f t="shared" si="30"/>
        <v>1046.5999999999997</v>
      </c>
      <c r="AG82" s="24">
        <f t="shared" si="47"/>
        <v>1020.0999999999996</v>
      </c>
      <c r="AH82" s="51">
        <f t="shared" si="29"/>
        <v>994.79999999999961</v>
      </c>
      <c r="AI82" s="58">
        <f t="shared" si="31"/>
        <v>970.59999999999968</v>
      </c>
      <c r="AJ82" s="24">
        <f t="shared" si="32"/>
        <v>942.49999999999966</v>
      </c>
      <c r="AK82" s="24">
        <f t="shared" si="33"/>
        <v>913.1999999999997</v>
      </c>
      <c r="AL82" s="24">
        <f t="shared" si="35"/>
        <v>885.29999999999973</v>
      </c>
      <c r="AM82" s="24">
        <f t="shared" si="56"/>
        <v>856.89999999999975</v>
      </c>
      <c r="AN82" s="24">
        <f t="shared" si="57"/>
        <v>829.0999999999998</v>
      </c>
      <c r="AO82" s="24">
        <f t="shared" si="57"/>
        <v>801.89999999999986</v>
      </c>
      <c r="AP82" s="24">
        <f t="shared" si="57"/>
        <v>774.49999999999989</v>
      </c>
      <c r="AQ82" s="24">
        <f t="shared" si="57"/>
        <v>746.79999999999984</v>
      </c>
      <c r="AR82" s="24">
        <f t="shared" si="57"/>
        <v>719.89999999999986</v>
      </c>
    </row>
    <row r="83" spans="1:44" ht="15.95" customHeight="1" x14ac:dyDescent="0.25">
      <c r="A83" s="196"/>
      <c r="B83" s="11" t="s">
        <v>22</v>
      </c>
      <c r="C83" s="12">
        <f>IF('使用DATA（平均気温入力用）'!C85=0,'使用DATA（平均気温入力用）'!D85,'使用DATA（平均気温入力用）'!C85)</f>
        <v>20.100000000000001</v>
      </c>
      <c r="D83" s="183">
        <f t="shared" si="51"/>
        <v>1808.8999999999987</v>
      </c>
      <c r="E83" s="183">
        <f t="shared" si="52"/>
        <v>1784.3999999999987</v>
      </c>
      <c r="F83" s="183">
        <f t="shared" si="53"/>
        <v>1760.4999999999989</v>
      </c>
      <c r="G83" s="183">
        <f t="shared" si="54"/>
        <v>1734.0999999999988</v>
      </c>
      <c r="H83" s="183">
        <f t="shared" si="55"/>
        <v>1705.4999999999989</v>
      </c>
      <c r="I83" s="25">
        <f t="shared" si="58"/>
        <v>1678.6999999999989</v>
      </c>
      <c r="J83" s="25">
        <f t="shared" si="59"/>
        <v>1651.7999999999988</v>
      </c>
      <c r="K83" s="25">
        <f t="shared" ref="K83:K107" si="60">K82+$C83</f>
        <v>1623.6999999999991</v>
      </c>
      <c r="L83" s="25">
        <f t="shared" si="44"/>
        <v>1596.1999999999991</v>
      </c>
      <c r="M83" s="49">
        <f t="shared" si="46"/>
        <v>1567.799999999999</v>
      </c>
      <c r="N83" s="56">
        <f t="shared" si="10"/>
        <v>1540.3999999999992</v>
      </c>
      <c r="O83" s="25">
        <f t="shared" si="11"/>
        <v>1512.5999999999992</v>
      </c>
      <c r="P83" s="25">
        <f t="shared" si="12"/>
        <v>1485.4999999999991</v>
      </c>
      <c r="Q83" s="25">
        <f t="shared" si="13"/>
        <v>1460.5999999999992</v>
      </c>
      <c r="R83" s="25">
        <f t="shared" si="14"/>
        <v>1434.5999999999992</v>
      </c>
      <c r="S83" s="25">
        <f t="shared" si="14"/>
        <v>1409.0999999999995</v>
      </c>
      <c r="T83" s="25">
        <f t="shared" si="15"/>
        <v>1385.4999999999993</v>
      </c>
      <c r="U83" s="25">
        <f t="shared" si="16"/>
        <v>1361.2999999999993</v>
      </c>
      <c r="V83" s="25">
        <f t="shared" si="18"/>
        <v>1336.9999999999993</v>
      </c>
      <c r="W83" s="25">
        <f t="shared" si="19"/>
        <v>1310.4999999999993</v>
      </c>
      <c r="X83" s="49">
        <f t="shared" si="20"/>
        <v>1286.4999999999993</v>
      </c>
      <c r="Y83" s="56">
        <f t="shared" si="21"/>
        <v>1260.1999999999991</v>
      </c>
      <c r="Z83" s="25">
        <f t="shared" si="22"/>
        <v>1233.7999999999993</v>
      </c>
      <c r="AA83" s="25">
        <f t="shared" si="23"/>
        <v>1206.6999999999994</v>
      </c>
      <c r="AB83" s="25">
        <f t="shared" si="24"/>
        <v>1179.8999999999994</v>
      </c>
      <c r="AC83" s="25">
        <f t="shared" si="25"/>
        <v>1153.4999999999993</v>
      </c>
      <c r="AD83" s="25">
        <f t="shared" si="26"/>
        <v>1124.8999999999992</v>
      </c>
      <c r="AE83" s="25">
        <f t="shared" si="27"/>
        <v>1095.0999999999995</v>
      </c>
      <c r="AF83" s="25">
        <f t="shared" si="30"/>
        <v>1066.6999999999996</v>
      </c>
      <c r="AG83" s="25">
        <f t="shared" si="47"/>
        <v>1040.1999999999996</v>
      </c>
      <c r="AH83" s="49">
        <f t="shared" si="29"/>
        <v>1014.8999999999996</v>
      </c>
      <c r="AI83" s="56">
        <f t="shared" si="31"/>
        <v>990.6999999999997</v>
      </c>
      <c r="AJ83" s="25">
        <f t="shared" si="32"/>
        <v>962.59999999999968</v>
      </c>
      <c r="AK83" s="25">
        <f t="shared" si="33"/>
        <v>933.29999999999973</v>
      </c>
      <c r="AL83" s="25">
        <f t="shared" si="35"/>
        <v>905.39999999999975</v>
      </c>
      <c r="AM83" s="25">
        <f t="shared" si="56"/>
        <v>876.99999999999977</v>
      </c>
      <c r="AN83" s="25">
        <f t="shared" si="57"/>
        <v>849.19999999999982</v>
      </c>
      <c r="AO83" s="25">
        <f t="shared" si="57"/>
        <v>821.99999999999989</v>
      </c>
      <c r="AP83" s="25">
        <f t="shared" si="57"/>
        <v>794.59999999999991</v>
      </c>
      <c r="AQ83" s="25">
        <f t="shared" si="57"/>
        <v>766.89999999999986</v>
      </c>
      <c r="AR83" s="25">
        <f t="shared" si="57"/>
        <v>739.99999999999989</v>
      </c>
    </row>
    <row r="84" spans="1:44" ht="15.95" customHeight="1" x14ac:dyDescent="0.25">
      <c r="A84" s="196"/>
      <c r="B84" s="15" t="s">
        <v>23</v>
      </c>
      <c r="C84" s="16">
        <f>IF('使用DATA（平均気温入力用）'!C86=0,'使用DATA（平均気温入力用）'!D86,'使用DATA（平均気温入力用）'!C86)</f>
        <v>19.8</v>
      </c>
      <c r="D84" s="181">
        <f t="shared" si="51"/>
        <v>1828.6999999999987</v>
      </c>
      <c r="E84" s="181">
        <f t="shared" si="52"/>
        <v>1804.1999999999987</v>
      </c>
      <c r="F84" s="181">
        <f t="shared" si="53"/>
        <v>1780.2999999999988</v>
      </c>
      <c r="G84" s="181">
        <f t="shared" si="54"/>
        <v>1753.8999999999987</v>
      </c>
      <c r="H84" s="181">
        <f t="shared" si="55"/>
        <v>1725.2999999999988</v>
      </c>
      <c r="I84" s="23">
        <f t="shared" si="58"/>
        <v>1698.4999999999989</v>
      </c>
      <c r="J84" s="23">
        <f t="shared" si="59"/>
        <v>1671.5999999999988</v>
      </c>
      <c r="K84" s="23">
        <f t="shared" si="60"/>
        <v>1643.4999999999991</v>
      </c>
      <c r="L84" s="23">
        <f t="shared" ref="L84:L107" si="61">L83+$C84</f>
        <v>1615.9999999999991</v>
      </c>
      <c r="M84" s="50">
        <f t="shared" si="46"/>
        <v>1587.599999999999</v>
      </c>
      <c r="N84" s="57">
        <f t="shared" si="10"/>
        <v>1560.1999999999991</v>
      </c>
      <c r="O84" s="23">
        <f t="shared" si="11"/>
        <v>1532.3999999999992</v>
      </c>
      <c r="P84" s="23">
        <f t="shared" si="12"/>
        <v>1505.299999999999</v>
      </c>
      <c r="Q84" s="23">
        <f t="shared" si="13"/>
        <v>1480.3999999999992</v>
      </c>
      <c r="R84" s="23">
        <f t="shared" si="14"/>
        <v>1454.3999999999992</v>
      </c>
      <c r="S84" s="23">
        <f t="shared" si="14"/>
        <v>1428.8999999999994</v>
      </c>
      <c r="T84" s="23">
        <f t="shared" si="15"/>
        <v>1405.2999999999993</v>
      </c>
      <c r="U84" s="23">
        <f t="shared" si="16"/>
        <v>1381.0999999999992</v>
      </c>
      <c r="V84" s="23">
        <f t="shared" si="18"/>
        <v>1356.7999999999993</v>
      </c>
      <c r="W84" s="23">
        <f t="shared" si="19"/>
        <v>1330.2999999999993</v>
      </c>
      <c r="X84" s="50">
        <f t="shared" si="20"/>
        <v>1306.2999999999993</v>
      </c>
      <c r="Y84" s="57">
        <f t="shared" si="21"/>
        <v>1279.9999999999991</v>
      </c>
      <c r="Z84" s="23">
        <f t="shared" si="22"/>
        <v>1253.5999999999992</v>
      </c>
      <c r="AA84" s="23">
        <f t="shared" si="23"/>
        <v>1226.4999999999993</v>
      </c>
      <c r="AB84" s="23">
        <f t="shared" si="24"/>
        <v>1199.6999999999994</v>
      </c>
      <c r="AC84" s="23">
        <f t="shared" si="25"/>
        <v>1173.2999999999993</v>
      </c>
      <c r="AD84" s="23">
        <f t="shared" si="26"/>
        <v>1144.6999999999991</v>
      </c>
      <c r="AE84" s="23">
        <f t="shared" si="27"/>
        <v>1114.8999999999994</v>
      </c>
      <c r="AF84" s="23">
        <f t="shared" si="30"/>
        <v>1086.4999999999995</v>
      </c>
      <c r="AG84" s="23">
        <f t="shared" si="47"/>
        <v>1059.9999999999995</v>
      </c>
      <c r="AH84" s="50">
        <f t="shared" si="29"/>
        <v>1034.6999999999996</v>
      </c>
      <c r="AI84" s="57">
        <f t="shared" si="31"/>
        <v>1010.4999999999997</v>
      </c>
      <c r="AJ84" s="23">
        <f t="shared" si="32"/>
        <v>982.39999999999964</v>
      </c>
      <c r="AK84" s="23">
        <f t="shared" si="33"/>
        <v>953.09999999999968</v>
      </c>
      <c r="AL84" s="23">
        <f t="shared" si="35"/>
        <v>925.1999999999997</v>
      </c>
      <c r="AM84" s="23">
        <f t="shared" si="56"/>
        <v>896.79999999999973</v>
      </c>
      <c r="AN84" s="23">
        <f t="shared" si="57"/>
        <v>868.99999999999977</v>
      </c>
      <c r="AO84" s="23">
        <f t="shared" si="57"/>
        <v>841.79999999999984</v>
      </c>
      <c r="AP84" s="23">
        <f t="shared" si="57"/>
        <v>814.39999999999986</v>
      </c>
      <c r="AQ84" s="23">
        <f t="shared" si="57"/>
        <v>786.69999999999982</v>
      </c>
      <c r="AR84" s="23">
        <f t="shared" si="57"/>
        <v>759.79999999999984</v>
      </c>
    </row>
    <row r="85" spans="1:44" ht="15.95" customHeight="1" x14ac:dyDescent="0.25">
      <c r="A85" s="196"/>
      <c r="B85" s="15" t="s">
        <v>24</v>
      </c>
      <c r="C85" s="16">
        <f>IF('使用DATA（平均気温入力用）'!C87=0,'使用DATA（平均気温入力用）'!D87,'使用DATA（平均気温入力用）'!C87)</f>
        <v>19.600000000000001</v>
      </c>
      <c r="D85" s="181">
        <f t="shared" si="51"/>
        <v>1848.2999999999986</v>
      </c>
      <c r="E85" s="181">
        <f t="shared" si="52"/>
        <v>1823.7999999999986</v>
      </c>
      <c r="F85" s="181">
        <f t="shared" si="53"/>
        <v>1799.8999999999987</v>
      </c>
      <c r="G85" s="181">
        <f t="shared" si="54"/>
        <v>1773.4999999999986</v>
      </c>
      <c r="H85" s="181">
        <f t="shared" si="55"/>
        <v>1744.8999999999987</v>
      </c>
      <c r="I85" s="23">
        <f t="shared" si="58"/>
        <v>1718.0999999999988</v>
      </c>
      <c r="J85" s="23">
        <f t="shared" si="59"/>
        <v>1691.1999999999987</v>
      </c>
      <c r="K85" s="23">
        <f t="shared" si="60"/>
        <v>1663.099999999999</v>
      </c>
      <c r="L85" s="23">
        <f t="shared" si="61"/>
        <v>1635.599999999999</v>
      </c>
      <c r="M85" s="50">
        <f t="shared" ref="M85:M107" si="62">M84+$C85</f>
        <v>1607.1999999999989</v>
      </c>
      <c r="N85" s="57">
        <f t="shared" si="10"/>
        <v>1579.799999999999</v>
      </c>
      <c r="O85" s="23">
        <f t="shared" si="11"/>
        <v>1551.9999999999991</v>
      </c>
      <c r="P85" s="23">
        <f t="shared" si="12"/>
        <v>1524.899999999999</v>
      </c>
      <c r="Q85" s="23">
        <f t="shared" si="13"/>
        <v>1499.9999999999991</v>
      </c>
      <c r="R85" s="23">
        <f t="shared" si="14"/>
        <v>1473.9999999999991</v>
      </c>
      <c r="S85" s="23">
        <f t="shared" si="14"/>
        <v>1448.4999999999993</v>
      </c>
      <c r="T85" s="23">
        <f t="shared" si="15"/>
        <v>1424.8999999999992</v>
      </c>
      <c r="U85" s="23">
        <f t="shared" si="16"/>
        <v>1400.6999999999991</v>
      </c>
      <c r="V85" s="23">
        <f t="shared" si="18"/>
        <v>1376.3999999999992</v>
      </c>
      <c r="W85" s="23">
        <f t="shared" si="19"/>
        <v>1349.8999999999992</v>
      </c>
      <c r="X85" s="50">
        <f t="shared" si="20"/>
        <v>1325.8999999999992</v>
      </c>
      <c r="Y85" s="57">
        <f t="shared" si="21"/>
        <v>1299.599999999999</v>
      </c>
      <c r="Z85" s="23">
        <f t="shared" si="22"/>
        <v>1273.1999999999991</v>
      </c>
      <c r="AA85" s="23">
        <f t="shared" si="23"/>
        <v>1246.0999999999992</v>
      </c>
      <c r="AB85" s="23">
        <f t="shared" si="24"/>
        <v>1219.2999999999993</v>
      </c>
      <c r="AC85" s="23">
        <f t="shared" si="25"/>
        <v>1192.8999999999992</v>
      </c>
      <c r="AD85" s="23">
        <f t="shared" si="26"/>
        <v>1164.299999999999</v>
      </c>
      <c r="AE85" s="23">
        <f t="shared" si="27"/>
        <v>1134.4999999999993</v>
      </c>
      <c r="AF85" s="23">
        <f t="shared" si="30"/>
        <v>1106.0999999999995</v>
      </c>
      <c r="AG85" s="23">
        <f t="shared" si="47"/>
        <v>1079.5999999999995</v>
      </c>
      <c r="AH85" s="50">
        <f t="shared" si="29"/>
        <v>1054.2999999999995</v>
      </c>
      <c r="AI85" s="57">
        <f t="shared" si="31"/>
        <v>1030.0999999999997</v>
      </c>
      <c r="AJ85" s="23">
        <f t="shared" si="32"/>
        <v>1001.9999999999997</v>
      </c>
      <c r="AK85" s="23">
        <f t="shared" si="33"/>
        <v>972.6999999999997</v>
      </c>
      <c r="AL85" s="23">
        <f t="shared" si="35"/>
        <v>944.79999999999973</v>
      </c>
      <c r="AM85" s="23">
        <f t="shared" si="56"/>
        <v>916.39999999999975</v>
      </c>
      <c r="AN85" s="23">
        <f t="shared" si="57"/>
        <v>888.5999999999998</v>
      </c>
      <c r="AO85" s="23">
        <f t="shared" si="57"/>
        <v>861.39999999999986</v>
      </c>
      <c r="AP85" s="23">
        <f t="shared" si="57"/>
        <v>833.99999999999989</v>
      </c>
      <c r="AQ85" s="23">
        <f t="shared" si="57"/>
        <v>806.29999999999984</v>
      </c>
      <c r="AR85" s="23">
        <f t="shared" si="57"/>
        <v>779.39999999999986</v>
      </c>
    </row>
    <row r="86" spans="1:44" ht="15.95" customHeight="1" x14ac:dyDescent="0.25">
      <c r="A86" s="196"/>
      <c r="B86" s="15" t="s">
        <v>25</v>
      </c>
      <c r="C86" s="16">
        <f>IF('使用DATA（平均気温入力用）'!C88=0,'使用DATA（平均気温入力用）'!D88,'使用DATA（平均気温入力用）'!C88)</f>
        <v>19.399999999999999</v>
      </c>
      <c r="D86" s="181">
        <f t="shared" si="51"/>
        <v>1867.6999999999987</v>
      </c>
      <c r="E86" s="181">
        <f t="shared" si="52"/>
        <v>1843.1999999999987</v>
      </c>
      <c r="F86" s="181">
        <f t="shared" si="53"/>
        <v>1819.2999999999988</v>
      </c>
      <c r="G86" s="181">
        <f t="shared" si="54"/>
        <v>1792.8999999999987</v>
      </c>
      <c r="H86" s="181">
        <f t="shared" si="55"/>
        <v>1764.2999999999988</v>
      </c>
      <c r="I86" s="23">
        <f t="shared" si="58"/>
        <v>1737.4999999999989</v>
      </c>
      <c r="J86" s="23">
        <f t="shared" si="59"/>
        <v>1710.5999999999988</v>
      </c>
      <c r="K86" s="23">
        <f t="shared" si="60"/>
        <v>1682.4999999999991</v>
      </c>
      <c r="L86" s="23">
        <f t="shared" si="61"/>
        <v>1654.9999999999991</v>
      </c>
      <c r="M86" s="50">
        <f t="shared" si="62"/>
        <v>1626.599999999999</v>
      </c>
      <c r="N86" s="57">
        <f t="shared" si="10"/>
        <v>1599.1999999999991</v>
      </c>
      <c r="O86" s="23">
        <f t="shared" si="11"/>
        <v>1571.3999999999992</v>
      </c>
      <c r="P86" s="23">
        <f t="shared" si="12"/>
        <v>1544.299999999999</v>
      </c>
      <c r="Q86" s="23">
        <f t="shared" si="13"/>
        <v>1519.3999999999992</v>
      </c>
      <c r="R86" s="23">
        <f t="shared" si="14"/>
        <v>1493.3999999999992</v>
      </c>
      <c r="S86" s="23">
        <f t="shared" si="14"/>
        <v>1467.8999999999994</v>
      </c>
      <c r="T86" s="23">
        <f t="shared" si="15"/>
        <v>1444.2999999999993</v>
      </c>
      <c r="U86" s="23">
        <f t="shared" si="16"/>
        <v>1420.0999999999992</v>
      </c>
      <c r="V86" s="23">
        <f t="shared" si="18"/>
        <v>1395.7999999999993</v>
      </c>
      <c r="W86" s="23">
        <f t="shared" si="19"/>
        <v>1369.2999999999993</v>
      </c>
      <c r="X86" s="50">
        <f t="shared" si="20"/>
        <v>1345.2999999999993</v>
      </c>
      <c r="Y86" s="57">
        <f t="shared" si="21"/>
        <v>1318.9999999999991</v>
      </c>
      <c r="Z86" s="23">
        <f t="shared" si="22"/>
        <v>1292.5999999999992</v>
      </c>
      <c r="AA86" s="23">
        <f t="shared" si="23"/>
        <v>1265.4999999999993</v>
      </c>
      <c r="AB86" s="23">
        <f t="shared" si="24"/>
        <v>1238.6999999999994</v>
      </c>
      <c r="AC86" s="23">
        <f t="shared" si="25"/>
        <v>1212.2999999999993</v>
      </c>
      <c r="AD86" s="23">
        <f t="shared" si="26"/>
        <v>1183.6999999999991</v>
      </c>
      <c r="AE86" s="23">
        <f t="shared" si="27"/>
        <v>1153.8999999999994</v>
      </c>
      <c r="AF86" s="23">
        <f t="shared" si="30"/>
        <v>1125.4999999999995</v>
      </c>
      <c r="AG86" s="23">
        <f t="shared" si="47"/>
        <v>1098.9999999999995</v>
      </c>
      <c r="AH86" s="50">
        <f t="shared" si="29"/>
        <v>1073.6999999999996</v>
      </c>
      <c r="AI86" s="57">
        <f t="shared" si="31"/>
        <v>1049.4999999999998</v>
      </c>
      <c r="AJ86" s="23">
        <f t="shared" si="32"/>
        <v>1021.3999999999996</v>
      </c>
      <c r="AK86" s="23">
        <f t="shared" si="33"/>
        <v>992.09999999999968</v>
      </c>
      <c r="AL86" s="23">
        <f t="shared" si="35"/>
        <v>964.1999999999997</v>
      </c>
      <c r="AM86" s="23">
        <f t="shared" si="56"/>
        <v>935.79999999999973</v>
      </c>
      <c r="AN86" s="23">
        <f t="shared" si="57"/>
        <v>907.99999999999977</v>
      </c>
      <c r="AO86" s="23">
        <f t="shared" si="57"/>
        <v>880.79999999999984</v>
      </c>
      <c r="AP86" s="23">
        <f t="shared" si="57"/>
        <v>853.39999999999986</v>
      </c>
      <c r="AQ86" s="23">
        <f t="shared" si="57"/>
        <v>825.69999999999982</v>
      </c>
      <c r="AR86" s="23">
        <f t="shared" si="57"/>
        <v>798.79999999999984</v>
      </c>
    </row>
    <row r="87" spans="1:44" ht="15.95" customHeight="1" x14ac:dyDescent="0.25">
      <c r="A87" s="196"/>
      <c r="B87" s="19" t="s">
        <v>26</v>
      </c>
      <c r="C87" s="20">
        <f>IF('使用DATA（平均気温入力用）'!C89=0,'使用DATA（平均気温入力用）'!D89,'使用DATA（平均気温入力用）'!C89)</f>
        <v>19.2</v>
      </c>
      <c r="D87" s="182">
        <f t="shared" si="51"/>
        <v>1886.8999999999987</v>
      </c>
      <c r="E87" s="182">
        <f t="shared" si="52"/>
        <v>1862.3999999999987</v>
      </c>
      <c r="F87" s="182">
        <f t="shared" si="53"/>
        <v>1838.4999999999989</v>
      </c>
      <c r="G87" s="182">
        <f t="shared" si="54"/>
        <v>1812.0999999999988</v>
      </c>
      <c r="H87" s="182">
        <f t="shared" si="55"/>
        <v>1783.4999999999989</v>
      </c>
      <c r="I87" s="24">
        <f t="shared" si="58"/>
        <v>1756.6999999999989</v>
      </c>
      <c r="J87" s="24">
        <f t="shared" si="59"/>
        <v>1729.7999999999988</v>
      </c>
      <c r="K87" s="24">
        <f t="shared" si="60"/>
        <v>1701.6999999999991</v>
      </c>
      <c r="L87" s="24">
        <f t="shared" si="61"/>
        <v>1674.1999999999991</v>
      </c>
      <c r="M87" s="51">
        <f t="shared" si="62"/>
        <v>1645.799999999999</v>
      </c>
      <c r="N87" s="58">
        <f t="shared" si="10"/>
        <v>1618.3999999999992</v>
      </c>
      <c r="O87" s="24">
        <f t="shared" si="11"/>
        <v>1590.5999999999992</v>
      </c>
      <c r="P87" s="24">
        <f t="shared" si="12"/>
        <v>1563.4999999999991</v>
      </c>
      <c r="Q87" s="24">
        <f t="shared" si="13"/>
        <v>1538.5999999999992</v>
      </c>
      <c r="R87" s="24">
        <f t="shared" si="14"/>
        <v>1512.5999999999992</v>
      </c>
      <c r="S87" s="24">
        <f t="shared" si="14"/>
        <v>1487.0999999999995</v>
      </c>
      <c r="T87" s="24">
        <f t="shared" si="15"/>
        <v>1463.4999999999993</v>
      </c>
      <c r="U87" s="24">
        <f t="shared" si="16"/>
        <v>1439.2999999999993</v>
      </c>
      <c r="V87" s="24">
        <f t="shared" si="18"/>
        <v>1414.9999999999993</v>
      </c>
      <c r="W87" s="24">
        <f t="shared" si="19"/>
        <v>1388.4999999999993</v>
      </c>
      <c r="X87" s="51">
        <f t="shared" si="20"/>
        <v>1364.4999999999993</v>
      </c>
      <c r="Y87" s="58">
        <f t="shared" si="21"/>
        <v>1338.1999999999991</v>
      </c>
      <c r="Z87" s="24">
        <f t="shared" si="22"/>
        <v>1311.7999999999993</v>
      </c>
      <c r="AA87" s="24">
        <f t="shared" si="23"/>
        <v>1284.6999999999994</v>
      </c>
      <c r="AB87" s="24">
        <f t="shared" si="24"/>
        <v>1257.8999999999994</v>
      </c>
      <c r="AC87" s="24">
        <f t="shared" si="25"/>
        <v>1231.4999999999993</v>
      </c>
      <c r="AD87" s="24">
        <f t="shared" si="26"/>
        <v>1202.8999999999992</v>
      </c>
      <c r="AE87" s="24">
        <f t="shared" si="27"/>
        <v>1173.0999999999995</v>
      </c>
      <c r="AF87" s="24">
        <f t="shared" si="30"/>
        <v>1144.6999999999996</v>
      </c>
      <c r="AG87" s="24">
        <f t="shared" si="47"/>
        <v>1118.1999999999996</v>
      </c>
      <c r="AH87" s="51">
        <f t="shared" si="29"/>
        <v>1092.8999999999996</v>
      </c>
      <c r="AI87" s="58">
        <f t="shared" si="31"/>
        <v>1068.6999999999998</v>
      </c>
      <c r="AJ87" s="24">
        <f t="shared" si="32"/>
        <v>1040.5999999999997</v>
      </c>
      <c r="AK87" s="24">
        <f t="shared" si="33"/>
        <v>1011.2999999999997</v>
      </c>
      <c r="AL87" s="24">
        <f t="shared" si="35"/>
        <v>983.39999999999975</v>
      </c>
      <c r="AM87" s="24">
        <f t="shared" si="56"/>
        <v>954.99999999999977</v>
      </c>
      <c r="AN87" s="24">
        <f t="shared" si="57"/>
        <v>927.19999999999982</v>
      </c>
      <c r="AO87" s="24">
        <f t="shared" si="57"/>
        <v>899.99999999999989</v>
      </c>
      <c r="AP87" s="24">
        <f t="shared" si="57"/>
        <v>872.59999999999991</v>
      </c>
      <c r="AQ87" s="24">
        <f t="shared" si="57"/>
        <v>844.89999999999986</v>
      </c>
      <c r="AR87" s="24">
        <f t="shared" si="57"/>
        <v>817.99999999999989</v>
      </c>
    </row>
    <row r="88" spans="1:44" ht="15.95" customHeight="1" x14ac:dyDescent="0.25">
      <c r="A88" s="196"/>
      <c r="B88" s="11" t="s">
        <v>27</v>
      </c>
      <c r="C88" s="12">
        <f>IF('使用DATA（平均気温入力用）'!C90=0,'使用DATA（平均気温入力用）'!D90,'使用DATA（平均気温入力用）'!C90)</f>
        <v>19</v>
      </c>
      <c r="D88" s="183">
        <f t="shared" si="51"/>
        <v>1905.8999999999987</v>
      </c>
      <c r="E88" s="183">
        <f t="shared" si="52"/>
        <v>1881.3999999999987</v>
      </c>
      <c r="F88" s="183">
        <f t="shared" si="53"/>
        <v>1857.4999999999989</v>
      </c>
      <c r="G88" s="183">
        <f t="shared" si="54"/>
        <v>1831.0999999999988</v>
      </c>
      <c r="H88" s="183">
        <f t="shared" si="55"/>
        <v>1802.4999999999989</v>
      </c>
      <c r="I88" s="25">
        <f t="shared" si="58"/>
        <v>1775.6999999999989</v>
      </c>
      <c r="J88" s="25">
        <f t="shared" si="59"/>
        <v>1748.7999999999988</v>
      </c>
      <c r="K88" s="25">
        <f t="shared" si="60"/>
        <v>1720.6999999999991</v>
      </c>
      <c r="L88" s="25">
        <f t="shared" si="61"/>
        <v>1693.1999999999991</v>
      </c>
      <c r="M88" s="49">
        <f t="shared" si="62"/>
        <v>1664.799999999999</v>
      </c>
      <c r="N88" s="56">
        <f t="shared" ref="N88:N107" si="63">N87+$C88</f>
        <v>1637.3999999999992</v>
      </c>
      <c r="O88" s="25">
        <f t="shared" si="11"/>
        <v>1609.5999999999992</v>
      </c>
      <c r="P88" s="25">
        <f t="shared" si="12"/>
        <v>1582.4999999999991</v>
      </c>
      <c r="Q88" s="25">
        <f t="shared" si="13"/>
        <v>1557.5999999999992</v>
      </c>
      <c r="R88" s="25">
        <f t="shared" si="14"/>
        <v>1531.5999999999992</v>
      </c>
      <c r="S88" s="25">
        <f t="shared" si="14"/>
        <v>1506.0999999999995</v>
      </c>
      <c r="T88" s="25">
        <f t="shared" si="15"/>
        <v>1482.4999999999993</v>
      </c>
      <c r="U88" s="25">
        <f t="shared" si="16"/>
        <v>1458.2999999999993</v>
      </c>
      <c r="V88" s="25">
        <f t="shared" si="18"/>
        <v>1433.9999999999993</v>
      </c>
      <c r="W88" s="25">
        <f t="shared" si="19"/>
        <v>1407.4999999999993</v>
      </c>
      <c r="X88" s="49">
        <f t="shared" si="20"/>
        <v>1383.4999999999993</v>
      </c>
      <c r="Y88" s="56">
        <f t="shared" si="21"/>
        <v>1357.1999999999991</v>
      </c>
      <c r="Z88" s="25">
        <f t="shared" si="22"/>
        <v>1330.7999999999993</v>
      </c>
      <c r="AA88" s="25">
        <f t="shared" si="23"/>
        <v>1303.6999999999994</v>
      </c>
      <c r="AB88" s="25">
        <f t="shared" si="24"/>
        <v>1276.8999999999994</v>
      </c>
      <c r="AC88" s="25">
        <f t="shared" si="25"/>
        <v>1250.4999999999993</v>
      </c>
      <c r="AD88" s="25">
        <f t="shared" si="26"/>
        <v>1221.8999999999992</v>
      </c>
      <c r="AE88" s="25">
        <f t="shared" si="27"/>
        <v>1192.0999999999995</v>
      </c>
      <c r="AF88" s="25">
        <f t="shared" si="30"/>
        <v>1163.6999999999996</v>
      </c>
      <c r="AG88" s="25">
        <f t="shared" si="47"/>
        <v>1137.1999999999996</v>
      </c>
      <c r="AH88" s="49">
        <f t="shared" si="29"/>
        <v>1111.8999999999996</v>
      </c>
      <c r="AI88" s="56">
        <f t="shared" si="31"/>
        <v>1087.6999999999998</v>
      </c>
      <c r="AJ88" s="25">
        <f t="shared" si="32"/>
        <v>1059.5999999999997</v>
      </c>
      <c r="AK88" s="25">
        <f t="shared" si="33"/>
        <v>1030.2999999999997</v>
      </c>
      <c r="AL88" s="25">
        <f t="shared" si="35"/>
        <v>1002.3999999999997</v>
      </c>
      <c r="AM88" s="25">
        <f t="shared" si="56"/>
        <v>973.99999999999977</v>
      </c>
      <c r="AN88" s="25">
        <f t="shared" si="57"/>
        <v>946.19999999999982</v>
      </c>
      <c r="AO88" s="25">
        <f t="shared" si="57"/>
        <v>918.99999999999989</v>
      </c>
      <c r="AP88" s="25">
        <f t="shared" si="57"/>
        <v>891.59999999999991</v>
      </c>
      <c r="AQ88" s="25">
        <f t="shared" si="57"/>
        <v>863.89999999999986</v>
      </c>
      <c r="AR88" s="25">
        <f t="shared" si="57"/>
        <v>836.99999999999989</v>
      </c>
    </row>
    <row r="89" spans="1:44" ht="15.95" customHeight="1" x14ac:dyDescent="0.25">
      <c r="A89" s="196"/>
      <c r="B89" s="15" t="s">
        <v>28</v>
      </c>
      <c r="C89" s="16">
        <f>IF('使用DATA（平均気温入力用）'!C91=0,'使用DATA（平均気温入力用）'!D91,'使用DATA（平均気温入力用）'!C91)</f>
        <v>18.8</v>
      </c>
      <c r="D89" s="181">
        <f t="shared" si="51"/>
        <v>1924.6999999999987</v>
      </c>
      <c r="E89" s="181">
        <f t="shared" si="52"/>
        <v>1900.1999999999987</v>
      </c>
      <c r="F89" s="181">
        <f t="shared" si="53"/>
        <v>1876.2999999999988</v>
      </c>
      <c r="G89" s="181">
        <f t="shared" si="54"/>
        <v>1849.8999999999987</v>
      </c>
      <c r="H89" s="181">
        <f t="shared" si="55"/>
        <v>1821.2999999999988</v>
      </c>
      <c r="I89" s="23">
        <f t="shared" si="58"/>
        <v>1794.4999999999989</v>
      </c>
      <c r="J89" s="23">
        <f t="shared" si="59"/>
        <v>1767.5999999999988</v>
      </c>
      <c r="K89" s="23">
        <f t="shared" si="60"/>
        <v>1739.4999999999991</v>
      </c>
      <c r="L89" s="23">
        <f t="shared" si="61"/>
        <v>1711.9999999999991</v>
      </c>
      <c r="M89" s="50">
        <f t="shared" si="62"/>
        <v>1683.599999999999</v>
      </c>
      <c r="N89" s="57">
        <f t="shared" si="63"/>
        <v>1656.1999999999991</v>
      </c>
      <c r="O89" s="23">
        <f t="shared" ref="O89:O107" si="64">O88+$C89</f>
        <v>1628.3999999999992</v>
      </c>
      <c r="P89" s="23">
        <f t="shared" si="12"/>
        <v>1601.299999999999</v>
      </c>
      <c r="Q89" s="23">
        <f t="shared" si="13"/>
        <v>1576.3999999999992</v>
      </c>
      <c r="R89" s="23">
        <f t="shared" si="14"/>
        <v>1550.3999999999992</v>
      </c>
      <c r="S89" s="23">
        <f t="shared" si="14"/>
        <v>1524.8999999999994</v>
      </c>
      <c r="T89" s="23">
        <f t="shared" si="15"/>
        <v>1501.2999999999993</v>
      </c>
      <c r="U89" s="23">
        <f t="shared" si="16"/>
        <v>1477.0999999999992</v>
      </c>
      <c r="V89" s="23">
        <f t="shared" si="18"/>
        <v>1452.7999999999993</v>
      </c>
      <c r="W89" s="23">
        <f t="shared" si="19"/>
        <v>1426.2999999999993</v>
      </c>
      <c r="X89" s="50">
        <f t="shared" si="20"/>
        <v>1402.2999999999993</v>
      </c>
      <c r="Y89" s="57">
        <f t="shared" si="21"/>
        <v>1375.9999999999991</v>
      </c>
      <c r="Z89" s="23">
        <f t="shared" si="22"/>
        <v>1349.5999999999992</v>
      </c>
      <c r="AA89" s="23">
        <f t="shared" si="23"/>
        <v>1322.4999999999993</v>
      </c>
      <c r="AB89" s="23">
        <f t="shared" si="24"/>
        <v>1295.6999999999994</v>
      </c>
      <c r="AC89" s="23">
        <f t="shared" si="25"/>
        <v>1269.2999999999993</v>
      </c>
      <c r="AD89" s="23">
        <f t="shared" si="26"/>
        <v>1240.6999999999991</v>
      </c>
      <c r="AE89" s="23">
        <f t="shared" si="27"/>
        <v>1210.8999999999994</v>
      </c>
      <c r="AF89" s="23">
        <f t="shared" si="30"/>
        <v>1182.4999999999995</v>
      </c>
      <c r="AG89" s="23">
        <f t="shared" si="47"/>
        <v>1155.9999999999995</v>
      </c>
      <c r="AH89" s="50">
        <f t="shared" si="29"/>
        <v>1130.6999999999996</v>
      </c>
      <c r="AI89" s="57">
        <f t="shared" si="31"/>
        <v>1106.4999999999998</v>
      </c>
      <c r="AJ89" s="23">
        <f t="shared" si="32"/>
        <v>1078.3999999999996</v>
      </c>
      <c r="AK89" s="23">
        <f t="shared" si="33"/>
        <v>1049.0999999999997</v>
      </c>
      <c r="AL89" s="23">
        <f t="shared" si="35"/>
        <v>1021.1999999999997</v>
      </c>
      <c r="AM89" s="23">
        <f t="shared" si="56"/>
        <v>992.79999999999973</v>
      </c>
      <c r="AN89" s="23">
        <f t="shared" si="57"/>
        <v>964.99999999999977</v>
      </c>
      <c r="AO89" s="23">
        <f t="shared" si="57"/>
        <v>937.79999999999984</v>
      </c>
      <c r="AP89" s="23">
        <f t="shared" si="57"/>
        <v>910.39999999999986</v>
      </c>
      <c r="AQ89" s="23">
        <f t="shared" si="57"/>
        <v>882.69999999999982</v>
      </c>
      <c r="AR89" s="23">
        <f t="shared" si="57"/>
        <v>855.79999999999984</v>
      </c>
    </row>
    <row r="90" spans="1:44" ht="15.95" customHeight="1" x14ac:dyDescent="0.25">
      <c r="A90" s="196"/>
      <c r="B90" s="15" t="s">
        <v>29</v>
      </c>
      <c r="C90" s="16">
        <f>IF('使用DATA（平均気温入力用）'!C92=0,'使用DATA（平均気温入力用）'!D92,'使用DATA（平均気温入力用）'!C92)</f>
        <v>18.600000000000001</v>
      </c>
      <c r="D90" s="181">
        <f t="shared" si="51"/>
        <v>1943.2999999999986</v>
      </c>
      <c r="E90" s="181">
        <f t="shared" si="52"/>
        <v>1918.7999999999986</v>
      </c>
      <c r="F90" s="181">
        <f t="shared" si="53"/>
        <v>1894.8999999999987</v>
      </c>
      <c r="G90" s="181">
        <f t="shared" si="54"/>
        <v>1868.4999999999986</v>
      </c>
      <c r="H90" s="181">
        <f t="shared" si="55"/>
        <v>1839.8999999999987</v>
      </c>
      <c r="I90" s="23">
        <f t="shared" si="58"/>
        <v>1813.0999999999988</v>
      </c>
      <c r="J90" s="23">
        <f t="shared" si="59"/>
        <v>1786.1999999999987</v>
      </c>
      <c r="K90" s="23">
        <f t="shared" si="60"/>
        <v>1758.099999999999</v>
      </c>
      <c r="L90" s="23">
        <f t="shared" si="61"/>
        <v>1730.599999999999</v>
      </c>
      <c r="M90" s="50">
        <f t="shared" si="62"/>
        <v>1702.1999999999989</v>
      </c>
      <c r="N90" s="57">
        <f t="shared" si="63"/>
        <v>1674.799999999999</v>
      </c>
      <c r="O90" s="23">
        <f t="shared" si="64"/>
        <v>1646.9999999999991</v>
      </c>
      <c r="P90" s="23">
        <f t="shared" ref="P90:P107" si="65">P89+$C90</f>
        <v>1619.899999999999</v>
      </c>
      <c r="Q90" s="23">
        <f t="shared" si="13"/>
        <v>1594.9999999999991</v>
      </c>
      <c r="R90" s="23">
        <f t="shared" si="14"/>
        <v>1568.9999999999991</v>
      </c>
      <c r="S90" s="23">
        <f t="shared" si="14"/>
        <v>1543.4999999999993</v>
      </c>
      <c r="T90" s="23">
        <f t="shared" si="15"/>
        <v>1519.8999999999992</v>
      </c>
      <c r="U90" s="23">
        <f t="shared" si="16"/>
        <v>1495.6999999999991</v>
      </c>
      <c r="V90" s="23">
        <f t="shared" si="18"/>
        <v>1471.3999999999992</v>
      </c>
      <c r="W90" s="23">
        <f t="shared" si="19"/>
        <v>1444.8999999999992</v>
      </c>
      <c r="X90" s="50">
        <f t="shared" si="20"/>
        <v>1420.8999999999992</v>
      </c>
      <c r="Y90" s="57">
        <f t="shared" si="21"/>
        <v>1394.599999999999</v>
      </c>
      <c r="Z90" s="23">
        <f t="shared" si="22"/>
        <v>1368.1999999999991</v>
      </c>
      <c r="AA90" s="23">
        <f t="shared" si="23"/>
        <v>1341.0999999999992</v>
      </c>
      <c r="AB90" s="23">
        <f t="shared" si="24"/>
        <v>1314.2999999999993</v>
      </c>
      <c r="AC90" s="23">
        <f t="shared" si="25"/>
        <v>1287.8999999999992</v>
      </c>
      <c r="AD90" s="23">
        <f t="shared" si="26"/>
        <v>1259.299999999999</v>
      </c>
      <c r="AE90" s="23">
        <f t="shared" si="27"/>
        <v>1229.4999999999993</v>
      </c>
      <c r="AF90" s="23">
        <f t="shared" si="30"/>
        <v>1201.0999999999995</v>
      </c>
      <c r="AG90" s="23">
        <f t="shared" si="47"/>
        <v>1174.5999999999995</v>
      </c>
      <c r="AH90" s="50">
        <f t="shared" si="29"/>
        <v>1149.2999999999995</v>
      </c>
      <c r="AI90" s="57">
        <f t="shared" si="31"/>
        <v>1125.0999999999997</v>
      </c>
      <c r="AJ90" s="23">
        <f t="shared" si="32"/>
        <v>1096.9999999999995</v>
      </c>
      <c r="AK90" s="23">
        <f t="shared" si="33"/>
        <v>1067.6999999999996</v>
      </c>
      <c r="AL90" s="23">
        <f t="shared" si="35"/>
        <v>1039.7999999999997</v>
      </c>
      <c r="AM90" s="23">
        <f t="shared" si="56"/>
        <v>1011.3999999999997</v>
      </c>
      <c r="AN90" s="23">
        <f t="shared" si="57"/>
        <v>983.5999999999998</v>
      </c>
      <c r="AO90" s="23">
        <f t="shared" si="57"/>
        <v>956.39999999999986</v>
      </c>
      <c r="AP90" s="23">
        <f t="shared" si="57"/>
        <v>928.99999999999989</v>
      </c>
      <c r="AQ90" s="23">
        <f t="shared" si="57"/>
        <v>901.29999999999984</v>
      </c>
      <c r="AR90" s="23">
        <f t="shared" si="57"/>
        <v>874.39999999999986</v>
      </c>
    </row>
    <row r="91" spans="1:44" ht="15.95" customHeight="1" x14ac:dyDescent="0.25">
      <c r="A91" s="196"/>
      <c r="B91" s="15" t="s">
        <v>30</v>
      </c>
      <c r="C91" s="16">
        <f>IF('使用DATA（平均気温入力用）'!C93=0,'使用DATA（平均気温入力用）'!D93,'使用DATA（平均気温入力用）'!C93)</f>
        <v>18.399999999999999</v>
      </c>
      <c r="D91" s="181">
        <f t="shared" si="51"/>
        <v>1961.6999999999987</v>
      </c>
      <c r="E91" s="181">
        <f t="shared" si="52"/>
        <v>1937.1999999999987</v>
      </c>
      <c r="F91" s="181">
        <f t="shared" si="53"/>
        <v>1913.2999999999988</v>
      </c>
      <c r="G91" s="181">
        <f t="shared" si="54"/>
        <v>1886.8999999999987</v>
      </c>
      <c r="H91" s="181">
        <f t="shared" si="55"/>
        <v>1858.2999999999988</v>
      </c>
      <c r="I91" s="23">
        <f t="shared" si="58"/>
        <v>1831.4999999999989</v>
      </c>
      <c r="J91" s="23">
        <f t="shared" si="59"/>
        <v>1804.5999999999988</v>
      </c>
      <c r="K91" s="23">
        <f t="shared" si="60"/>
        <v>1776.4999999999991</v>
      </c>
      <c r="L91" s="23">
        <f t="shared" si="61"/>
        <v>1748.9999999999991</v>
      </c>
      <c r="M91" s="50">
        <f t="shared" si="62"/>
        <v>1720.599999999999</v>
      </c>
      <c r="N91" s="57">
        <f t="shared" si="63"/>
        <v>1693.1999999999991</v>
      </c>
      <c r="O91" s="23">
        <f t="shared" si="64"/>
        <v>1665.3999999999992</v>
      </c>
      <c r="P91" s="23">
        <f t="shared" si="65"/>
        <v>1638.299999999999</v>
      </c>
      <c r="Q91" s="23">
        <f t="shared" ref="Q91:Q107" si="66">Q90+$C91</f>
        <v>1613.3999999999992</v>
      </c>
      <c r="R91" s="23">
        <f t="shared" si="14"/>
        <v>1587.3999999999992</v>
      </c>
      <c r="S91" s="23">
        <f t="shared" si="14"/>
        <v>1561.8999999999994</v>
      </c>
      <c r="T91" s="23">
        <f t="shared" si="15"/>
        <v>1538.2999999999993</v>
      </c>
      <c r="U91" s="23">
        <f t="shared" si="16"/>
        <v>1514.0999999999992</v>
      </c>
      <c r="V91" s="23">
        <f t="shared" si="18"/>
        <v>1489.7999999999993</v>
      </c>
      <c r="W91" s="23">
        <f t="shared" si="19"/>
        <v>1463.2999999999993</v>
      </c>
      <c r="X91" s="50">
        <f t="shared" si="20"/>
        <v>1439.2999999999993</v>
      </c>
      <c r="Y91" s="57">
        <f t="shared" si="21"/>
        <v>1412.9999999999991</v>
      </c>
      <c r="Z91" s="23">
        <f t="shared" si="22"/>
        <v>1386.5999999999992</v>
      </c>
      <c r="AA91" s="23">
        <f t="shared" si="23"/>
        <v>1359.4999999999993</v>
      </c>
      <c r="AB91" s="23">
        <f t="shared" si="24"/>
        <v>1332.6999999999994</v>
      </c>
      <c r="AC91" s="23">
        <f t="shared" si="25"/>
        <v>1306.2999999999993</v>
      </c>
      <c r="AD91" s="23">
        <f t="shared" si="26"/>
        <v>1277.6999999999991</v>
      </c>
      <c r="AE91" s="23">
        <f t="shared" si="27"/>
        <v>1247.8999999999994</v>
      </c>
      <c r="AF91" s="23">
        <f t="shared" si="30"/>
        <v>1219.4999999999995</v>
      </c>
      <c r="AG91" s="23">
        <f t="shared" si="47"/>
        <v>1192.9999999999995</v>
      </c>
      <c r="AH91" s="50">
        <f t="shared" si="29"/>
        <v>1167.6999999999996</v>
      </c>
      <c r="AI91" s="57">
        <f t="shared" si="31"/>
        <v>1143.4999999999998</v>
      </c>
      <c r="AJ91" s="23">
        <f t="shared" si="32"/>
        <v>1115.3999999999996</v>
      </c>
      <c r="AK91" s="23">
        <f t="shared" si="33"/>
        <v>1086.0999999999997</v>
      </c>
      <c r="AL91" s="23">
        <f t="shared" si="35"/>
        <v>1058.1999999999998</v>
      </c>
      <c r="AM91" s="23">
        <f t="shared" si="56"/>
        <v>1029.7999999999997</v>
      </c>
      <c r="AN91" s="23">
        <f t="shared" si="57"/>
        <v>1001.9999999999998</v>
      </c>
      <c r="AO91" s="23">
        <f t="shared" si="57"/>
        <v>974.79999999999984</v>
      </c>
      <c r="AP91" s="23">
        <f t="shared" si="57"/>
        <v>947.39999999999986</v>
      </c>
      <c r="AQ91" s="23">
        <f t="shared" si="57"/>
        <v>919.69999999999982</v>
      </c>
      <c r="AR91" s="23">
        <f t="shared" si="57"/>
        <v>892.79999999999984</v>
      </c>
    </row>
    <row r="92" spans="1:44" ht="15.95" customHeight="1" x14ac:dyDescent="0.25">
      <c r="A92" s="197"/>
      <c r="B92" s="19" t="s">
        <v>31</v>
      </c>
      <c r="C92" s="20">
        <f>IF('使用DATA（平均気温入力用）'!C94=0,'使用DATA（平均気温入力用）'!D94,'使用DATA（平均気温入力用）'!C94)</f>
        <v>18.2</v>
      </c>
      <c r="D92" s="182">
        <f t="shared" si="51"/>
        <v>1979.8999999999987</v>
      </c>
      <c r="E92" s="182">
        <f t="shared" si="52"/>
        <v>1955.3999999999987</v>
      </c>
      <c r="F92" s="182">
        <f t="shared" si="53"/>
        <v>1931.4999999999989</v>
      </c>
      <c r="G92" s="182">
        <f t="shared" si="54"/>
        <v>1905.0999999999988</v>
      </c>
      <c r="H92" s="182">
        <f t="shared" si="55"/>
        <v>1876.4999999999989</v>
      </c>
      <c r="I92" s="24">
        <f t="shared" si="58"/>
        <v>1849.6999999999989</v>
      </c>
      <c r="J92" s="24">
        <f t="shared" si="59"/>
        <v>1822.7999999999988</v>
      </c>
      <c r="K92" s="24">
        <f t="shared" si="60"/>
        <v>1794.6999999999991</v>
      </c>
      <c r="L92" s="24">
        <f t="shared" si="61"/>
        <v>1767.1999999999991</v>
      </c>
      <c r="M92" s="51">
        <f t="shared" si="62"/>
        <v>1738.799999999999</v>
      </c>
      <c r="N92" s="58">
        <f t="shared" si="63"/>
        <v>1711.3999999999992</v>
      </c>
      <c r="O92" s="24">
        <f t="shared" si="64"/>
        <v>1683.5999999999992</v>
      </c>
      <c r="P92" s="24">
        <f t="shared" si="65"/>
        <v>1656.4999999999991</v>
      </c>
      <c r="Q92" s="24">
        <f t="shared" si="66"/>
        <v>1631.5999999999992</v>
      </c>
      <c r="R92" s="24">
        <f t="shared" ref="R92:S107" si="67">R91+$C92</f>
        <v>1605.5999999999992</v>
      </c>
      <c r="S92" s="24">
        <f t="shared" si="67"/>
        <v>1580.0999999999995</v>
      </c>
      <c r="T92" s="24">
        <f t="shared" si="15"/>
        <v>1556.4999999999993</v>
      </c>
      <c r="U92" s="24">
        <f t="shared" si="16"/>
        <v>1532.2999999999993</v>
      </c>
      <c r="V92" s="24">
        <f t="shared" si="18"/>
        <v>1507.9999999999993</v>
      </c>
      <c r="W92" s="24">
        <f t="shared" si="19"/>
        <v>1481.4999999999993</v>
      </c>
      <c r="X92" s="51">
        <f t="shared" si="20"/>
        <v>1457.4999999999993</v>
      </c>
      <c r="Y92" s="58">
        <f t="shared" si="21"/>
        <v>1431.1999999999991</v>
      </c>
      <c r="Z92" s="24">
        <f t="shared" si="22"/>
        <v>1404.7999999999993</v>
      </c>
      <c r="AA92" s="24">
        <f t="shared" si="23"/>
        <v>1377.6999999999994</v>
      </c>
      <c r="AB92" s="24">
        <f t="shared" si="24"/>
        <v>1350.8999999999994</v>
      </c>
      <c r="AC92" s="24">
        <f t="shared" si="25"/>
        <v>1324.4999999999993</v>
      </c>
      <c r="AD92" s="24">
        <f t="shared" si="26"/>
        <v>1295.8999999999992</v>
      </c>
      <c r="AE92" s="24">
        <f t="shared" si="27"/>
        <v>1266.0999999999995</v>
      </c>
      <c r="AF92" s="24">
        <f t="shared" si="30"/>
        <v>1237.6999999999996</v>
      </c>
      <c r="AG92" s="24">
        <f t="shared" si="47"/>
        <v>1211.1999999999996</v>
      </c>
      <c r="AH92" s="51">
        <f t="shared" si="29"/>
        <v>1185.8999999999996</v>
      </c>
      <c r="AI92" s="58">
        <f t="shared" si="31"/>
        <v>1161.6999999999998</v>
      </c>
      <c r="AJ92" s="24">
        <f t="shared" si="32"/>
        <v>1133.5999999999997</v>
      </c>
      <c r="AK92" s="24">
        <f t="shared" si="33"/>
        <v>1104.2999999999997</v>
      </c>
      <c r="AL92" s="24">
        <f t="shared" si="35"/>
        <v>1076.3999999999999</v>
      </c>
      <c r="AM92" s="24">
        <f t="shared" si="56"/>
        <v>1047.9999999999998</v>
      </c>
      <c r="AN92" s="24">
        <f t="shared" si="57"/>
        <v>1020.1999999999998</v>
      </c>
      <c r="AO92" s="24">
        <f t="shared" si="57"/>
        <v>992.99999999999989</v>
      </c>
      <c r="AP92" s="24">
        <f t="shared" si="57"/>
        <v>965.59999999999991</v>
      </c>
      <c r="AQ92" s="24">
        <f t="shared" si="57"/>
        <v>937.89999999999986</v>
      </c>
      <c r="AR92" s="24">
        <f t="shared" si="57"/>
        <v>910.99999999999989</v>
      </c>
    </row>
    <row r="93" spans="1:44" ht="15.6" customHeight="1" x14ac:dyDescent="0.25">
      <c r="A93" s="195" t="s">
        <v>49</v>
      </c>
      <c r="B93" s="11" t="s">
        <v>35</v>
      </c>
      <c r="C93" s="12">
        <f>IF('使用DATA（平均気温入力用）'!C95=0,'使用DATA（平均気温入力用）'!D95,'使用DATA（平均気温入力用）'!C95)</f>
        <v>18</v>
      </c>
      <c r="D93" s="12"/>
      <c r="E93" s="157"/>
      <c r="F93" s="157"/>
      <c r="G93" s="157"/>
      <c r="H93" s="157"/>
      <c r="I93" s="25">
        <f t="shared" si="58"/>
        <v>1867.6999999999989</v>
      </c>
      <c r="J93" s="25">
        <f t="shared" si="59"/>
        <v>1840.7999999999988</v>
      </c>
      <c r="K93" s="25">
        <f t="shared" si="60"/>
        <v>1812.6999999999991</v>
      </c>
      <c r="L93" s="25">
        <f t="shared" si="61"/>
        <v>1785.1999999999991</v>
      </c>
      <c r="M93" s="49">
        <f t="shared" si="62"/>
        <v>1756.799999999999</v>
      </c>
      <c r="N93" s="56">
        <f t="shared" si="63"/>
        <v>1729.3999999999992</v>
      </c>
      <c r="O93" s="25">
        <f t="shared" si="64"/>
        <v>1701.5999999999992</v>
      </c>
      <c r="P93" s="25">
        <f t="shared" si="65"/>
        <v>1674.4999999999991</v>
      </c>
      <c r="Q93" s="25">
        <f t="shared" si="66"/>
        <v>1649.5999999999992</v>
      </c>
      <c r="R93" s="25">
        <f t="shared" si="67"/>
        <v>1623.5999999999992</v>
      </c>
      <c r="S93" s="25">
        <f t="shared" si="67"/>
        <v>1598.0999999999995</v>
      </c>
      <c r="T93" s="25">
        <f t="shared" ref="T93:T107" si="68">T92+$C93</f>
        <v>1574.4999999999993</v>
      </c>
      <c r="U93" s="25">
        <f t="shared" si="16"/>
        <v>1550.2999999999993</v>
      </c>
      <c r="V93" s="25">
        <f t="shared" si="18"/>
        <v>1525.9999999999993</v>
      </c>
      <c r="W93" s="25">
        <f t="shared" si="19"/>
        <v>1499.4999999999993</v>
      </c>
      <c r="X93" s="49">
        <f t="shared" si="20"/>
        <v>1475.4999999999993</v>
      </c>
      <c r="Y93" s="56">
        <f t="shared" si="21"/>
        <v>1449.1999999999991</v>
      </c>
      <c r="Z93" s="25">
        <f t="shared" si="22"/>
        <v>1422.7999999999993</v>
      </c>
      <c r="AA93" s="25">
        <f t="shared" si="23"/>
        <v>1395.6999999999994</v>
      </c>
      <c r="AB93" s="25">
        <f t="shared" si="24"/>
        <v>1368.8999999999994</v>
      </c>
      <c r="AC93" s="25">
        <f t="shared" si="25"/>
        <v>1342.4999999999993</v>
      </c>
      <c r="AD93" s="25">
        <f t="shared" si="26"/>
        <v>1313.8999999999992</v>
      </c>
      <c r="AE93" s="25">
        <f t="shared" si="27"/>
        <v>1284.0999999999995</v>
      </c>
      <c r="AF93" s="25">
        <f t="shared" si="30"/>
        <v>1255.6999999999996</v>
      </c>
      <c r="AG93" s="25">
        <f t="shared" si="47"/>
        <v>1229.1999999999996</v>
      </c>
      <c r="AH93" s="49">
        <f t="shared" si="29"/>
        <v>1203.8999999999996</v>
      </c>
      <c r="AI93" s="56">
        <f t="shared" si="31"/>
        <v>1179.6999999999998</v>
      </c>
      <c r="AJ93" s="25">
        <f t="shared" si="32"/>
        <v>1151.5999999999997</v>
      </c>
      <c r="AK93" s="25">
        <f t="shared" si="33"/>
        <v>1122.2999999999997</v>
      </c>
      <c r="AL93" s="25">
        <f t="shared" si="35"/>
        <v>1094.3999999999999</v>
      </c>
      <c r="AM93" s="25">
        <f t="shared" si="56"/>
        <v>1065.9999999999998</v>
      </c>
      <c r="AN93" s="25">
        <f t="shared" si="57"/>
        <v>1038.1999999999998</v>
      </c>
      <c r="AO93" s="25">
        <f t="shared" si="57"/>
        <v>1010.9999999999999</v>
      </c>
      <c r="AP93" s="25">
        <f t="shared" si="57"/>
        <v>983.59999999999991</v>
      </c>
      <c r="AQ93" s="25">
        <f t="shared" si="57"/>
        <v>955.89999999999986</v>
      </c>
      <c r="AR93" s="25">
        <f t="shared" si="57"/>
        <v>928.99999999999989</v>
      </c>
    </row>
    <row r="94" spans="1:44" s="38" customFormat="1" ht="15.6" customHeight="1" x14ac:dyDescent="0.25">
      <c r="A94" s="196"/>
      <c r="B94" s="15" t="s">
        <v>36</v>
      </c>
      <c r="C94" s="16">
        <f>IF('使用DATA（平均気温入力用）'!C96=0,'使用DATA（平均気温入力用）'!D96,'使用DATA（平均気温入力用）'!C96)</f>
        <v>17.899999999999999</v>
      </c>
      <c r="D94" s="16"/>
      <c r="E94" s="155"/>
      <c r="F94" s="155"/>
      <c r="G94" s="155"/>
      <c r="H94" s="155"/>
      <c r="I94" s="23">
        <f t="shared" si="58"/>
        <v>1885.599999999999</v>
      </c>
      <c r="J94" s="23">
        <f t="shared" si="59"/>
        <v>1858.6999999999989</v>
      </c>
      <c r="K94" s="23">
        <f t="shared" si="60"/>
        <v>1830.5999999999992</v>
      </c>
      <c r="L94" s="23">
        <f t="shared" si="61"/>
        <v>1803.0999999999992</v>
      </c>
      <c r="M94" s="50">
        <f t="shared" si="62"/>
        <v>1774.6999999999991</v>
      </c>
      <c r="N94" s="57">
        <f t="shared" si="63"/>
        <v>1747.2999999999993</v>
      </c>
      <c r="O94" s="23">
        <f t="shared" si="64"/>
        <v>1719.4999999999993</v>
      </c>
      <c r="P94" s="23">
        <f t="shared" si="65"/>
        <v>1692.3999999999992</v>
      </c>
      <c r="Q94" s="23">
        <f t="shared" si="66"/>
        <v>1667.4999999999993</v>
      </c>
      <c r="R94" s="23">
        <f t="shared" si="67"/>
        <v>1641.4999999999993</v>
      </c>
      <c r="S94" s="23">
        <f t="shared" si="67"/>
        <v>1615.9999999999995</v>
      </c>
      <c r="T94" s="23">
        <f t="shared" si="68"/>
        <v>1592.3999999999994</v>
      </c>
      <c r="U94" s="23">
        <f t="shared" ref="U94:U107" si="69">U93+$C94</f>
        <v>1568.1999999999994</v>
      </c>
      <c r="V94" s="23">
        <f t="shared" si="18"/>
        <v>1543.8999999999994</v>
      </c>
      <c r="W94" s="23">
        <f t="shared" si="19"/>
        <v>1517.3999999999994</v>
      </c>
      <c r="X94" s="50">
        <f t="shared" si="20"/>
        <v>1493.3999999999994</v>
      </c>
      <c r="Y94" s="57">
        <f t="shared" si="21"/>
        <v>1467.0999999999992</v>
      </c>
      <c r="Z94" s="23">
        <f t="shared" si="22"/>
        <v>1440.6999999999994</v>
      </c>
      <c r="AA94" s="23">
        <f t="shared" si="23"/>
        <v>1413.5999999999995</v>
      </c>
      <c r="AB94" s="23">
        <f t="shared" si="24"/>
        <v>1386.7999999999995</v>
      </c>
      <c r="AC94" s="23">
        <f t="shared" si="25"/>
        <v>1360.3999999999994</v>
      </c>
      <c r="AD94" s="23">
        <f t="shared" si="26"/>
        <v>1331.7999999999993</v>
      </c>
      <c r="AE94" s="23">
        <f t="shared" si="27"/>
        <v>1301.9999999999995</v>
      </c>
      <c r="AF94" s="23">
        <f t="shared" si="30"/>
        <v>1273.5999999999997</v>
      </c>
      <c r="AG94" s="23">
        <f t="shared" si="47"/>
        <v>1247.0999999999997</v>
      </c>
      <c r="AH94" s="50">
        <f t="shared" si="29"/>
        <v>1221.7999999999997</v>
      </c>
      <c r="AI94" s="57">
        <f t="shared" si="31"/>
        <v>1197.5999999999999</v>
      </c>
      <c r="AJ94" s="23">
        <f t="shared" si="32"/>
        <v>1169.4999999999998</v>
      </c>
      <c r="AK94" s="23">
        <f t="shared" si="33"/>
        <v>1140.1999999999998</v>
      </c>
      <c r="AL94" s="23">
        <f t="shared" si="35"/>
        <v>1112.3</v>
      </c>
      <c r="AM94" s="23">
        <f t="shared" si="56"/>
        <v>1083.8999999999999</v>
      </c>
      <c r="AN94" s="23">
        <f t="shared" si="57"/>
        <v>1056.0999999999999</v>
      </c>
      <c r="AO94" s="23">
        <f t="shared" si="57"/>
        <v>1028.8999999999999</v>
      </c>
      <c r="AP94" s="23">
        <f t="shared" si="57"/>
        <v>1001.4999999999999</v>
      </c>
      <c r="AQ94" s="23">
        <f t="shared" si="57"/>
        <v>973.79999999999984</v>
      </c>
      <c r="AR94" s="23">
        <f t="shared" si="57"/>
        <v>946.89999999999986</v>
      </c>
    </row>
    <row r="95" spans="1:44" s="38" customFormat="1" ht="15.6" customHeight="1" x14ac:dyDescent="0.25">
      <c r="A95" s="196"/>
      <c r="B95" s="15" t="s">
        <v>37</v>
      </c>
      <c r="C95" s="16">
        <f>IF('使用DATA（平均気温入力用）'!C97=0,'使用DATA（平均気温入力用）'!D97,'使用DATA（平均気温入力用）'!C97)</f>
        <v>17.7</v>
      </c>
      <c r="D95" s="16"/>
      <c r="E95" s="155"/>
      <c r="F95" s="155"/>
      <c r="G95" s="155"/>
      <c r="H95" s="155"/>
      <c r="I95" s="23">
        <f t="shared" si="58"/>
        <v>1903.299999999999</v>
      </c>
      <c r="J95" s="23">
        <f t="shared" si="59"/>
        <v>1876.399999999999</v>
      </c>
      <c r="K95" s="23">
        <f t="shared" si="60"/>
        <v>1848.2999999999993</v>
      </c>
      <c r="L95" s="23">
        <f t="shared" si="61"/>
        <v>1820.7999999999993</v>
      </c>
      <c r="M95" s="50">
        <f t="shared" si="62"/>
        <v>1792.3999999999992</v>
      </c>
      <c r="N95" s="57">
        <f t="shared" si="63"/>
        <v>1764.9999999999993</v>
      </c>
      <c r="O95" s="23">
        <f t="shared" si="64"/>
        <v>1737.1999999999994</v>
      </c>
      <c r="P95" s="23">
        <f t="shared" si="65"/>
        <v>1710.0999999999992</v>
      </c>
      <c r="Q95" s="23">
        <f t="shared" si="66"/>
        <v>1685.1999999999994</v>
      </c>
      <c r="R95" s="23">
        <f t="shared" si="67"/>
        <v>1659.1999999999994</v>
      </c>
      <c r="S95" s="23">
        <f t="shared" si="67"/>
        <v>1633.6999999999996</v>
      </c>
      <c r="T95" s="23">
        <f t="shared" si="68"/>
        <v>1610.0999999999995</v>
      </c>
      <c r="U95" s="23">
        <f t="shared" si="69"/>
        <v>1585.8999999999994</v>
      </c>
      <c r="V95" s="23">
        <f t="shared" ref="V95:V107" si="70">V94+$C95</f>
        <v>1561.5999999999995</v>
      </c>
      <c r="W95" s="23">
        <f t="shared" si="19"/>
        <v>1535.0999999999995</v>
      </c>
      <c r="X95" s="50">
        <f t="shared" si="20"/>
        <v>1511.0999999999995</v>
      </c>
      <c r="Y95" s="57">
        <f t="shared" si="21"/>
        <v>1484.7999999999993</v>
      </c>
      <c r="Z95" s="23">
        <f t="shared" si="22"/>
        <v>1458.3999999999994</v>
      </c>
      <c r="AA95" s="23">
        <f t="shared" si="23"/>
        <v>1431.2999999999995</v>
      </c>
      <c r="AB95" s="23">
        <f t="shared" si="24"/>
        <v>1404.4999999999995</v>
      </c>
      <c r="AC95" s="23">
        <f t="shared" si="25"/>
        <v>1378.0999999999995</v>
      </c>
      <c r="AD95" s="23">
        <f t="shared" si="26"/>
        <v>1349.4999999999993</v>
      </c>
      <c r="AE95" s="23">
        <f t="shared" si="27"/>
        <v>1319.6999999999996</v>
      </c>
      <c r="AF95" s="23">
        <f t="shared" si="30"/>
        <v>1291.2999999999997</v>
      </c>
      <c r="AG95" s="23">
        <f t="shared" si="47"/>
        <v>1264.7999999999997</v>
      </c>
      <c r="AH95" s="50">
        <f t="shared" si="29"/>
        <v>1239.4999999999998</v>
      </c>
      <c r="AI95" s="57">
        <f t="shared" si="31"/>
        <v>1215.3</v>
      </c>
      <c r="AJ95" s="23">
        <f t="shared" si="32"/>
        <v>1187.1999999999998</v>
      </c>
      <c r="AK95" s="23">
        <f t="shared" si="33"/>
        <v>1157.8999999999999</v>
      </c>
      <c r="AL95" s="23">
        <f t="shared" si="35"/>
        <v>1130</v>
      </c>
      <c r="AM95" s="23">
        <f t="shared" si="56"/>
        <v>1101.5999999999999</v>
      </c>
      <c r="AN95" s="23">
        <f t="shared" si="57"/>
        <v>1073.8</v>
      </c>
      <c r="AO95" s="23">
        <f t="shared" si="57"/>
        <v>1046.5999999999999</v>
      </c>
      <c r="AP95" s="23">
        <f t="shared" si="57"/>
        <v>1019.1999999999999</v>
      </c>
      <c r="AQ95" s="23">
        <f t="shared" si="57"/>
        <v>991.49999999999989</v>
      </c>
      <c r="AR95" s="23">
        <f t="shared" si="57"/>
        <v>964.59999999999991</v>
      </c>
    </row>
    <row r="96" spans="1:44" s="38" customFormat="1" ht="15.6" customHeight="1" x14ac:dyDescent="0.25">
      <c r="A96" s="196"/>
      <c r="B96" s="15" t="s">
        <v>38</v>
      </c>
      <c r="C96" s="16">
        <f>IF('使用DATA（平均気温入力用）'!C98=0,'使用DATA（平均気温入力用）'!D98,'使用DATA（平均気温入力用）'!C98)</f>
        <v>17.5</v>
      </c>
      <c r="D96" s="16"/>
      <c r="E96" s="155"/>
      <c r="F96" s="155"/>
      <c r="G96" s="155"/>
      <c r="H96" s="155"/>
      <c r="I96" s="23">
        <f t="shared" si="58"/>
        <v>1920.799999999999</v>
      </c>
      <c r="J96" s="23">
        <f t="shared" si="59"/>
        <v>1893.899999999999</v>
      </c>
      <c r="K96" s="23">
        <f t="shared" si="60"/>
        <v>1865.7999999999993</v>
      </c>
      <c r="L96" s="23">
        <f t="shared" si="61"/>
        <v>1838.2999999999993</v>
      </c>
      <c r="M96" s="50">
        <f t="shared" si="62"/>
        <v>1809.8999999999992</v>
      </c>
      <c r="N96" s="57">
        <f t="shared" si="63"/>
        <v>1782.4999999999993</v>
      </c>
      <c r="O96" s="23">
        <f t="shared" si="64"/>
        <v>1754.6999999999994</v>
      </c>
      <c r="P96" s="23">
        <f t="shared" si="65"/>
        <v>1727.5999999999992</v>
      </c>
      <c r="Q96" s="23">
        <f t="shared" si="66"/>
        <v>1702.6999999999994</v>
      </c>
      <c r="R96" s="23">
        <f t="shared" si="67"/>
        <v>1676.6999999999994</v>
      </c>
      <c r="S96" s="23">
        <f t="shared" si="67"/>
        <v>1651.1999999999996</v>
      </c>
      <c r="T96" s="23">
        <f t="shared" si="68"/>
        <v>1627.5999999999995</v>
      </c>
      <c r="U96" s="23">
        <f t="shared" si="69"/>
        <v>1603.3999999999994</v>
      </c>
      <c r="V96" s="23">
        <f t="shared" si="70"/>
        <v>1579.0999999999995</v>
      </c>
      <c r="W96" s="23">
        <f t="shared" ref="W96:W107" si="71">W95+$C96</f>
        <v>1552.5999999999995</v>
      </c>
      <c r="X96" s="50">
        <f t="shared" si="20"/>
        <v>1528.5999999999995</v>
      </c>
      <c r="Y96" s="57">
        <f t="shared" si="21"/>
        <v>1502.2999999999993</v>
      </c>
      <c r="Z96" s="23">
        <f t="shared" si="22"/>
        <v>1475.8999999999994</v>
      </c>
      <c r="AA96" s="23">
        <f t="shared" si="23"/>
        <v>1448.7999999999995</v>
      </c>
      <c r="AB96" s="23">
        <f t="shared" si="24"/>
        <v>1421.9999999999995</v>
      </c>
      <c r="AC96" s="23">
        <f t="shared" si="25"/>
        <v>1395.5999999999995</v>
      </c>
      <c r="AD96" s="23">
        <f t="shared" si="26"/>
        <v>1366.9999999999993</v>
      </c>
      <c r="AE96" s="23">
        <f t="shared" si="27"/>
        <v>1337.1999999999996</v>
      </c>
      <c r="AF96" s="23">
        <f t="shared" si="30"/>
        <v>1308.7999999999997</v>
      </c>
      <c r="AG96" s="23">
        <f t="shared" si="47"/>
        <v>1282.2999999999997</v>
      </c>
      <c r="AH96" s="50">
        <f t="shared" si="29"/>
        <v>1256.9999999999998</v>
      </c>
      <c r="AI96" s="57">
        <f t="shared" si="31"/>
        <v>1232.8</v>
      </c>
      <c r="AJ96" s="23">
        <f t="shared" si="32"/>
        <v>1204.6999999999998</v>
      </c>
      <c r="AK96" s="23">
        <f t="shared" si="33"/>
        <v>1175.3999999999999</v>
      </c>
      <c r="AL96" s="23">
        <f t="shared" si="35"/>
        <v>1147.5</v>
      </c>
      <c r="AM96" s="23">
        <f t="shared" si="56"/>
        <v>1119.0999999999999</v>
      </c>
      <c r="AN96" s="23">
        <f t="shared" si="57"/>
        <v>1091.3</v>
      </c>
      <c r="AO96" s="23">
        <f t="shared" si="57"/>
        <v>1064.0999999999999</v>
      </c>
      <c r="AP96" s="23">
        <f t="shared" si="57"/>
        <v>1036.6999999999998</v>
      </c>
      <c r="AQ96" s="23">
        <f t="shared" si="57"/>
        <v>1008.9999999999999</v>
      </c>
      <c r="AR96" s="23">
        <f t="shared" si="57"/>
        <v>982.09999999999991</v>
      </c>
    </row>
    <row r="97" spans="1:44" s="38" customFormat="1" ht="15.6" customHeight="1" x14ac:dyDescent="0.25">
      <c r="A97" s="196"/>
      <c r="B97" s="19" t="s">
        <v>39</v>
      </c>
      <c r="C97" s="20">
        <f>IF('使用DATA（平均気温入力用）'!C99=0,'使用DATA（平均気温入力用）'!D99,'使用DATA（平均気温入力用）'!C99)</f>
        <v>17.3</v>
      </c>
      <c r="D97" s="20"/>
      <c r="E97" s="156"/>
      <c r="F97" s="156"/>
      <c r="G97" s="156"/>
      <c r="H97" s="156"/>
      <c r="I97" s="24">
        <f t="shared" si="58"/>
        <v>1938.099999999999</v>
      </c>
      <c r="J97" s="24">
        <f t="shared" si="59"/>
        <v>1911.1999999999989</v>
      </c>
      <c r="K97" s="24">
        <f t="shared" si="60"/>
        <v>1883.0999999999992</v>
      </c>
      <c r="L97" s="24">
        <f t="shared" si="61"/>
        <v>1855.5999999999992</v>
      </c>
      <c r="M97" s="51">
        <f t="shared" si="62"/>
        <v>1827.1999999999991</v>
      </c>
      <c r="N97" s="58">
        <f t="shared" si="63"/>
        <v>1799.7999999999993</v>
      </c>
      <c r="O97" s="24">
        <f t="shared" si="64"/>
        <v>1771.9999999999993</v>
      </c>
      <c r="P97" s="24">
        <f t="shared" si="65"/>
        <v>1744.8999999999992</v>
      </c>
      <c r="Q97" s="24">
        <f t="shared" si="66"/>
        <v>1719.9999999999993</v>
      </c>
      <c r="R97" s="24">
        <f t="shared" si="67"/>
        <v>1693.9999999999993</v>
      </c>
      <c r="S97" s="24">
        <f t="shared" si="67"/>
        <v>1668.4999999999995</v>
      </c>
      <c r="T97" s="24">
        <f t="shared" si="68"/>
        <v>1644.8999999999994</v>
      </c>
      <c r="U97" s="24">
        <f t="shared" si="69"/>
        <v>1620.6999999999994</v>
      </c>
      <c r="V97" s="24">
        <f t="shared" si="70"/>
        <v>1596.3999999999994</v>
      </c>
      <c r="W97" s="24">
        <f t="shared" si="71"/>
        <v>1569.8999999999994</v>
      </c>
      <c r="X97" s="51">
        <f t="shared" ref="X97:X107" si="72">X96+$C97</f>
        <v>1545.8999999999994</v>
      </c>
      <c r="Y97" s="58">
        <f t="shared" si="21"/>
        <v>1519.5999999999992</v>
      </c>
      <c r="Z97" s="24">
        <f t="shared" si="22"/>
        <v>1493.1999999999994</v>
      </c>
      <c r="AA97" s="24">
        <f t="shared" si="23"/>
        <v>1466.0999999999995</v>
      </c>
      <c r="AB97" s="24">
        <f t="shared" si="24"/>
        <v>1439.2999999999995</v>
      </c>
      <c r="AC97" s="24">
        <f t="shared" si="25"/>
        <v>1412.8999999999994</v>
      </c>
      <c r="AD97" s="24">
        <f t="shared" si="26"/>
        <v>1384.2999999999993</v>
      </c>
      <c r="AE97" s="24">
        <f t="shared" si="27"/>
        <v>1354.4999999999995</v>
      </c>
      <c r="AF97" s="24">
        <f t="shared" si="30"/>
        <v>1326.0999999999997</v>
      </c>
      <c r="AG97" s="24">
        <f t="shared" si="47"/>
        <v>1299.5999999999997</v>
      </c>
      <c r="AH97" s="51">
        <f t="shared" si="29"/>
        <v>1274.2999999999997</v>
      </c>
      <c r="AI97" s="58">
        <f t="shared" si="31"/>
        <v>1250.0999999999999</v>
      </c>
      <c r="AJ97" s="24">
        <f t="shared" si="32"/>
        <v>1221.9999999999998</v>
      </c>
      <c r="AK97" s="24">
        <f t="shared" si="33"/>
        <v>1192.6999999999998</v>
      </c>
      <c r="AL97" s="24">
        <f t="shared" si="35"/>
        <v>1164.8</v>
      </c>
      <c r="AM97" s="24">
        <f t="shared" si="56"/>
        <v>1136.3999999999999</v>
      </c>
      <c r="AN97" s="24">
        <f t="shared" si="57"/>
        <v>1108.5999999999999</v>
      </c>
      <c r="AO97" s="24">
        <f t="shared" si="57"/>
        <v>1081.3999999999999</v>
      </c>
      <c r="AP97" s="24">
        <f t="shared" si="57"/>
        <v>1053.9999999999998</v>
      </c>
      <c r="AQ97" s="24">
        <f t="shared" si="57"/>
        <v>1026.3</v>
      </c>
      <c r="AR97" s="24">
        <f t="shared" si="57"/>
        <v>999.39999999999986</v>
      </c>
    </row>
    <row r="98" spans="1:44" s="38" customFormat="1" ht="15.6" customHeight="1" x14ac:dyDescent="0.25">
      <c r="A98" s="196"/>
      <c r="B98" s="11" t="s">
        <v>40</v>
      </c>
      <c r="C98" s="12">
        <f>IF('使用DATA（平均気温入力用）'!C100=0,'使用DATA（平均気温入力用）'!D100,'使用DATA（平均気温入力用）'!C100)</f>
        <v>17.100000000000001</v>
      </c>
      <c r="D98" s="12"/>
      <c r="E98" s="157"/>
      <c r="F98" s="157"/>
      <c r="G98" s="157"/>
      <c r="H98" s="157"/>
      <c r="I98" s="25">
        <f t="shared" si="58"/>
        <v>1955.1999999999989</v>
      </c>
      <c r="J98" s="25">
        <f t="shared" si="59"/>
        <v>1928.2999999999988</v>
      </c>
      <c r="K98" s="25">
        <f t="shared" si="60"/>
        <v>1900.1999999999991</v>
      </c>
      <c r="L98" s="25">
        <f t="shared" si="61"/>
        <v>1872.6999999999991</v>
      </c>
      <c r="M98" s="49">
        <f t="shared" si="62"/>
        <v>1844.299999999999</v>
      </c>
      <c r="N98" s="56">
        <f t="shared" si="63"/>
        <v>1816.8999999999992</v>
      </c>
      <c r="O98" s="25">
        <f t="shared" si="64"/>
        <v>1789.0999999999992</v>
      </c>
      <c r="P98" s="25">
        <f t="shared" si="65"/>
        <v>1761.9999999999991</v>
      </c>
      <c r="Q98" s="25">
        <f t="shared" si="66"/>
        <v>1737.0999999999992</v>
      </c>
      <c r="R98" s="25">
        <f t="shared" si="67"/>
        <v>1711.0999999999992</v>
      </c>
      <c r="S98" s="25">
        <f t="shared" si="67"/>
        <v>1685.5999999999995</v>
      </c>
      <c r="T98" s="25">
        <f t="shared" si="68"/>
        <v>1661.9999999999993</v>
      </c>
      <c r="U98" s="25">
        <f t="shared" si="69"/>
        <v>1637.7999999999993</v>
      </c>
      <c r="V98" s="25">
        <f t="shared" si="70"/>
        <v>1613.4999999999993</v>
      </c>
      <c r="W98" s="25">
        <f t="shared" si="71"/>
        <v>1586.9999999999993</v>
      </c>
      <c r="X98" s="49">
        <f t="shared" si="72"/>
        <v>1562.9999999999993</v>
      </c>
      <c r="Y98" s="56">
        <f t="shared" ref="Y98:Y107" si="73">Y97+$C98</f>
        <v>1536.6999999999991</v>
      </c>
      <c r="Z98" s="25">
        <f t="shared" si="22"/>
        <v>1510.2999999999993</v>
      </c>
      <c r="AA98" s="25">
        <f t="shared" si="23"/>
        <v>1483.1999999999994</v>
      </c>
      <c r="AB98" s="25">
        <f t="shared" si="24"/>
        <v>1456.3999999999994</v>
      </c>
      <c r="AC98" s="25">
        <f t="shared" si="25"/>
        <v>1429.9999999999993</v>
      </c>
      <c r="AD98" s="25">
        <f t="shared" si="26"/>
        <v>1401.3999999999992</v>
      </c>
      <c r="AE98" s="25">
        <f t="shared" si="27"/>
        <v>1371.5999999999995</v>
      </c>
      <c r="AF98" s="25">
        <f t="shared" si="30"/>
        <v>1343.1999999999996</v>
      </c>
      <c r="AG98" s="25">
        <f t="shared" si="47"/>
        <v>1316.6999999999996</v>
      </c>
      <c r="AH98" s="49">
        <f t="shared" si="29"/>
        <v>1291.3999999999996</v>
      </c>
      <c r="AI98" s="56">
        <f t="shared" si="31"/>
        <v>1267.1999999999998</v>
      </c>
      <c r="AJ98" s="25">
        <f t="shared" si="32"/>
        <v>1239.0999999999997</v>
      </c>
      <c r="AK98" s="25">
        <f t="shared" si="33"/>
        <v>1209.7999999999997</v>
      </c>
      <c r="AL98" s="25">
        <f t="shared" si="35"/>
        <v>1181.8999999999999</v>
      </c>
      <c r="AM98" s="25">
        <f t="shared" si="56"/>
        <v>1153.4999999999998</v>
      </c>
      <c r="AN98" s="25">
        <f t="shared" si="57"/>
        <v>1125.6999999999998</v>
      </c>
      <c r="AO98" s="25">
        <f t="shared" si="57"/>
        <v>1098.4999999999998</v>
      </c>
      <c r="AP98" s="25">
        <f t="shared" si="57"/>
        <v>1071.0999999999997</v>
      </c>
      <c r="AQ98" s="25">
        <f t="shared" si="57"/>
        <v>1043.3999999999999</v>
      </c>
      <c r="AR98" s="25">
        <f t="shared" si="57"/>
        <v>1016.4999999999999</v>
      </c>
    </row>
    <row r="99" spans="1:44" s="38" customFormat="1" ht="15.6" customHeight="1" x14ac:dyDescent="0.25">
      <c r="A99" s="196"/>
      <c r="B99" s="15" t="s">
        <v>41</v>
      </c>
      <c r="C99" s="16">
        <f>IF('使用DATA（平均気温入力用）'!C101=0,'使用DATA（平均気温入力用）'!D101,'使用DATA（平均気温入力用）'!C101)</f>
        <v>16.899999999999999</v>
      </c>
      <c r="D99" s="16"/>
      <c r="E99" s="155"/>
      <c r="F99" s="155"/>
      <c r="G99" s="155"/>
      <c r="H99" s="155"/>
      <c r="I99" s="23">
        <f t="shared" si="58"/>
        <v>1972.099999999999</v>
      </c>
      <c r="J99" s="23">
        <f t="shared" si="59"/>
        <v>1945.1999999999989</v>
      </c>
      <c r="K99" s="23">
        <f t="shared" si="60"/>
        <v>1917.0999999999992</v>
      </c>
      <c r="L99" s="23">
        <f t="shared" si="61"/>
        <v>1889.5999999999992</v>
      </c>
      <c r="M99" s="50">
        <f t="shared" si="62"/>
        <v>1861.1999999999991</v>
      </c>
      <c r="N99" s="57">
        <f t="shared" si="63"/>
        <v>1833.7999999999993</v>
      </c>
      <c r="O99" s="23">
        <f t="shared" si="64"/>
        <v>1805.9999999999993</v>
      </c>
      <c r="P99" s="23">
        <f t="shared" si="65"/>
        <v>1778.8999999999992</v>
      </c>
      <c r="Q99" s="23">
        <f t="shared" si="66"/>
        <v>1753.9999999999993</v>
      </c>
      <c r="R99" s="23">
        <f t="shared" si="67"/>
        <v>1727.9999999999993</v>
      </c>
      <c r="S99" s="23">
        <f t="shared" si="67"/>
        <v>1702.4999999999995</v>
      </c>
      <c r="T99" s="23">
        <f t="shared" si="68"/>
        <v>1678.8999999999994</v>
      </c>
      <c r="U99" s="23">
        <f t="shared" si="69"/>
        <v>1654.6999999999994</v>
      </c>
      <c r="V99" s="23">
        <f t="shared" si="70"/>
        <v>1630.3999999999994</v>
      </c>
      <c r="W99" s="23">
        <f t="shared" si="71"/>
        <v>1603.8999999999994</v>
      </c>
      <c r="X99" s="50">
        <f t="shared" si="72"/>
        <v>1579.8999999999994</v>
      </c>
      <c r="Y99" s="57">
        <f t="shared" si="73"/>
        <v>1553.5999999999992</v>
      </c>
      <c r="Z99" s="23">
        <f t="shared" ref="Z99:Z107" si="74">Z98+$C99</f>
        <v>1527.1999999999994</v>
      </c>
      <c r="AA99" s="23">
        <f t="shared" si="23"/>
        <v>1500.0999999999995</v>
      </c>
      <c r="AB99" s="23">
        <f t="shared" si="24"/>
        <v>1473.2999999999995</v>
      </c>
      <c r="AC99" s="23">
        <f t="shared" si="25"/>
        <v>1446.8999999999994</v>
      </c>
      <c r="AD99" s="23">
        <f t="shared" si="26"/>
        <v>1418.2999999999993</v>
      </c>
      <c r="AE99" s="23">
        <f t="shared" si="27"/>
        <v>1388.4999999999995</v>
      </c>
      <c r="AF99" s="23">
        <f t="shared" si="30"/>
        <v>1360.0999999999997</v>
      </c>
      <c r="AG99" s="23">
        <f t="shared" si="47"/>
        <v>1333.5999999999997</v>
      </c>
      <c r="AH99" s="50">
        <f t="shared" si="29"/>
        <v>1308.2999999999997</v>
      </c>
      <c r="AI99" s="57">
        <f t="shared" si="31"/>
        <v>1284.0999999999999</v>
      </c>
      <c r="AJ99" s="23">
        <f t="shared" si="32"/>
        <v>1255.9999999999998</v>
      </c>
      <c r="AK99" s="23">
        <f t="shared" si="33"/>
        <v>1226.6999999999998</v>
      </c>
      <c r="AL99" s="23">
        <f t="shared" si="35"/>
        <v>1198.8</v>
      </c>
      <c r="AM99" s="23">
        <f t="shared" si="56"/>
        <v>1170.3999999999999</v>
      </c>
      <c r="AN99" s="23">
        <f t="shared" si="57"/>
        <v>1142.5999999999999</v>
      </c>
      <c r="AO99" s="23">
        <f t="shared" si="57"/>
        <v>1115.3999999999999</v>
      </c>
      <c r="AP99" s="23">
        <f t="shared" si="57"/>
        <v>1087.9999999999998</v>
      </c>
      <c r="AQ99" s="23">
        <f t="shared" si="57"/>
        <v>1060.3</v>
      </c>
      <c r="AR99" s="23">
        <f t="shared" si="57"/>
        <v>1033.3999999999999</v>
      </c>
    </row>
    <row r="100" spans="1:44" s="38" customFormat="1" ht="15.6" customHeight="1" x14ac:dyDescent="0.25">
      <c r="A100" s="196"/>
      <c r="B100" s="15" t="s">
        <v>42</v>
      </c>
      <c r="C100" s="16">
        <f>IF('使用DATA（平均気温入力用）'!C102=0,'使用DATA（平均気温入力用）'!D102,'使用DATA（平均気温入力用）'!C102)</f>
        <v>16.7</v>
      </c>
      <c r="D100" s="16"/>
      <c r="E100" s="155"/>
      <c r="F100" s="155"/>
      <c r="G100" s="155"/>
      <c r="H100" s="155"/>
      <c r="I100" s="23">
        <f t="shared" si="58"/>
        <v>1988.799999999999</v>
      </c>
      <c r="J100" s="23">
        <f t="shared" si="59"/>
        <v>1961.899999999999</v>
      </c>
      <c r="K100" s="23">
        <f t="shared" si="60"/>
        <v>1933.7999999999993</v>
      </c>
      <c r="L100" s="23">
        <f t="shared" si="61"/>
        <v>1906.2999999999993</v>
      </c>
      <c r="M100" s="50">
        <f t="shared" si="62"/>
        <v>1877.8999999999992</v>
      </c>
      <c r="N100" s="57">
        <f t="shared" si="63"/>
        <v>1850.4999999999993</v>
      </c>
      <c r="O100" s="23">
        <f t="shared" si="64"/>
        <v>1822.6999999999994</v>
      </c>
      <c r="P100" s="23">
        <f t="shared" si="65"/>
        <v>1795.5999999999992</v>
      </c>
      <c r="Q100" s="23">
        <f t="shared" si="66"/>
        <v>1770.6999999999994</v>
      </c>
      <c r="R100" s="23">
        <f t="shared" si="67"/>
        <v>1744.6999999999994</v>
      </c>
      <c r="S100" s="23">
        <f t="shared" si="67"/>
        <v>1719.1999999999996</v>
      </c>
      <c r="T100" s="23">
        <f t="shared" si="68"/>
        <v>1695.5999999999995</v>
      </c>
      <c r="U100" s="23">
        <f t="shared" si="69"/>
        <v>1671.3999999999994</v>
      </c>
      <c r="V100" s="23">
        <f t="shared" si="70"/>
        <v>1647.0999999999995</v>
      </c>
      <c r="W100" s="23">
        <f t="shared" si="71"/>
        <v>1620.5999999999995</v>
      </c>
      <c r="X100" s="50">
        <f t="shared" si="72"/>
        <v>1596.5999999999995</v>
      </c>
      <c r="Y100" s="57">
        <f t="shared" si="73"/>
        <v>1570.2999999999993</v>
      </c>
      <c r="Z100" s="23">
        <f t="shared" si="74"/>
        <v>1543.8999999999994</v>
      </c>
      <c r="AA100" s="23">
        <f t="shared" ref="AA100:AA107" si="75">AA99+$C100</f>
        <v>1516.7999999999995</v>
      </c>
      <c r="AB100" s="23">
        <f t="shared" si="24"/>
        <v>1489.9999999999995</v>
      </c>
      <c r="AC100" s="23">
        <f t="shared" si="25"/>
        <v>1463.5999999999995</v>
      </c>
      <c r="AD100" s="23">
        <f t="shared" si="26"/>
        <v>1434.9999999999993</v>
      </c>
      <c r="AE100" s="23">
        <f t="shared" si="27"/>
        <v>1405.1999999999996</v>
      </c>
      <c r="AF100" s="23">
        <f t="shared" si="30"/>
        <v>1376.7999999999997</v>
      </c>
      <c r="AG100" s="23">
        <f t="shared" si="47"/>
        <v>1350.2999999999997</v>
      </c>
      <c r="AH100" s="50">
        <f t="shared" si="29"/>
        <v>1324.9999999999998</v>
      </c>
      <c r="AI100" s="57">
        <f t="shared" si="31"/>
        <v>1300.8</v>
      </c>
      <c r="AJ100" s="23">
        <f t="shared" si="32"/>
        <v>1272.6999999999998</v>
      </c>
      <c r="AK100" s="23">
        <f t="shared" si="33"/>
        <v>1243.3999999999999</v>
      </c>
      <c r="AL100" s="23">
        <f t="shared" si="35"/>
        <v>1215.5</v>
      </c>
      <c r="AM100" s="23">
        <f t="shared" si="56"/>
        <v>1187.0999999999999</v>
      </c>
      <c r="AN100" s="23">
        <f t="shared" si="57"/>
        <v>1159.3</v>
      </c>
      <c r="AO100" s="23">
        <f t="shared" si="57"/>
        <v>1132.0999999999999</v>
      </c>
      <c r="AP100" s="23">
        <f t="shared" si="57"/>
        <v>1104.6999999999998</v>
      </c>
      <c r="AQ100" s="23">
        <f t="shared" si="57"/>
        <v>1077</v>
      </c>
      <c r="AR100" s="23">
        <f t="shared" si="57"/>
        <v>1050.0999999999999</v>
      </c>
    </row>
    <row r="101" spans="1:44" s="38" customFormat="1" ht="15.6" customHeight="1" x14ac:dyDescent="0.25">
      <c r="A101" s="196"/>
      <c r="B101" s="15" t="s">
        <v>43</v>
      </c>
      <c r="C101" s="16">
        <f>IF('使用DATA（平均気温入力用）'!C103=0,'使用DATA（平均気温入力用）'!D103,'使用DATA（平均気温入力用）'!C103)</f>
        <v>16.5</v>
      </c>
      <c r="D101" s="16"/>
      <c r="E101" s="155"/>
      <c r="F101" s="155"/>
      <c r="G101" s="155"/>
      <c r="H101" s="155"/>
      <c r="I101" s="23">
        <f t="shared" si="58"/>
        <v>2005.299999999999</v>
      </c>
      <c r="J101" s="23">
        <f t="shared" si="59"/>
        <v>1978.399999999999</v>
      </c>
      <c r="K101" s="23">
        <f t="shared" si="60"/>
        <v>1950.2999999999993</v>
      </c>
      <c r="L101" s="23">
        <f t="shared" si="61"/>
        <v>1922.7999999999993</v>
      </c>
      <c r="M101" s="50">
        <f t="shared" si="62"/>
        <v>1894.3999999999992</v>
      </c>
      <c r="N101" s="57">
        <f t="shared" si="63"/>
        <v>1866.9999999999993</v>
      </c>
      <c r="O101" s="23">
        <f t="shared" si="64"/>
        <v>1839.1999999999994</v>
      </c>
      <c r="P101" s="23">
        <f t="shared" si="65"/>
        <v>1812.0999999999992</v>
      </c>
      <c r="Q101" s="23">
        <f t="shared" si="66"/>
        <v>1787.1999999999994</v>
      </c>
      <c r="R101" s="23">
        <f t="shared" si="67"/>
        <v>1761.1999999999994</v>
      </c>
      <c r="S101" s="23">
        <f t="shared" si="67"/>
        <v>1735.6999999999996</v>
      </c>
      <c r="T101" s="23">
        <f t="shared" si="68"/>
        <v>1712.0999999999995</v>
      </c>
      <c r="U101" s="23">
        <f t="shared" si="69"/>
        <v>1687.8999999999994</v>
      </c>
      <c r="V101" s="23">
        <f t="shared" si="70"/>
        <v>1663.5999999999995</v>
      </c>
      <c r="W101" s="23">
        <f t="shared" si="71"/>
        <v>1637.0999999999995</v>
      </c>
      <c r="X101" s="50">
        <f t="shared" si="72"/>
        <v>1613.0999999999995</v>
      </c>
      <c r="Y101" s="57">
        <f t="shared" si="73"/>
        <v>1586.7999999999993</v>
      </c>
      <c r="Z101" s="23">
        <f t="shared" si="74"/>
        <v>1560.3999999999994</v>
      </c>
      <c r="AA101" s="23">
        <f t="shared" si="75"/>
        <v>1533.2999999999995</v>
      </c>
      <c r="AB101" s="23">
        <f t="shared" ref="AB101:AB107" si="76">AB100+$C101</f>
        <v>1506.4999999999995</v>
      </c>
      <c r="AC101" s="23">
        <f t="shared" si="25"/>
        <v>1480.0999999999995</v>
      </c>
      <c r="AD101" s="23">
        <f t="shared" si="26"/>
        <v>1451.4999999999993</v>
      </c>
      <c r="AE101" s="23">
        <f t="shared" si="27"/>
        <v>1421.6999999999996</v>
      </c>
      <c r="AF101" s="23">
        <f t="shared" si="30"/>
        <v>1393.2999999999997</v>
      </c>
      <c r="AG101" s="23">
        <f t="shared" si="47"/>
        <v>1366.7999999999997</v>
      </c>
      <c r="AH101" s="50">
        <f t="shared" si="29"/>
        <v>1341.4999999999998</v>
      </c>
      <c r="AI101" s="57">
        <f t="shared" si="31"/>
        <v>1317.3</v>
      </c>
      <c r="AJ101" s="23">
        <f t="shared" si="32"/>
        <v>1289.1999999999998</v>
      </c>
      <c r="AK101" s="23">
        <f t="shared" si="33"/>
        <v>1259.8999999999999</v>
      </c>
      <c r="AL101" s="23">
        <f t="shared" si="35"/>
        <v>1232</v>
      </c>
      <c r="AM101" s="23">
        <f t="shared" si="56"/>
        <v>1203.5999999999999</v>
      </c>
      <c r="AN101" s="23">
        <f t="shared" si="57"/>
        <v>1175.8</v>
      </c>
      <c r="AO101" s="23">
        <f t="shared" si="57"/>
        <v>1148.5999999999999</v>
      </c>
      <c r="AP101" s="23">
        <f t="shared" si="57"/>
        <v>1121.1999999999998</v>
      </c>
      <c r="AQ101" s="23">
        <f t="shared" si="57"/>
        <v>1093.5</v>
      </c>
      <c r="AR101" s="23">
        <f t="shared" si="57"/>
        <v>1066.5999999999999</v>
      </c>
    </row>
    <row r="102" spans="1:44" s="38" customFormat="1" ht="15.6" customHeight="1" x14ac:dyDescent="0.25">
      <c r="A102" s="196"/>
      <c r="B102" s="19" t="s">
        <v>44</v>
      </c>
      <c r="C102" s="20">
        <f>IF('使用DATA（平均気温入力用）'!C104=0,'使用DATA（平均気温入力用）'!D104,'使用DATA（平均気温入力用）'!C104)</f>
        <v>16.3</v>
      </c>
      <c r="D102" s="20"/>
      <c r="E102" s="156"/>
      <c r="F102" s="156"/>
      <c r="G102" s="156"/>
      <c r="H102" s="156"/>
      <c r="I102" s="24">
        <f t="shared" si="58"/>
        <v>2021.599999999999</v>
      </c>
      <c r="J102" s="24">
        <f t="shared" si="59"/>
        <v>1994.6999999999989</v>
      </c>
      <c r="K102" s="24">
        <f t="shared" si="60"/>
        <v>1966.5999999999992</v>
      </c>
      <c r="L102" s="24">
        <f t="shared" si="61"/>
        <v>1939.0999999999992</v>
      </c>
      <c r="M102" s="51">
        <f t="shared" si="62"/>
        <v>1910.6999999999991</v>
      </c>
      <c r="N102" s="58">
        <f t="shared" si="63"/>
        <v>1883.2999999999993</v>
      </c>
      <c r="O102" s="24">
        <f t="shared" si="64"/>
        <v>1855.4999999999993</v>
      </c>
      <c r="P102" s="24">
        <f t="shared" si="65"/>
        <v>1828.3999999999992</v>
      </c>
      <c r="Q102" s="24">
        <f t="shared" si="66"/>
        <v>1803.4999999999993</v>
      </c>
      <c r="R102" s="24">
        <f t="shared" si="67"/>
        <v>1777.4999999999993</v>
      </c>
      <c r="S102" s="24">
        <f t="shared" si="67"/>
        <v>1751.9999999999995</v>
      </c>
      <c r="T102" s="24">
        <f t="shared" si="68"/>
        <v>1728.3999999999994</v>
      </c>
      <c r="U102" s="24">
        <f t="shared" si="69"/>
        <v>1704.1999999999994</v>
      </c>
      <c r="V102" s="24">
        <f t="shared" si="70"/>
        <v>1679.8999999999994</v>
      </c>
      <c r="W102" s="24">
        <f t="shared" si="71"/>
        <v>1653.3999999999994</v>
      </c>
      <c r="X102" s="51">
        <f t="shared" si="72"/>
        <v>1629.3999999999994</v>
      </c>
      <c r="Y102" s="58">
        <f t="shared" si="73"/>
        <v>1603.0999999999992</v>
      </c>
      <c r="Z102" s="24">
        <f t="shared" si="74"/>
        <v>1576.6999999999994</v>
      </c>
      <c r="AA102" s="24">
        <f t="shared" si="75"/>
        <v>1549.5999999999995</v>
      </c>
      <c r="AB102" s="24">
        <f t="shared" si="76"/>
        <v>1522.7999999999995</v>
      </c>
      <c r="AC102" s="24">
        <f t="shared" ref="AC102:AC107" si="77">AC101+$C102</f>
        <v>1496.3999999999994</v>
      </c>
      <c r="AD102" s="24">
        <f t="shared" si="26"/>
        <v>1467.7999999999993</v>
      </c>
      <c r="AE102" s="24">
        <f t="shared" si="27"/>
        <v>1437.9999999999995</v>
      </c>
      <c r="AF102" s="24">
        <f t="shared" si="30"/>
        <v>1409.5999999999997</v>
      </c>
      <c r="AG102" s="24">
        <f t="shared" si="47"/>
        <v>1383.0999999999997</v>
      </c>
      <c r="AH102" s="51">
        <f t="shared" si="29"/>
        <v>1357.7999999999997</v>
      </c>
      <c r="AI102" s="58">
        <f t="shared" si="31"/>
        <v>1333.6</v>
      </c>
      <c r="AJ102" s="24">
        <f t="shared" si="32"/>
        <v>1305.4999999999998</v>
      </c>
      <c r="AK102" s="24">
        <f t="shared" si="33"/>
        <v>1276.1999999999998</v>
      </c>
      <c r="AL102" s="24">
        <f t="shared" si="35"/>
        <v>1248.3</v>
      </c>
      <c r="AM102" s="24">
        <f t="shared" si="56"/>
        <v>1219.8999999999999</v>
      </c>
      <c r="AN102" s="24">
        <f t="shared" si="57"/>
        <v>1192.0999999999999</v>
      </c>
      <c r="AO102" s="24">
        <f t="shared" si="57"/>
        <v>1164.8999999999999</v>
      </c>
      <c r="AP102" s="24">
        <f t="shared" si="57"/>
        <v>1137.4999999999998</v>
      </c>
      <c r="AQ102" s="24">
        <f t="shared" si="57"/>
        <v>1109.8</v>
      </c>
      <c r="AR102" s="24">
        <f t="shared" si="57"/>
        <v>1082.8999999999999</v>
      </c>
    </row>
    <row r="103" spans="1:44" s="38" customFormat="1" ht="15.6" customHeight="1" x14ac:dyDescent="0.25">
      <c r="A103" s="196"/>
      <c r="B103" s="11" t="s">
        <v>45</v>
      </c>
      <c r="C103" s="12">
        <f>IF('使用DATA（平均気温入力用）'!C105=0,'使用DATA（平均気温入力用）'!D105,'使用DATA（平均気温入力用）'!C105)</f>
        <v>16.100000000000001</v>
      </c>
      <c r="D103" s="12"/>
      <c r="E103" s="157"/>
      <c r="F103" s="157"/>
      <c r="G103" s="157"/>
      <c r="H103" s="157"/>
      <c r="I103" s="25">
        <f t="shared" si="58"/>
        <v>2037.6999999999989</v>
      </c>
      <c r="J103" s="25">
        <f t="shared" si="59"/>
        <v>2010.7999999999988</v>
      </c>
      <c r="K103" s="25">
        <f t="shared" si="60"/>
        <v>1982.6999999999991</v>
      </c>
      <c r="L103" s="25">
        <f t="shared" si="61"/>
        <v>1955.1999999999991</v>
      </c>
      <c r="M103" s="49">
        <f t="shared" si="62"/>
        <v>1926.799999999999</v>
      </c>
      <c r="N103" s="56">
        <f t="shared" si="63"/>
        <v>1899.3999999999992</v>
      </c>
      <c r="O103" s="25">
        <f t="shared" si="64"/>
        <v>1871.5999999999992</v>
      </c>
      <c r="P103" s="25">
        <f t="shared" si="65"/>
        <v>1844.4999999999991</v>
      </c>
      <c r="Q103" s="25">
        <f t="shared" si="66"/>
        <v>1819.5999999999992</v>
      </c>
      <c r="R103" s="25">
        <f t="shared" si="67"/>
        <v>1793.5999999999992</v>
      </c>
      <c r="S103" s="25">
        <f t="shared" si="67"/>
        <v>1768.0999999999995</v>
      </c>
      <c r="T103" s="25">
        <f t="shared" si="68"/>
        <v>1744.4999999999993</v>
      </c>
      <c r="U103" s="25">
        <f t="shared" si="69"/>
        <v>1720.2999999999993</v>
      </c>
      <c r="V103" s="25">
        <f t="shared" si="70"/>
        <v>1695.9999999999993</v>
      </c>
      <c r="W103" s="25">
        <f t="shared" si="71"/>
        <v>1669.4999999999993</v>
      </c>
      <c r="X103" s="49">
        <f t="shared" si="72"/>
        <v>1645.4999999999993</v>
      </c>
      <c r="Y103" s="56">
        <f t="shared" si="73"/>
        <v>1619.1999999999991</v>
      </c>
      <c r="Z103" s="25">
        <f t="shared" si="74"/>
        <v>1592.7999999999993</v>
      </c>
      <c r="AA103" s="25">
        <f t="shared" si="75"/>
        <v>1565.6999999999994</v>
      </c>
      <c r="AB103" s="25">
        <f t="shared" si="76"/>
        <v>1538.8999999999994</v>
      </c>
      <c r="AC103" s="25">
        <f t="shared" si="77"/>
        <v>1512.4999999999993</v>
      </c>
      <c r="AD103" s="25">
        <f>AD102+$C103</f>
        <v>1483.8999999999992</v>
      </c>
      <c r="AE103" s="25">
        <f t="shared" si="27"/>
        <v>1454.0999999999995</v>
      </c>
      <c r="AF103" s="25">
        <f t="shared" si="30"/>
        <v>1425.6999999999996</v>
      </c>
      <c r="AG103" s="25">
        <f t="shared" si="47"/>
        <v>1399.1999999999996</v>
      </c>
      <c r="AH103" s="49">
        <f t="shared" si="29"/>
        <v>1373.8999999999996</v>
      </c>
      <c r="AI103" s="56">
        <f t="shared" si="31"/>
        <v>1349.6999999999998</v>
      </c>
      <c r="AJ103" s="25">
        <f t="shared" si="32"/>
        <v>1321.5999999999997</v>
      </c>
      <c r="AK103" s="25">
        <f t="shared" si="33"/>
        <v>1292.2999999999997</v>
      </c>
      <c r="AL103" s="25">
        <f t="shared" si="35"/>
        <v>1264.3999999999999</v>
      </c>
      <c r="AM103" s="25">
        <f t="shared" si="56"/>
        <v>1235.9999999999998</v>
      </c>
      <c r="AN103" s="25">
        <f t="shared" si="57"/>
        <v>1208.1999999999998</v>
      </c>
      <c r="AO103" s="25">
        <f t="shared" si="57"/>
        <v>1180.9999999999998</v>
      </c>
      <c r="AP103" s="25">
        <f t="shared" si="57"/>
        <v>1153.5999999999997</v>
      </c>
      <c r="AQ103" s="25">
        <f t="shared" si="57"/>
        <v>1125.8999999999999</v>
      </c>
      <c r="AR103" s="25">
        <f t="shared" si="57"/>
        <v>1098.9999999999998</v>
      </c>
    </row>
    <row r="104" spans="1:44" s="38" customFormat="1" ht="15.6" customHeight="1" x14ac:dyDescent="0.25">
      <c r="A104" s="196"/>
      <c r="B104" s="15" t="s">
        <v>46</v>
      </c>
      <c r="C104" s="16">
        <f>IF('使用DATA（平均気温入力用）'!C106=0,'使用DATA（平均気温入力用）'!D106,'使用DATA（平均気温入力用）'!C106)</f>
        <v>15.9</v>
      </c>
      <c r="D104" s="16"/>
      <c r="E104" s="155"/>
      <c r="F104" s="155"/>
      <c r="G104" s="155"/>
      <c r="H104" s="155"/>
      <c r="I104" s="23">
        <f t="shared" si="58"/>
        <v>2053.599999999999</v>
      </c>
      <c r="J104" s="23">
        <f t="shared" si="59"/>
        <v>2026.6999999999989</v>
      </c>
      <c r="K104" s="23">
        <f t="shared" si="60"/>
        <v>1998.5999999999992</v>
      </c>
      <c r="L104" s="23">
        <f t="shared" si="61"/>
        <v>1971.0999999999992</v>
      </c>
      <c r="M104" s="50">
        <f t="shared" si="62"/>
        <v>1942.6999999999991</v>
      </c>
      <c r="N104" s="57">
        <f t="shared" si="63"/>
        <v>1915.2999999999993</v>
      </c>
      <c r="O104" s="23">
        <f t="shared" si="64"/>
        <v>1887.4999999999993</v>
      </c>
      <c r="P104" s="23">
        <f t="shared" si="65"/>
        <v>1860.3999999999992</v>
      </c>
      <c r="Q104" s="23">
        <f t="shared" si="66"/>
        <v>1835.4999999999993</v>
      </c>
      <c r="R104" s="23">
        <f t="shared" si="67"/>
        <v>1809.4999999999993</v>
      </c>
      <c r="S104" s="23">
        <f t="shared" si="67"/>
        <v>1783.9999999999995</v>
      </c>
      <c r="T104" s="23">
        <f t="shared" si="68"/>
        <v>1760.3999999999994</v>
      </c>
      <c r="U104" s="23">
        <f t="shared" si="69"/>
        <v>1736.1999999999994</v>
      </c>
      <c r="V104" s="23">
        <f t="shared" si="70"/>
        <v>1711.8999999999994</v>
      </c>
      <c r="W104" s="23">
        <f t="shared" si="71"/>
        <v>1685.3999999999994</v>
      </c>
      <c r="X104" s="50">
        <f t="shared" si="72"/>
        <v>1661.3999999999994</v>
      </c>
      <c r="Y104" s="57">
        <f t="shared" si="73"/>
        <v>1635.0999999999992</v>
      </c>
      <c r="Z104" s="23">
        <f t="shared" si="74"/>
        <v>1608.6999999999994</v>
      </c>
      <c r="AA104" s="23">
        <f t="shared" si="75"/>
        <v>1581.5999999999995</v>
      </c>
      <c r="AB104" s="23">
        <f t="shared" si="76"/>
        <v>1554.7999999999995</v>
      </c>
      <c r="AC104" s="23">
        <f t="shared" si="77"/>
        <v>1528.3999999999994</v>
      </c>
      <c r="AD104" s="23">
        <f>AD103+$C104</f>
        <v>1499.7999999999993</v>
      </c>
      <c r="AE104" s="23">
        <f>AE103+$C104</f>
        <v>1469.9999999999995</v>
      </c>
      <c r="AF104" s="23">
        <f t="shared" si="30"/>
        <v>1441.5999999999997</v>
      </c>
      <c r="AG104" s="23">
        <f t="shared" si="47"/>
        <v>1415.0999999999997</v>
      </c>
      <c r="AH104" s="50">
        <f t="shared" si="29"/>
        <v>1389.7999999999997</v>
      </c>
      <c r="AI104" s="57">
        <f t="shared" si="31"/>
        <v>1365.6</v>
      </c>
      <c r="AJ104" s="23">
        <f t="shared" si="32"/>
        <v>1337.4999999999998</v>
      </c>
      <c r="AK104" s="23">
        <f t="shared" si="33"/>
        <v>1308.1999999999998</v>
      </c>
      <c r="AL104" s="23">
        <f t="shared" si="35"/>
        <v>1280.3</v>
      </c>
      <c r="AM104" s="23">
        <f t="shared" si="56"/>
        <v>1251.8999999999999</v>
      </c>
      <c r="AN104" s="23">
        <f t="shared" si="57"/>
        <v>1224.0999999999999</v>
      </c>
      <c r="AO104" s="23">
        <f t="shared" si="57"/>
        <v>1196.8999999999999</v>
      </c>
      <c r="AP104" s="23">
        <f t="shared" si="57"/>
        <v>1169.4999999999998</v>
      </c>
      <c r="AQ104" s="23">
        <f t="shared" si="57"/>
        <v>1141.8</v>
      </c>
      <c r="AR104" s="23">
        <f t="shared" si="57"/>
        <v>1114.8999999999999</v>
      </c>
    </row>
    <row r="105" spans="1:44" s="38" customFormat="1" ht="15.6" customHeight="1" x14ac:dyDescent="0.25">
      <c r="A105" s="196"/>
      <c r="B105" s="15" t="s">
        <v>47</v>
      </c>
      <c r="C105" s="16">
        <f>IF('使用DATA（平均気温入力用）'!C107=0,'使用DATA（平均気温入力用）'!D107,'使用DATA（平均気温入力用）'!C107)</f>
        <v>15.6</v>
      </c>
      <c r="D105" s="16"/>
      <c r="E105" s="155"/>
      <c r="F105" s="155"/>
      <c r="G105" s="155"/>
      <c r="H105" s="155"/>
      <c r="I105" s="23">
        <f t="shared" si="58"/>
        <v>2069.1999999999989</v>
      </c>
      <c r="J105" s="23">
        <f t="shared" si="59"/>
        <v>2042.2999999999988</v>
      </c>
      <c r="K105" s="23">
        <f t="shared" si="60"/>
        <v>2014.1999999999991</v>
      </c>
      <c r="L105" s="23">
        <f t="shared" si="61"/>
        <v>1986.6999999999991</v>
      </c>
      <c r="M105" s="50">
        <f t="shared" si="62"/>
        <v>1958.299999999999</v>
      </c>
      <c r="N105" s="57">
        <f t="shared" si="63"/>
        <v>1930.8999999999992</v>
      </c>
      <c r="O105" s="23">
        <f t="shared" si="64"/>
        <v>1903.0999999999992</v>
      </c>
      <c r="P105" s="23">
        <f t="shared" si="65"/>
        <v>1875.9999999999991</v>
      </c>
      <c r="Q105" s="23">
        <f t="shared" si="66"/>
        <v>1851.0999999999992</v>
      </c>
      <c r="R105" s="23">
        <f t="shared" si="67"/>
        <v>1825.0999999999992</v>
      </c>
      <c r="S105" s="23">
        <f t="shared" si="67"/>
        <v>1799.5999999999995</v>
      </c>
      <c r="T105" s="23">
        <f t="shared" si="68"/>
        <v>1775.9999999999993</v>
      </c>
      <c r="U105" s="23">
        <f t="shared" si="69"/>
        <v>1751.7999999999993</v>
      </c>
      <c r="V105" s="23">
        <f t="shared" si="70"/>
        <v>1727.4999999999993</v>
      </c>
      <c r="W105" s="23">
        <f t="shared" si="71"/>
        <v>1700.9999999999993</v>
      </c>
      <c r="X105" s="50">
        <f t="shared" si="72"/>
        <v>1676.9999999999993</v>
      </c>
      <c r="Y105" s="57">
        <f t="shared" si="73"/>
        <v>1650.6999999999991</v>
      </c>
      <c r="Z105" s="23">
        <f t="shared" si="74"/>
        <v>1624.2999999999993</v>
      </c>
      <c r="AA105" s="23">
        <f t="shared" si="75"/>
        <v>1597.1999999999994</v>
      </c>
      <c r="AB105" s="23">
        <f t="shared" si="76"/>
        <v>1570.3999999999994</v>
      </c>
      <c r="AC105" s="23">
        <f t="shared" si="77"/>
        <v>1543.9999999999993</v>
      </c>
      <c r="AD105" s="23">
        <f>AD104+$C105</f>
        <v>1515.3999999999992</v>
      </c>
      <c r="AE105" s="23">
        <f>AE104+$C105</f>
        <v>1485.5999999999995</v>
      </c>
      <c r="AF105" s="23">
        <f t="shared" si="30"/>
        <v>1457.1999999999996</v>
      </c>
      <c r="AG105" s="23">
        <f t="shared" si="47"/>
        <v>1430.6999999999996</v>
      </c>
      <c r="AH105" s="50">
        <f t="shared" si="29"/>
        <v>1405.3999999999996</v>
      </c>
      <c r="AI105" s="57">
        <f t="shared" si="31"/>
        <v>1381.1999999999998</v>
      </c>
      <c r="AJ105" s="23">
        <f t="shared" si="32"/>
        <v>1353.0999999999997</v>
      </c>
      <c r="AK105" s="23">
        <f t="shared" si="33"/>
        <v>1323.7999999999997</v>
      </c>
      <c r="AL105" s="23">
        <f t="shared" si="35"/>
        <v>1295.8999999999999</v>
      </c>
      <c r="AM105" s="23">
        <f t="shared" si="56"/>
        <v>1267.4999999999998</v>
      </c>
      <c r="AN105" s="23">
        <f t="shared" si="57"/>
        <v>1239.6999999999998</v>
      </c>
      <c r="AO105" s="23">
        <f t="shared" si="57"/>
        <v>1212.4999999999998</v>
      </c>
      <c r="AP105" s="23">
        <f t="shared" si="57"/>
        <v>1185.0999999999997</v>
      </c>
      <c r="AQ105" s="23">
        <f t="shared" si="57"/>
        <v>1157.3999999999999</v>
      </c>
      <c r="AR105" s="23">
        <f t="shared" si="57"/>
        <v>1130.4999999999998</v>
      </c>
    </row>
    <row r="106" spans="1:44" s="38" customFormat="1" ht="15.6" customHeight="1" x14ac:dyDescent="0.25">
      <c r="A106" s="196"/>
      <c r="B106" s="15" t="s">
        <v>48</v>
      </c>
      <c r="C106" s="16">
        <f>IF('使用DATA（平均気温入力用）'!C108=0,'使用DATA（平均気温入力用）'!D108,'使用DATA（平均気温入力用）'!C108)</f>
        <v>15.4</v>
      </c>
      <c r="D106" s="16"/>
      <c r="E106" s="155"/>
      <c r="F106" s="155"/>
      <c r="G106" s="155"/>
      <c r="H106" s="155"/>
      <c r="I106" s="17">
        <f t="shared" si="58"/>
        <v>2084.599999999999</v>
      </c>
      <c r="J106" s="17">
        <f t="shared" si="59"/>
        <v>2057.6999999999989</v>
      </c>
      <c r="K106" s="17">
        <f t="shared" si="60"/>
        <v>2029.5999999999992</v>
      </c>
      <c r="L106" s="17">
        <f t="shared" si="61"/>
        <v>2002.0999999999992</v>
      </c>
      <c r="M106" s="17">
        <f t="shared" si="62"/>
        <v>1973.6999999999991</v>
      </c>
      <c r="N106" s="17">
        <f t="shared" si="63"/>
        <v>1946.2999999999993</v>
      </c>
      <c r="O106" s="17">
        <f t="shared" si="64"/>
        <v>1918.4999999999993</v>
      </c>
      <c r="P106" s="17">
        <f t="shared" si="65"/>
        <v>1891.3999999999992</v>
      </c>
      <c r="Q106" s="17">
        <f t="shared" si="66"/>
        <v>1866.4999999999993</v>
      </c>
      <c r="R106" s="17">
        <f t="shared" si="67"/>
        <v>1840.4999999999993</v>
      </c>
      <c r="S106" s="17">
        <f t="shared" si="67"/>
        <v>1814.9999999999995</v>
      </c>
      <c r="T106" s="17">
        <f t="shared" si="68"/>
        <v>1791.3999999999994</v>
      </c>
      <c r="U106" s="17">
        <f t="shared" si="69"/>
        <v>1767.1999999999994</v>
      </c>
      <c r="V106" s="17">
        <f t="shared" si="70"/>
        <v>1742.8999999999994</v>
      </c>
      <c r="W106" s="17">
        <f t="shared" si="71"/>
        <v>1716.3999999999994</v>
      </c>
      <c r="X106" s="17">
        <f t="shared" si="72"/>
        <v>1692.3999999999994</v>
      </c>
      <c r="Y106" s="17">
        <f t="shared" si="73"/>
        <v>1666.0999999999992</v>
      </c>
      <c r="Z106" s="17">
        <f t="shared" si="74"/>
        <v>1639.6999999999994</v>
      </c>
      <c r="AA106" s="17">
        <f t="shared" si="75"/>
        <v>1612.5999999999995</v>
      </c>
      <c r="AB106" s="17">
        <f t="shared" si="76"/>
        <v>1585.7999999999995</v>
      </c>
      <c r="AC106" s="17">
        <f t="shared" si="77"/>
        <v>1559.3999999999994</v>
      </c>
      <c r="AD106" s="17">
        <f>AD105+$C106</f>
        <v>1530.7999999999993</v>
      </c>
      <c r="AE106" s="17">
        <f>AE105+$C106</f>
        <v>1500.9999999999995</v>
      </c>
      <c r="AF106" s="17">
        <f t="shared" si="30"/>
        <v>1472.5999999999997</v>
      </c>
      <c r="AG106" s="17">
        <f t="shared" si="47"/>
        <v>1446.0999999999997</v>
      </c>
      <c r="AH106" s="47">
        <f>AH105+$C106</f>
        <v>1420.7999999999997</v>
      </c>
      <c r="AI106" s="54">
        <f t="shared" si="31"/>
        <v>1396.6</v>
      </c>
      <c r="AJ106" s="17">
        <f t="shared" si="32"/>
        <v>1368.4999999999998</v>
      </c>
      <c r="AK106" s="17">
        <f t="shared" si="33"/>
        <v>1339.1999999999998</v>
      </c>
      <c r="AL106" s="17">
        <f t="shared" si="35"/>
        <v>1311.3</v>
      </c>
      <c r="AM106" s="17">
        <f t="shared" si="56"/>
        <v>1282.8999999999999</v>
      </c>
      <c r="AN106" s="17">
        <f t="shared" si="57"/>
        <v>1255.0999999999999</v>
      </c>
      <c r="AO106" s="17">
        <f t="shared" si="57"/>
        <v>1227.8999999999999</v>
      </c>
      <c r="AP106" s="17">
        <f t="shared" si="57"/>
        <v>1200.4999999999998</v>
      </c>
      <c r="AQ106" s="17">
        <f t="shared" si="57"/>
        <v>1172.8</v>
      </c>
      <c r="AR106" s="17">
        <f t="shared" si="57"/>
        <v>1145.8999999999999</v>
      </c>
    </row>
    <row r="107" spans="1:44" s="38" customFormat="1" ht="15.6" customHeight="1" x14ac:dyDescent="0.25">
      <c r="A107" s="197"/>
      <c r="B107" s="19" t="s">
        <v>50</v>
      </c>
      <c r="C107" s="20">
        <f>IF('使用DATA（平均気温入力用）'!C109=0,'使用DATA（平均気温入力用）'!D109,'使用DATA（平均気温入力用）'!C109)</f>
        <v>15.2</v>
      </c>
      <c r="D107" s="20"/>
      <c r="E107" s="156"/>
      <c r="F107" s="156"/>
      <c r="G107" s="156"/>
      <c r="H107" s="156"/>
      <c r="I107" s="21">
        <f t="shared" si="58"/>
        <v>2099.7999999999988</v>
      </c>
      <c r="J107" s="21">
        <f t="shared" si="59"/>
        <v>2072.8999999999987</v>
      </c>
      <c r="K107" s="21">
        <f t="shared" si="60"/>
        <v>2044.7999999999993</v>
      </c>
      <c r="L107" s="21">
        <f t="shared" si="61"/>
        <v>2017.2999999999993</v>
      </c>
      <c r="M107" s="21">
        <f t="shared" si="62"/>
        <v>1988.8999999999992</v>
      </c>
      <c r="N107" s="21">
        <f t="shared" si="63"/>
        <v>1961.4999999999993</v>
      </c>
      <c r="O107" s="21">
        <f t="shared" si="64"/>
        <v>1933.6999999999994</v>
      </c>
      <c r="P107" s="21">
        <f t="shared" si="65"/>
        <v>1906.5999999999992</v>
      </c>
      <c r="Q107" s="21">
        <f t="shared" si="66"/>
        <v>1881.6999999999994</v>
      </c>
      <c r="R107" s="21">
        <f t="shared" si="67"/>
        <v>1855.6999999999994</v>
      </c>
      <c r="S107" s="21">
        <f t="shared" si="67"/>
        <v>1830.1999999999996</v>
      </c>
      <c r="T107" s="21">
        <f t="shared" si="68"/>
        <v>1806.5999999999995</v>
      </c>
      <c r="U107" s="21">
        <f t="shared" si="69"/>
        <v>1782.3999999999994</v>
      </c>
      <c r="V107" s="21">
        <f t="shared" si="70"/>
        <v>1758.0999999999995</v>
      </c>
      <c r="W107" s="21">
        <f t="shared" si="71"/>
        <v>1731.5999999999995</v>
      </c>
      <c r="X107" s="21">
        <f t="shared" si="72"/>
        <v>1707.5999999999995</v>
      </c>
      <c r="Y107" s="21">
        <f t="shared" si="73"/>
        <v>1681.2999999999993</v>
      </c>
      <c r="Z107" s="21">
        <f t="shared" si="74"/>
        <v>1654.8999999999994</v>
      </c>
      <c r="AA107" s="21">
        <f t="shared" si="75"/>
        <v>1627.7999999999995</v>
      </c>
      <c r="AB107" s="21">
        <f t="shared" si="76"/>
        <v>1600.9999999999995</v>
      </c>
      <c r="AC107" s="21">
        <f t="shared" si="77"/>
        <v>1574.5999999999995</v>
      </c>
      <c r="AD107" s="21">
        <f>AD106+$C107</f>
        <v>1545.9999999999993</v>
      </c>
      <c r="AE107" s="21">
        <f>AE106+$C107</f>
        <v>1516.1999999999996</v>
      </c>
      <c r="AF107" s="21">
        <f>AF106+$C107</f>
        <v>1487.7999999999997</v>
      </c>
      <c r="AG107" s="21">
        <f t="shared" si="47"/>
        <v>1461.2999999999997</v>
      </c>
      <c r="AH107" s="48">
        <f>AH106+$C107</f>
        <v>1435.9999999999998</v>
      </c>
      <c r="AI107" s="55">
        <f>AI106+$C107</f>
        <v>1411.8</v>
      </c>
      <c r="AJ107" s="21">
        <f t="shared" si="32"/>
        <v>1383.6999999999998</v>
      </c>
      <c r="AK107" s="21">
        <f t="shared" si="33"/>
        <v>1354.3999999999999</v>
      </c>
      <c r="AL107" s="21">
        <f t="shared" si="35"/>
        <v>1326.5</v>
      </c>
      <c r="AM107" s="21">
        <f t="shared" si="56"/>
        <v>1298.0999999999999</v>
      </c>
      <c r="AN107" s="21">
        <f t="shared" si="57"/>
        <v>1270.3</v>
      </c>
      <c r="AO107" s="21">
        <f t="shared" si="57"/>
        <v>1243.0999999999999</v>
      </c>
      <c r="AP107" s="21">
        <f t="shared" si="57"/>
        <v>1215.6999999999998</v>
      </c>
      <c r="AQ107" s="21">
        <f t="shared" si="57"/>
        <v>1188</v>
      </c>
      <c r="AR107" s="21">
        <f t="shared" si="57"/>
        <v>1161.0999999999999</v>
      </c>
    </row>
  </sheetData>
  <mergeCells count="11">
    <mergeCell ref="A1:R2"/>
    <mergeCell ref="A8:B10"/>
    <mergeCell ref="AL5:AM5"/>
    <mergeCell ref="AL6:AM6"/>
    <mergeCell ref="A93:A107"/>
    <mergeCell ref="A63:A72"/>
    <mergeCell ref="A73:A92"/>
    <mergeCell ref="AL3:AM3"/>
    <mergeCell ref="AL4:AM4"/>
    <mergeCell ref="AL7:AM7"/>
    <mergeCell ref="A47:A62"/>
  </mergeCells>
  <phoneticPr fontId="3"/>
  <conditionalFormatting sqref="C42:AR107">
    <cfRule type="cellIs" dxfId="4" priority="1" operator="between">
      <formula>1099.5</formula>
      <formula>1199.49</formula>
    </cfRule>
    <cfRule type="cellIs" dxfId="3" priority="2" operator="between">
      <formula>1049.5</formula>
      <formula>1099.49</formula>
    </cfRule>
    <cfRule type="cellIs" dxfId="2" priority="3" operator="between">
      <formula>999.5</formula>
      <formula>1049.49</formula>
    </cfRule>
    <cfRule type="cellIs" dxfId="1" priority="4" operator="between">
      <formula>924.5</formula>
      <formula>949.49</formula>
    </cfRule>
    <cfRule type="cellIs" dxfId="0" priority="5" operator="between">
      <formula>944.5</formula>
      <formula>999.49</formula>
    </cfRule>
  </conditionalFormatting>
  <hyperlinks>
    <hyperlink ref="A65433" r:id="rId1" display="http://www.jma.go.jp/jma/menu/knowledge.html" xr:uid="{00000000-0004-0000-0000-000000000000}"/>
    <hyperlink ref="B65433" r:id="rId2" display="http://www.jma.go.jp/jma/menu/about.html" xr:uid="{00000000-0004-0000-0000-000001000000}"/>
  </hyperlinks>
  <printOptions horizontalCentered="1" verticalCentered="1"/>
  <pageMargins left="0.39370078740157483" right="0.39370078740157483" top="0" bottom="0" header="0.31496062992125984" footer="0.31496062992125984"/>
  <pageSetup paperSize="9" scale="46" fitToHeight="0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2"/>
  <sheetViews>
    <sheetView topLeftCell="A43" workbookViewId="0">
      <selection activeCell="C80" sqref="C80"/>
    </sheetView>
  </sheetViews>
  <sheetFormatPr defaultRowHeight="12.75" x14ac:dyDescent="0.25"/>
  <cols>
    <col min="1" max="1" width="9"/>
    <col min="2" max="2" width="10.1328125" customWidth="1"/>
    <col min="3" max="3" width="12.19921875" customWidth="1"/>
    <col min="4" max="4" width="9" style="161"/>
    <col min="9" max="10" width="0" hidden="1" customWidth="1"/>
    <col min="15" max="15" width="5.46484375" customWidth="1"/>
  </cols>
  <sheetData>
    <row r="1" spans="1:17" ht="14.25" x14ac:dyDescent="0.25">
      <c r="B1" s="125" t="s">
        <v>137</v>
      </c>
      <c r="C1" s="162" t="s">
        <v>139</v>
      </c>
      <c r="F1" s="74"/>
    </row>
    <row r="2" spans="1:17" ht="14.25" x14ac:dyDescent="0.25">
      <c r="A2" t="s">
        <v>61</v>
      </c>
      <c r="B2" s="33" t="s">
        <v>62</v>
      </c>
      <c r="C2" s="34" t="s">
        <v>0</v>
      </c>
      <c r="E2" s="69">
        <f>SUBTOTAL(101,E18:E125)</f>
        <v>-6.6560747663551396</v>
      </c>
      <c r="F2" s="74"/>
    </row>
    <row r="3" spans="1:17" ht="14.25" x14ac:dyDescent="0.25">
      <c r="B3" s="35"/>
      <c r="C3" s="36" t="s">
        <v>1</v>
      </c>
      <c r="D3" s="161" t="s">
        <v>107</v>
      </c>
      <c r="E3" t="s">
        <v>108</v>
      </c>
      <c r="I3" t="s">
        <v>110</v>
      </c>
      <c r="J3" t="s">
        <v>109</v>
      </c>
    </row>
    <row r="4" spans="1:17" ht="14.25" hidden="1" x14ac:dyDescent="0.25">
      <c r="B4" s="6"/>
      <c r="C4" s="32"/>
    </row>
    <row r="5" spans="1:17" ht="14.25" hidden="1" x14ac:dyDescent="0.25">
      <c r="B5" s="6"/>
      <c r="C5" s="32"/>
    </row>
    <row r="6" spans="1:17" ht="14.25" hidden="1" x14ac:dyDescent="0.25">
      <c r="B6" s="6"/>
      <c r="C6" s="32"/>
    </row>
    <row r="7" spans="1:17" ht="14.25" x14ac:dyDescent="0.25">
      <c r="B7" s="6" t="s">
        <v>6</v>
      </c>
      <c r="C7" s="126">
        <v>25.4</v>
      </c>
    </row>
    <row r="8" spans="1:17" ht="14.25" x14ac:dyDescent="0.25">
      <c r="B8" s="6" t="s">
        <v>7</v>
      </c>
      <c r="C8" s="126">
        <v>24.4</v>
      </c>
    </row>
    <row r="9" spans="1:17" ht="14.25" x14ac:dyDescent="0.25">
      <c r="B9" s="6" t="s">
        <v>8</v>
      </c>
      <c r="C9" s="126">
        <v>25.9</v>
      </c>
      <c r="L9" t="s">
        <v>141</v>
      </c>
      <c r="M9" s="75"/>
    </row>
    <row r="10" spans="1:17" ht="14.25" x14ac:dyDescent="0.25">
      <c r="B10" s="6" t="s">
        <v>9</v>
      </c>
      <c r="C10" s="126">
        <v>25.5</v>
      </c>
      <c r="L10" t="s">
        <v>142</v>
      </c>
      <c r="M10" s="75"/>
    </row>
    <row r="11" spans="1:17" ht="14.25" x14ac:dyDescent="0.25">
      <c r="B11" s="6" t="s">
        <v>10</v>
      </c>
      <c r="C11" s="126">
        <v>26.8</v>
      </c>
    </row>
    <row r="12" spans="1:17" ht="14.25" x14ac:dyDescent="0.25">
      <c r="B12" s="6" t="s">
        <v>11</v>
      </c>
      <c r="C12" s="126">
        <v>27.4</v>
      </c>
      <c r="L12" s="28" t="s">
        <v>143</v>
      </c>
      <c r="M12" s="171" t="s">
        <v>144</v>
      </c>
      <c r="N12" s="175" t="s">
        <v>145</v>
      </c>
    </row>
    <row r="13" spans="1:17" ht="14.25" x14ac:dyDescent="0.25">
      <c r="B13" s="6" t="s">
        <v>12</v>
      </c>
      <c r="C13" s="126">
        <v>25.5</v>
      </c>
      <c r="L13" s="174">
        <v>46214</v>
      </c>
      <c r="M13" s="1">
        <f>L13+5</f>
        <v>46219</v>
      </c>
      <c r="N13" s="174">
        <f>L13+24</f>
        <v>46238</v>
      </c>
      <c r="O13">
        <f>SUM(H18:H37)</f>
        <v>525.6</v>
      </c>
      <c r="P13" s="173">
        <f>O13/20</f>
        <v>26.28</v>
      </c>
      <c r="Q13" s="173" t="s">
        <v>146</v>
      </c>
    </row>
    <row r="14" spans="1:17" ht="14.25" x14ac:dyDescent="0.25">
      <c r="B14" s="6" t="s">
        <v>13</v>
      </c>
      <c r="C14" s="126">
        <v>24.5</v>
      </c>
      <c r="L14" s="174">
        <v>46215</v>
      </c>
      <c r="M14" s="1">
        <f>L14+5</f>
        <v>46220</v>
      </c>
      <c r="N14" s="174">
        <f>L14+24</f>
        <v>46239</v>
      </c>
      <c r="O14">
        <f>SUM(H19:H38)</f>
        <v>525.20000000000005</v>
      </c>
      <c r="P14" s="173">
        <f>O14/20</f>
        <v>26.26</v>
      </c>
    </row>
    <row r="15" spans="1:17" ht="14.25" x14ac:dyDescent="0.25">
      <c r="B15" s="6" t="s">
        <v>14</v>
      </c>
      <c r="C15" s="126">
        <v>23.9</v>
      </c>
      <c r="L15" s="174">
        <v>46216</v>
      </c>
      <c r="M15" s="1">
        <f t="shared" ref="M15:M48" si="0">L15+5</f>
        <v>46221</v>
      </c>
      <c r="N15" s="174">
        <f t="shared" ref="N15:N30" si="1">L15+24</f>
        <v>46240</v>
      </c>
      <c r="O15">
        <f t="shared" ref="O15:O32" si="2">SUM(H20:H39)</f>
        <v>526.9</v>
      </c>
      <c r="P15" s="173">
        <f t="shared" ref="P15:P48" si="3">O15/20</f>
        <v>26.344999999999999</v>
      </c>
    </row>
    <row r="16" spans="1:17" ht="14.65" thickBot="1" x14ac:dyDescent="0.3">
      <c r="B16" s="6" t="s">
        <v>15</v>
      </c>
      <c r="C16" s="126">
        <v>26.4</v>
      </c>
      <c r="L16" s="174">
        <v>46217</v>
      </c>
      <c r="M16" s="1">
        <f t="shared" si="0"/>
        <v>46222</v>
      </c>
      <c r="N16" s="174">
        <f t="shared" si="1"/>
        <v>46241</v>
      </c>
      <c r="O16">
        <f t="shared" si="2"/>
        <v>528.6</v>
      </c>
      <c r="P16" s="173">
        <f t="shared" si="3"/>
        <v>26.43</v>
      </c>
    </row>
    <row r="17" spans="1:25" ht="14.25" x14ac:dyDescent="0.25">
      <c r="B17" s="6" t="s">
        <v>16</v>
      </c>
      <c r="C17" s="126">
        <v>28.6</v>
      </c>
      <c r="G17" s="169" t="s">
        <v>140</v>
      </c>
      <c r="H17" s="170"/>
      <c r="L17" s="174">
        <v>46218</v>
      </c>
      <c r="M17" s="1">
        <f t="shared" si="0"/>
        <v>46223</v>
      </c>
      <c r="N17" s="174">
        <f t="shared" si="1"/>
        <v>46242</v>
      </c>
      <c r="O17">
        <f t="shared" si="2"/>
        <v>529.5</v>
      </c>
      <c r="P17" s="173">
        <f t="shared" si="3"/>
        <v>26.475000000000001</v>
      </c>
    </row>
    <row r="18" spans="1:25" x14ac:dyDescent="0.25">
      <c r="A18" s="201" t="s">
        <v>51</v>
      </c>
      <c r="B18" s="6" t="s">
        <v>79</v>
      </c>
      <c r="C18" s="150">
        <v>26.8</v>
      </c>
      <c r="D18" s="161">
        <v>23.9</v>
      </c>
      <c r="E18" s="70">
        <f>IF(C18=D18,"",C18-D18)</f>
        <v>2.9000000000000021</v>
      </c>
      <c r="G18" s="164"/>
      <c r="H18" s="165">
        <f>C18</f>
        <v>26.8</v>
      </c>
      <c r="I18" s="75">
        <f>AVERAGE(Y40:Y59)</f>
        <v>25.774999999999999</v>
      </c>
      <c r="J18" s="75">
        <f>AVERAGE(C18:C37)</f>
        <v>26.28</v>
      </c>
      <c r="L18" s="174">
        <v>46219</v>
      </c>
      <c r="M18" s="1">
        <f t="shared" si="0"/>
        <v>46224</v>
      </c>
      <c r="N18" s="174">
        <f t="shared" si="1"/>
        <v>46243</v>
      </c>
      <c r="O18">
        <f t="shared" si="2"/>
        <v>527.6</v>
      </c>
      <c r="P18" s="173">
        <f t="shared" si="3"/>
        <v>26.380000000000003</v>
      </c>
    </row>
    <row r="19" spans="1:25" x14ac:dyDescent="0.25">
      <c r="A19" s="201"/>
      <c r="B19" s="6" t="s">
        <v>80</v>
      </c>
      <c r="C19" s="150">
        <v>26.9</v>
      </c>
      <c r="D19" s="161">
        <v>24</v>
      </c>
      <c r="E19" s="70">
        <f t="shared" ref="E19:E82" si="4">IF(C19=D19,"",C19-D19)</f>
        <v>2.8999999999999986</v>
      </c>
      <c r="G19" s="164"/>
      <c r="H19" s="165">
        <f t="shared" ref="H19:H56" si="5">C19</f>
        <v>26.9</v>
      </c>
      <c r="J19" s="75">
        <f t="shared" ref="J19:J51" si="6">AVERAGE(C19:C38)</f>
        <v>26.26</v>
      </c>
      <c r="L19" s="174">
        <v>46220</v>
      </c>
      <c r="M19" s="1">
        <f t="shared" si="0"/>
        <v>46225</v>
      </c>
      <c r="N19" s="174">
        <f t="shared" si="1"/>
        <v>46244</v>
      </c>
      <c r="O19">
        <f t="shared" si="2"/>
        <v>525.5</v>
      </c>
      <c r="P19" s="173">
        <f t="shared" si="3"/>
        <v>26.274999999999999</v>
      </c>
      <c r="Y19" t="s">
        <v>99</v>
      </c>
    </row>
    <row r="20" spans="1:25" x14ac:dyDescent="0.25">
      <c r="A20" s="201"/>
      <c r="B20" s="6" t="s">
        <v>19</v>
      </c>
      <c r="C20" s="150">
        <v>28.1</v>
      </c>
      <c r="D20" s="161">
        <v>24.2</v>
      </c>
      <c r="E20" s="70">
        <f t="shared" si="4"/>
        <v>3.9000000000000021</v>
      </c>
      <c r="G20" s="164"/>
      <c r="H20" s="165">
        <f t="shared" si="5"/>
        <v>28.1</v>
      </c>
      <c r="J20" s="75">
        <f t="shared" si="6"/>
        <v>26.344999999999999</v>
      </c>
      <c r="L20" s="174">
        <v>46221</v>
      </c>
      <c r="M20" s="1">
        <f t="shared" si="0"/>
        <v>46226</v>
      </c>
      <c r="N20" s="174">
        <f t="shared" si="1"/>
        <v>46245</v>
      </c>
      <c r="O20">
        <f t="shared" si="2"/>
        <v>521.90000000000009</v>
      </c>
      <c r="P20" s="173">
        <f t="shared" si="3"/>
        <v>26.095000000000006</v>
      </c>
      <c r="X20" s="1">
        <v>42186</v>
      </c>
      <c r="Y20" s="39">
        <v>22.2</v>
      </c>
    </row>
    <row r="21" spans="1:25" x14ac:dyDescent="0.25">
      <c r="A21" s="201"/>
      <c r="B21" s="6" t="s">
        <v>20</v>
      </c>
      <c r="C21" s="150">
        <v>27.5</v>
      </c>
      <c r="D21" s="161">
        <v>24.3</v>
      </c>
      <c r="E21" s="70">
        <f t="shared" si="4"/>
        <v>3.1999999999999993</v>
      </c>
      <c r="G21" s="164"/>
      <c r="H21" s="165">
        <f t="shared" si="5"/>
        <v>27.5</v>
      </c>
      <c r="J21" s="75">
        <f t="shared" si="6"/>
        <v>26.43</v>
      </c>
      <c r="L21" s="174">
        <v>46222</v>
      </c>
      <c r="M21" s="1">
        <f t="shared" si="0"/>
        <v>46227</v>
      </c>
      <c r="N21" s="174">
        <f t="shared" si="1"/>
        <v>46246</v>
      </c>
      <c r="O21">
        <f t="shared" si="2"/>
        <v>522.9</v>
      </c>
      <c r="P21" s="173">
        <f t="shared" si="3"/>
        <v>26.145</v>
      </c>
      <c r="X21" s="1">
        <v>42187</v>
      </c>
      <c r="Y21" s="39">
        <v>22.3</v>
      </c>
    </row>
    <row r="22" spans="1:25" x14ac:dyDescent="0.25">
      <c r="A22" s="201"/>
      <c r="B22" s="6" t="s">
        <v>21</v>
      </c>
      <c r="C22" s="150">
        <v>28.4</v>
      </c>
      <c r="D22" s="161">
        <v>24.5</v>
      </c>
      <c r="E22" s="70">
        <f t="shared" si="4"/>
        <v>3.8999999999999986</v>
      </c>
      <c r="G22" s="164"/>
      <c r="H22" s="165">
        <f t="shared" si="5"/>
        <v>28.4</v>
      </c>
      <c r="J22" s="75">
        <f t="shared" si="6"/>
        <v>26.475000000000001</v>
      </c>
      <c r="L22" s="174">
        <v>46223</v>
      </c>
      <c r="M22" s="1">
        <f t="shared" si="0"/>
        <v>46228</v>
      </c>
      <c r="N22" s="174">
        <f t="shared" si="1"/>
        <v>46247</v>
      </c>
      <c r="O22">
        <f t="shared" si="2"/>
        <v>527.29999999999995</v>
      </c>
      <c r="P22" s="173">
        <f t="shared" si="3"/>
        <v>26.364999999999998</v>
      </c>
      <c r="X22" s="1">
        <v>42188</v>
      </c>
      <c r="Y22" s="39">
        <v>22.4</v>
      </c>
    </row>
    <row r="23" spans="1:25" x14ac:dyDescent="0.25">
      <c r="A23" s="201"/>
      <c r="B23" s="6" t="s">
        <v>22</v>
      </c>
      <c r="C23" s="150">
        <v>27.4</v>
      </c>
      <c r="D23" s="161">
        <v>24.7</v>
      </c>
      <c r="E23" s="70">
        <f t="shared" si="4"/>
        <v>2.6999999999999993</v>
      </c>
      <c r="G23" s="164"/>
      <c r="H23" s="165">
        <f t="shared" si="5"/>
        <v>27.4</v>
      </c>
      <c r="J23" s="75">
        <f t="shared" si="6"/>
        <v>26.380000000000003</v>
      </c>
      <c r="L23" s="174">
        <v>46224</v>
      </c>
      <c r="M23" s="1">
        <f t="shared" si="0"/>
        <v>46229</v>
      </c>
      <c r="N23" s="174">
        <f t="shared" si="1"/>
        <v>46248</v>
      </c>
      <c r="O23">
        <f t="shared" si="2"/>
        <v>529.20000000000005</v>
      </c>
      <c r="P23" s="173">
        <f t="shared" si="3"/>
        <v>26.46</v>
      </c>
      <c r="X23" s="1">
        <v>42189</v>
      </c>
      <c r="Y23" s="39">
        <v>22.5</v>
      </c>
    </row>
    <row r="24" spans="1:25" x14ac:dyDescent="0.25">
      <c r="A24" s="201"/>
      <c r="B24" s="6" t="s">
        <v>23</v>
      </c>
      <c r="C24" s="150">
        <v>27.8</v>
      </c>
      <c r="D24" s="161">
        <v>24.8</v>
      </c>
      <c r="E24" s="70">
        <f t="shared" si="4"/>
        <v>3</v>
      </c>
      <c r="G24" s="164"/>
      <c r="H24" s="165">
        <f t="shared" si="5"/>
        <v>27.8</v>
      </c>
      <c r="J24" s="75">
        <f t="shared" si="6"/>
        <v>26.274999999999999</v>
      </c>
      <c r="L24" s="174">
        <v>46225</v>
      </c>
      <c r="M24" s="1">
        <f t="shared" si="0"/>
        <v>46230</v>
      </c>
      <c r="N24" s="174">
        <f t="shared" si="1"/>
        <v>46249</v>
      </c>
      <c r="O24">
        <f t="shared" si="2"/>
        <v>533</v>
      </c>
      <c r="P24" s="173">
        <f t="shared" si="3"/>
        <v>26.65</v>
      </c>
      <c r="X24" s="1">
        <v>42190</v>
      </c>
      <c r="Y24" s="39">
        <v>22.6</v>
      </c>
    </row>
    <row r="25" spans="1:25" x14ac:dyDescent="0.25">
      <c r="A25" s="201"/>
      <c r="B25" s="6" t="s">
        <v>24</v>
      </c>
      <c r="C25" s="150">
        <v>27.1</v>
      </c>
      <c r="D25" s="161">
        <v>25</v>
      </c>
      <c r="E25" s="70">
        <f t="shared" si="4"/>
        <v>2.1000000000000014</v>
      </c>
      <c r="G25" s="164"/>
      <c r="H25" s="165">
        <f t="shared" si="5"/>
        <v>27.1</v>
      </c>
      <c r="J25" s="75">
        <f t="shared" si="6"/>
        <v>26.095000000000006</v>
      </c>
      <c r="L25" s="174">
        <v>46226</v>
      </c>
      <c r="M25" s="1">
        <f t="shared" si="0"/>
        <v>46231</v>
      </c>
      <c r="N25" s="174">
        <f t="shared" si="1"/>
        <v>46250</v>
      </c>
      <c r="O25">
        <f t="shared" si="2"/>
        <v>536.29999999999995</v>
      </c>
      <c r="P25" s="173">
        <f t="shared" si="3"/>
        <v>26.814999999999998</v>
      </c>
      <c r="X25" s="1">
        <v>42191</v>
      </c>
      <c r="Y25" s="39">
        <v>22.7</v>
      </c>
    </row>
    <row r="26" spans="1:25" x14ac:dyDescent="0.25">
      <c r="A26" s="201"/>
      <c r="B26" s="6" t="s">
        <v>25</v>
      </c>
      <c r="C26" s="150">
        <v>24.9</v>
      </c>
      <c r="D26" s="161">
        <v>25.2</v>
      </c>
      <c r="E26" s="70">
        <f t="shared" si="4"/>
        <v>-0.30000000000000071</v>
      </c>
      <c r="G26" s="164"/>
      <c r="H26" s="165">
        <f t="shared" si="5"/>
        <v>24.9</v>
      </c>
      <c r="J26" s="75">
        <f t="shared" si="6"/>
        <v>26.145</v>
      </c>
      <c r="L26" s="174">
        <v>46227</v>
      </c>
      <c r="M26" s="1">
        <f t="shared" si="0"/>
        <v>46232</v>
      </c>
      <c r="N26" s="174">
        <f t="shared" si="1"/>
        <v>46251</v>
      </c>
      <c r="O26">
        <f t="shared" si="2"/>
        <v>539.29999999999995</v>
      </c>
      <c r="P26" s="173">
        <f t="shared" si="3"/>
        <v>26.964999999999996</v>
      </c>
      <c r="X26" s="1">
        <v>42192</v>
      </c>
      <c r="Y26" s="39">
        <v>22.8</v>
      </c>
    </row>
    <row r="27" spans="1:25" x14ac:dyDescent="0.25">
      <c r="A27" s="201"/>
      <c r="B27" s="6" t="s">
        <v>26</v>
      </c>
      <c r="C27" s="150">
        <v>26</v>
      </c>
      <c r="D27" s="161">
        <v>25.4</v>
      </c>
      <c r="E27" s="70">
        <f t="shared" si="4"/>
        <v>0.60000000000000142</v>
      </c>
      <c r="G27" s="164"/>
      <c r="H27" s="165">
        <f t="shared" si="5"/>
        <v>26</v>
      </c>
      <c r="J27" s="75">
        <f t="shared" si="6"/>
        <v>26.364999999999998</v>
      </c>
      <c r="L27" s="174">
        <v>46228</v>
      </c>
      <c r="M27" s="1">
        <f t="shared" si="0"/>
        <v>46233</v>
      </c>
      <c r="N27" s="174">
        <f t="shared" si="1"/>
        <v>46252</v>
      </c>
      <c r="O27">
        <f t="shared" si="2"/>
        <v>542.4</v>
      </c>
      <c r="P27" s="173">
        <f t="shared" si="3"/>
        <v>27.119999999999997</v>
      </c>
      <c r="X27" s="1">
        <v>42193</v>
      </c>
      <c r="Y27" s="39">
        <v>22.9</v>
      </c>
    </row>
    <row r="28" spans="1:25" x14ac:dyDescent="0.25">
      <c r="A28" s="201"/>
      <c r="B28" s="6" t="s">
        <v>27</v>
      </c>
      <c r="C28" s="150">
        <v>24.6</v>
      </c>
      <c r="D28" s="161">
        <v>25.5</v>
      </c>
      <c r="E28" s="70">
        <f t="shared" si="4"/>
        <v>-0.89999999999999858</v>
      </c>
      <c r="G28" s="164"/>
      <c r="H28" s="165">
        <f t="shared" si="5"/>
        <v>24.6</v>
      </c>
      <c r="J28" s="75">
        <f t="shared" si="6"/>
        <v>26.46</v>
      </c>
      <c r="L28" s="174">
        <v>46229</v>
      </c>
      <c r="M28" s="1">
        <f t="shared" si="0"/>
        <v>46234</v>
      </c>
      <c r="N28" s="174">
        <f t="shared" si="1"/>
        <v>46253</v>
      </c>
      <c r="O28">
        <f t="shared" si="2"/>
        <v>543.6</v>
      </c>
      <c r="P28" s="173">
        <f t="shared" si="3"/>
        <v>27.18</v>
      </c>
      <c r="X28" s="1">
        <v>42194</v>
      </c>
      <c r="Y28" s="39">
        <v>23</v>
      </c>
    </row>
    <row r="29" spans="1:25" x14ac:dyDescent="0.25">
      <c r="A29" s="201"/>
      <c r="B29" s="6" t="s">
        <v>28</v>
      </c>
      <c r="C29" s="150">
        <v>24.5</v>
      </c>
      <c r="D29" s="161">
        <v>25.6</v>
      </c>
      <c r="E29" s="70">
        <f t="shared" si="4"/>
        <v>-1.1000000000000014</v>
      </c>
      <c r="G29" s="164"/>
      <c r="H29" s="165">
        <f t="shared" si="5"/>
        <v>24.5</v>
      </c>
      <c r="J29" s="75">
        <f t="shared" si="6"/>
        <v>26.65</v>
      </c>
      <c r="L29" s="174">
        <v>46230</v>
      </c>
      <c r="M29" s="1">
        <f t="shared" si="0"/>
        <v>46235</v>
      </c>
      <c r="N29" s="174">
        <f t="shared" si="1"/>
        <v>46254</v>
      </c>
      <c r="O29">
        <f t="shared" si="2"/>
        <v>546.5</v>
      </c>
      <c r="P29" s="173">
        <f t="shared" si="3"/>
        <v>27.324999999999999</v>
      </c>
      <c r="X29" s="1">
        <v>42195</v>
      </c>
      <c r="Y29" s="39">
        <v>23.1</v>
      </c>
    </row>
    <row r="30" spans="1:25" x14ac:dyDescent="0.25">
      <c r="A30" s="201"/>
      <c r="B30" s="6" t="s">
        <v>29</v>
      </c>
      <c r="C30" s="150">
        <v>24.2</v>
      </c>
      <c r="D30" s="161">
        <v>25.8</v>
      </c>
      <c r="E30" s="70">
        <f t="shared" si="4"/>
        <v>-1.6000000000000014</v>
      </c>
      <c r="G30" s="164"/>
      <c r="H30" s="165">
        <f t="shared" si="5"/>
        <v>24.2</v>
      </c>
      <c r="J30" s="75">
        <f t="shared" si="6"/>
        <v>26.814999999999998</v>
      </c>
      <c r="L30" s="174">
        <v>46231</v>
      </c>
      <c r="M30" s="1">
        <f t="shared" si="0"/>
        <v>46236</v>
      </c>
      <c r="N30" s="174">
        <f t="shared" si="1"/>
        <v>46255</v>
      </c>
      <c r="O30">
        <f t="shared" si="2"/>
        <v>545.49999999999989</v>
      </c>
      <c r="P30" s="173">
        <f t="shared" si="3"/>
        <v>27.274999999999995</v>
      </c>
      <c r="X30" s="1">
        <v>42196</v>
      </c>
      <c r="Y30" s="39">
        <v>23.2</v>
      </c>
    </row>
    <row r="31" spans="1:25" x14ac:dyDescent="0.25">
      <c r="A31" s="201"/>
      <c r="B31" s="6" t="s">
        <v>30</v>
      </c>
      <c r="C31" s="150">
        <v>24.3</v>
      </c>
      <c r="D31" s="161">
        <v>25.9</v>
      </c>
      <c r="E31" s="70">
        <f t="shared" si="4"/>
        <v>-1.5999999999999979</v>
      </c>
      <c r="G31" s="164"/>
      <c r="H31" s="165">
        <f t="shared" si="5"/>
        <v>24.3</v>
      </c>
      <c r="J31" s="75">
        <f t="shared" si="6"/>
        <v>26.964999999999996</v>
      </c>
      <c r="L31" s="174">
        <v>46232</v>
      </c>
      <c r="M31" s="1">
        <f t="shared" si="0"/>
        <v>46237</v>
      </c>
      <c r="N31" s="174">
        <f t="shared" ref="N31:N32" si="7">L31+24</f>
        <v>46256</v>
      </c>
      <c r="O31">
        <f t="shared" si="2"/>
        <v>544.69999999999993</v>
      </c>
      <c r="P31" s="173">
        <f t="shared" si="3"/>
        <v>27.234999999999996</v>
      </c>
      <c r="X31" s="1">
        <v>42197</v>
      </c>
      <c r="Y31" s="39">
        <v>23.3</v>
      </c>
    </row>
    <row r="32" spans="1:25" x14ac:dyDescent="0.25">
      <c r="A32" s="201"/>
      <c r="B32" s="6" t="s">
        <v>31</v>
      </c>
      <c r="C32" s="150">
        <v>26.5</v>
      </c>
      <c r="D32" s="161">
        <v>26</v>
      </c>
      <c r="E32" s="70">
        <f t="shared" si="4"/>
        <v>0.5</v>
      </c>
      <c r="G32" s="164"/>
      <c r="H32" s="165">
        <f t="shared" si="5"/>
        <v>26.5</v>
      </c>
      <c r="J32" s="75">
        <f t="shared" si="6"/>
        <v>27.119999999999997</v>
      </c>
      <c r="L32" s="174">
        <v>46233</v>
      </c>
      <c r="M32" s="1">
        <f t="shared" si="0"/>
        <v>46238</v>
      </c>
      <c r="N32" s="174">
        <f t="shared" si="7"/>
        <v>46257</v>
      </c>
      <c r="O32">
        <f t="shared" si="2"/>
        <v>543.59999999999991</v>
      </c>
      <c r="P32" s="173">
        <f t="shared" si="3"/>
        <v>27.179999999999996</v>
      </c>
      <c r="X32" s="1">
        <v>42198</v>
      </c>
      <c r="Y32" s="39">
        <v>23.5</v>
      </c>
    </row>
    <row r="33" spans="1:25" x14ac:dyDescent="0.25">
      <c r="A33" s="201"/>
      <c r="B33" s="6" t="s">
        <v>32</v>
      </c>
      <c r="C33" s="150">
        <v>24</v>
      </c>
      <c r="D33" s="161">
        <v>26.1</v>
      </c>
      <c r="E33" s="70">
        <f t="shared" si="4"/>
        <v>-2.1000000000000014</v>
      </c>
      <c r="G33" s="164"/>
      <c r="H33" s="165">
        <f t="shared" si="5"/>
        <v>24</v>
      </c>
      <c r="J33" s="75">
        <f t="shared" si="6"/>
        <v>27.18</v>
      </c>
      <c r="L33" s="174">
        <v>46234</v>
      </c>
      <c r="M33" s="184">
        <f t="shared" si="0"/>
        <v>46239</v>
      </c>
      <c r="N33" s="174">
        <f t="shared" ref="N33" si="8">L33+24</f>
        <v>46258</v>
      </c>
      <c r="O33" s="185">
        <f t="shared" ref="O33" si="9">SUM(H38:H57)</f>
        <v>544</v>
      </c>
      <c r="P33" s="173">
        <f t="shared" si="3"/>
        <v>27.2</v>
      </c>
      <c r="X33" s="1">
        <v>42199</v>
      </c>
      <c r="Y33" s="39">
        <v>23.6</v>
      </c>
    </row>
    <row r="34" spans="1:25" x14ac:dyDescent="0.25">
      <c r="A34" s="201" t="s">
        <v>52</v>
      </c>
      <c r="B34" s="6" t="s">
        <v>2</v>
      </c>
      <c r="C34" s="150">
        <v>26.3</v>
      </c>
      <c r="D34" s="161">
        <v>26.1</v>
      </c>
      <c r="E34" s="70">
        <f t="shared" si="4"/>
        <v>0.19999999999999929</v>
      </c>
      <c r="G34" s="164"/>
      <c r="H34" s="165">
        <f t="shared" si="5"/>
        <v>26.3</v>
      </c>
      <c r="J34" s="75">
        <f t="shared" si="6"/>
        <v>27.324999999999999</v>
      </c>
      <c r="L34" s="174">
        <v>46235</v>
      </c>
      <c r="M34" s="1">
        <f t="shared" si="0"/>
        <v>46240</v>
      </c>
      <c r="N34" s="174">
        <f t="shared" ref="N34:N45" si="10">L34+24</f>
        <v>46259</v>
      </c>
      <c r="O34">
        <f t="shared" ref="O34:O45" si="11">SUM(H39:H58)</f>
        <v>545.70000000000005</v>
      </c>
      <c r="P34" s="173">
        <f t="shared" si="3"/>
        <v>27.285000000000004</v>
      </c>
      <c r="X34" s="1">
        <v>42200</v>
      </c>
      <c r="Y34" s="39">
        <v>23.7</v>
      </c>
    </row>
    <row r="35" spans="1:25" x14ac:dyDescent="0.25">
      <c r="A35" s="201"/>
      <c r="B35" s="6" t="s">
        <v>3</v>
      </c>
      <c r="C35" s="150">
        <v>26.4</v>
      </c>
      <c r="D35" s="161">
        <v>26.2</v>
      </c>
      <c r="E35" s="70">
        <f t="shared" si="4"/>
        <v>0.19999999999999929</v>
      </c>
      <c r="G35" s="164"/>
      <c r="H35" s="165">
        <f t="shared" si="5"/>
        <v>26.4</v>
      </c>
      <c r="J35" s="75">
        <f t="shared" si="6"/>
        <v>27.274999999999995</v>
      </c>
      <c r="L35" s="174">
        <v>46236</v>
      </c>
      <c r="M35" s="1">
        <f t="shared" si="0"/>
        <v>46241</v>
      </c>
      <c r="N35" s="174">
        <f t="shared" si="10"/>
        <v>46260</v>
      </c>
      <c r="O35">
        <f t="shared" si="11"/>
        <v>544.59999999999991</v>
      </c>
      <c r="P35" s="173">
        <f t="shared" si="3"/>
        <v>27.229999999999997</v>
      </c>
      <c r="X35" s="1">
        <v>42201</v>
      </c>
      <c r="Y35" s="39">
        <v>23.9</v>
      </c>
    </row>
    <row r="36" spans="1:25" x14ac:dyDescent="0.25">
      <c r="A36" s="201"/>
      <c r="B36" s="6" t="s">
        <v>4</v>
      </c>
      <c r="C36" s="150">
        <v>27.1</v>
      </c>
      <c r="D36" s="161">
        <v>26.2</v>
      </c>
      <c r="E36" s="70">
        <f t="shared" si="4"/>
        <v>0.90000000000000213</v>
      </c>
      <c r="G36" s="164"/>
      <c r="H36" s="165">
        <f t="shared" si="5"/>
        <v>27.1</v>
      </c>
      <c r="J36" s="75">
        <f t="shared" si="6"/>
        <v>27.234999999999996</v>
      </c>
      <c r="L36" s="174">
        <v>46237</v>
      </c>
      <c r="M36" s="1">
        <f t="shared" si="0"/>
        <v>46242</v>
      </c>
      <c r="N36" s="174">
        <f t="shared" si="10"/>
        <v>46261</v>
      </c>
      <c r="O36">
        <f t="shared" si="11"/>
        <v>538.59999999999991</v>
      </c>
      <c r="P36" s="173">
        <f t="shared" si="3"/>
        <v>26.929999999999996</v>
      </c>
      <c r="X36" s="1">
        <v>42202</v>
      </c>
      <c r="Y36" s="39">
        <v>24</v>
      </c>
    </row>
    <row r="37" spans="1:25" x14ac:dyDescent="0.25">
      <c r="A37" s="201"/>
      <c r="B37" s="6" t="s">
        <v>5</v>
      </c>
      <c r="C37" s="150">
        <v>26.8</v>
      </c>
      <c r="D37" s="161">
        <v>26.2</v>
      </c>
      <c r="E37" s="70">
        <f t="shared" si="4"/>
        <v>0.60000000000000142</v>
      </c>
      <c r="G37" s="164"/>
      <c r="H37" s="165">
        <f t="shared" si="5"/>
        <v>26.8</v>
      </c>
      <c r="J37" s="75">
        <f t="shared" si="6"/>
        <v>27.179999999999996</v>
      </c>
      <c r="L37" s="174">
        <v>46238</v>
      </c>
      <c r="M37" s="1">
        <f t="shared" si="0"/>
        <v>46243</v>
      </c>
      <c r="N37" s="174">
        <f t="shared" si="10"/>
        <v>46262</v>
      </c>
      <c r="O37">
        <f t="shared" si="11"/>
        <v>534.90000000000009</v>
      </c>
      <c r="P37" s="173">
        <f t="shared" si="3"/>
        <v>26.745000000000005</v>
      </c>
      <c r="X37" s="1">
        <v>42203</v>
      </c>
      <c r="Y37" s="39">
        <v>24.2</v>
      </c>
    </row>
    <row r="38" spans="1:25" x14ac:dyDescent="0.25">
      <c r="A38" s="201"/>
      <c r="B38" s="6" t="s">
        <v>6</v>
      </c>
      <c r="C38" s="150">
        <v>26.4</v>
      </c>
      <c r="D38" s="161">
        <v>26.2</v>
      </c>
      <c r="E38" s="70">
        <f t="shared" si="4"/>
        <v>0.19999999999999929</v>
      </c>
      <c r="G38" s="164"/>
      <c r="H38" s="165">
        <f t="shared" si="5"/>
        <v>26.4</v>
      </c>
      <c r="J38" s="75">
        <f t="shared" si="6"/>
        <v>27.2</v>
      </c>
      <c r="L38" s="174">
        <v>46239</v>
      </c>
      <c r="M38" s="1">
        <f t="shared" si="0"/>
        <v>46244</v>
      </c>
      <c r="N38" s="174">
        <f t="shared" si="10"/>
        <v>46263</v>
      </c>
      <c r="O38">
        <f t="shared" si="11"/>
        <v>529.5</v>
      </c>
      <c r="P38" s="173">
        <f t="shared" si="3"/>
        <v>26.475000000000001</v>
      </c>
      <c r="X38" s="1">
        <v>42204</v>
      </c>
      <c r="Y38" s="39">
        <v>24.3</v>
      </c>
    </row>
    <row r="39" spans="1:25" x14ac:dyDescent="0.25">
      <c r="A39" s="201"/>
      <c r="B39" s="6" t="s">
        <v>7</v>
      </c>
      <c r="C39" s="150">
        <v>28.6</v>
      </c>
      <c r="D39" s="161">
        <v>26.2</v>
      </c>
      <c r="E39" s="70">
        <f t="shared" si="4"/>
        <v>2.4000000000000021</v>
      </c>
      <c r="G39" s="164"/>
      <c r="H39" s="165">
        <f t="shared" si="5"/>
        <v>28.6</v>
      </c>
      <c r="J39" s="75">
        <f t="shared" si="6"/>
        <v>27.285000000000004</v>
      </c>
      <c r="L39" s="174">
        <v>46240</v>
      </c>
      <c r="M39" s="1">
        <f t="shared" si="0"/>
        <v>46245</v>
      </c>
      <c r="N39" s="174">
        <f t="shared" si="10"/>
        <v>46264</v>
      </c>
      <c r="O39">
        <f t="shared" si="11"/>
        <v>526.1</v>
      </c>
      <c r="P39" s="173">
        <f t="shared" si="3"/>
        <v>26.305</v>
      </c>
      <c r="X39" s="1">
        <v>42205</v>
      </c>
      <c r="Y39" s="39">
        <v>24.5</v>
      </c>
    </row>
    <row r="40" spans="1:25" x14ac:dyDescent="0.25">
      <c r="A40" s="201"/>
      <c r="B40" s="6" t="s">
        <v>8</v>
      </c>
      <c r="C40" s="150">
        <v>29.8</v>
      </c>
      <c r="D40" s="161">
        <v>26.2</v>
      </c>
      <c r="E40" s="70">
        <f t="shared" si="4"/>
        <v>3.6000000000000014</v>
      </c>
      <c r="G40" s="164"/>
      <c r="H40" s="165">
        <f t="shared" si="5"/>
        <v>29.8</v>
      </c>
      <c r="J40" s="75">
        <f t="shared" si="6"/>
        <v>27.229999999999997</v>
      </c>
      <c r="L40" s="174">
        <v>46241</v>
      </c>
      <c r="M40" s="1">
        <f t="shared" si="0"/>
        <v>46246</v>
      </c>
      <c r="N40" s="174">
        <f t="shared" si="10"/>
        <v>46265</v>
      </c>
      <c r="O40">
        <f t="shared" si="11"/>
        <v>527.70000000000005</v>
      </c>
      <c r="P40" s="173">
        <f t="shared" si="3"/>
        <v>26.385000000000002</v>
      </c>
      <c r="X40" s="1">
        <v>42206</v>
      </c>
      <c r="Y40" s="39">
        <v>24.7</v>
      </c>
    </row>
    <row r="41" spans="1:25" x14ac:dyDescent="0.25">
      <c r="A41" s="201"/>
      <c r="B41" s="6" t="s">
        <v>9</v>
      </c>
      <c r="C41" s="150">
        <v>28.4</v>
      </c>
      <c r="D41" s="161">
        <v>26.1</v>
      </c>
      <c r="E41" s="70">
        <f t="shared" si="4"/>
        <v>2.2999999999999972</v>
      </c>
      <c r="G41" s="164"/>
      <c r="H41" s="165">
        <f t="shared" si="5"/>
        <v>28.4</v>
      </c>
      <c r="J41" s="75">
        <f t="shared" si="6"/>
        <v>26.929999999999996</v>
      </c>
      <c r="L41" s="174">
        <v>46242</v>
      </c>
      <c r="M41" s="1">
        <f t="shared" si="0"/>
        <v>46247</v>
      </c>
      <c r="N41" s="174">
        <f t="shared" si="10"/>
        <v>46266</v>
      </c>
      <c r="O41">
        <f t="shared" si="11"/>
        <v>525.20000000000005</v>
      </c>
      <c r="P41" s="173">
        <f t="shared" si="3"/>
        <v>26.26</v>
      </c>
      <c r="X41" s="1">
        <v>42207</v>
      </c>
      <c r="Y41" s="39">
        <v>24.8</v>
      </c>
    </row>
    <row r="42" spans="1:25" x14ac:dyDescent="0.25">
      <c r="A42" s="201"/>
      <c r="B42" s="6" t="s">
        <v>10</v>
      </c>
      <c r="C42" s="150">
        <v>26.5</v>
      </c>
      <c r="D42" s="161">
        <v>26.1</v>
      </c>
      <c r="E42" s="70">
        <f>IF(C42=D42,"",C42-D42)</f>
        <v>0.39999999999999858</v>
      </c>
      <c r="G42" s="164"/>
      <c r="H42" s="165">
        <f t="shared" si="5"/>
        <v>26.5</v>
      </c>
      <c r="J42" s="75">
        <f t="shared" si="6"/>
        <v>26.745000000000005</v>
      </c>
      <c r="L42" s="174">
        <v>46243</v>
      </c>
      <c r="M42" s="1">
        <f t="shared" si="0"/>
        <v>46248</v>
      </c>
      <c r="N42" s="174">
        <f t="shared" si="10"/>
        <v>46267</v>
      </c>
      <c r="O42">
        <f t="shared" si="11"/>
        <v>521.20000000000005</v>
      </c>
      <c r="P42" s="173">
        <f t="shared" si="3"/>
        <v>26.060000000000002</v>
      </c>
      <c r="X42" s="1">
        <v>42208</v>
      </c>
      <c r="Y42" s="39">
        <v>25</v>
      </c>
    </row>
    <row r="43" spans="1:25" x14ac:dyDescent="0.25">
      <c r="A43" s="201"/>
      <c r="B43" s="6" t="s">
        <v>11</v>
      </c>
      <c r="C43" s="150">
        <v>25.3</v>
      </c>
      <c r="D43" s="161">
        <v>26</v>
      </c>
      <c r="E43" s="70">
        <f t="shared" si="4"/>
        <v>-0.69999999999999929</v>
      </c>
      <c r="G43" s="164"/>
      <c r="H43" s="165">
        <f t="shared" si="5"/>
        <v>25.3</v>
      </c>
      <c r="J43" s="75">
        <f t="shared" si="6"/>
        <v>26.475000000000001</v>
      </c>
      <c r="L43" s="174">
        <v>46244</v>
      </c>
      <c r="M43" s="1">
        <f t="shared" si="0"/>
        <v>46249</v>
      </c>
      <c r="N43" s="174">
        <f t="shared" si="10"/>
        <v>46268</v>
      </c>
      <c r="O43">
        <f t="shared" si="11"/>
        <v>516.40000000000009</v>
      </c>
      <c r="P43" s="186">
        <f t="shared" si="3"/>
        <v>25.820000000000004</v>
      </c>
      <c r="X43" s="1">
        <v>42209</v>
      </c>
      <c r="Y43" s="39">
        <v>25.2</v>
      </c>
    </row>
    <row r="44" spans="1:25" x14ac:dyDescent="0.25">
      <c r="A44" s="201"/>
      <c r="B44" s="6" t="s">
        <v>12</v>
      </c>
      <c r="C44" s="150">
        <v>24.2</v>
      </c>
      <c r="D44" s="161">
        <v>25.9</v>
      </c>
      <c r="E44" s="70">
        <f t="shared" si="4"/>
        <v>-1.6999999999999993</v>
      </c>
      <c r="G44" s="164"/>
      <c r="H44" s="165">
        <f t="shared" si="5"/>
        <v>24.2</v>
      </c>
      <c r="J44" s="75">
        <f t="shared" si="6"/>
        <v>26.305</v>
      </c>
      <c r="L44" s="174">
        <v>46245</v>
      </c>
      <c r="M44" s="1">
        <f t="shared" si="0"/>
        <v>46250</v>
      </c>
      <c r="N44" s="174">
        <f t="shared" si="10"/>
        <v>46269</v>
      </c>
      <c r="O44">
        <f t="shared" si="11"/>
        <v>510.30000000000007</v>
      </c>
      <c r="P44" s="186">
        <f t="shared" si="3"/>
        <v>25.515000000000004</v>
      </c>
      <c r="X44" s="1">
        <v>42210</v>
      </c>
      <c r="Y44" s="39">
        <v>25.4</v>
      </c>
    </row>
    <row r="45" spans="1:25" x14ac:dyDescent="0.25">
      <c r="A45" s="201"/>
      <c r="B45" s="6" t="s">
        <v>13</v>
      </c>
      <c r="C45" s="150">
        <v>28.1</v>
      </c>
      <c r="D45" s="161">
        <v>25.9</v>
      </c>
      <c r="E45" s="70">
        <f t="shared" si="4"/>
        <v>2.2000000000000028</v>
      </c>
      <c r="G45" s="164"/>
      <c r="H45" s="165">
        <f t="shared" si="5"/>
        <v>28.1</v>
      </c>
      <c r="J45" s="75">
        <f t="shared" si="6"/>
        <v>26.385000000000002</v>
      </c>
      <c r="L45" s="174">
        <v>46246</v>
      </c>
      <c r="M45" s="1">
        <f t="shared" si="0"/>
        <v>46251</v>
      </c>
      <c r="N45" s="174">
        <f t="shared" si="10"/>
        <v>46270</v>
      </c>
      <c r="O45">
        <f t="shared" si="11"/>
        <v>504.00000000000006</v>
      </c>
      <c r="P45" s="186">
        <f t="shared" si="3"/>
        <v>25.200000000000003</v>
      </c>
      <c r="X45" s="1">
        <v>42211</v>
      </c>
      <c r="Y45" s="39">
        <v>25.5</v>
      </c>
    </row>
    <row r="46" spans="1:25" x14ac:dyDescent="0.25">
      <c r="A46" s="201"/>
      <c r="B46" s="6" t="s">
        <v>14</v>
      </c>
      <c r="C46" s="150">
        <v>29.3</v>
      </c>
      <c r="D46" s="161">
        <v>25.8</v>
      </c>
      <c r="E46" s="70">
        <f t="shared" si="4"/>
        <v>3.5</v>
      </c>
      <c r="G46" s="164"/>
      <c r="H46" s="165">
        <f t="shared" si="5"/>
        <v>29.3</v>
      </c>
      <c r="J46" s="75">
        <f t="shared" si="6"/>
        <v>26.26</v>
      </c>
      <c r="L46" s="174">
        <v>46247</v>
      </c>
      <c r="M46" s="1">
        <f t="shared" si="0"/>
        <v>46252</v>
      </c>
      <c r="N46" s="174">
        <f t="shared" ref="N46:N48" si="12">L46+24</f>
        <v>46271</v>
      </c>
      <c r="O46">
        <f t="shared" ref="O46:O48" si="13">SUM(H51:H70)</f>
        <v>500.10000000000008</v>
      </c>
      <c r="P46" s="186">
        <f t="shared" si="3"/>
        <v>25.005000000000003</v>
      </c>
      <c r="X46" s="1">
        <v>42212</v>
      </c>
      <c r="Y46" s="39">
        <v>25.6</v>
      </c>
    </row>
    <row r="47" spans="1:25" x14ac:dyDescent="0.25">
      <c r="A47" s="201"/>
      <c r="B47" s="6" t="s">
        <v>15</v>
      </c>
      <c r="C47" s="150">
        <v>27.9</v>
      </c>
      <c r="D47" s="161">
        <v>25.7</v>
      </c>
      <c r="E47" s="70">
        <f t="shared" si="4"/>
        <v>2.1999999999999993</v>
      </c>
      <c r="G47" s="164"/>
      <c r="H47" s="165">
        <f t="shared" si="5"/>
        <v>27.9</v>
      </c>
      <c r="J47" s="75">
        <f t="shared" si="6"/>
        <v>26.060000000000002</v>
      </c>
      <c r="L47" s="174">
        <v>46248</v>
      </c>
      <c r="M47" s="1">
        <f t="shared" si="0"/>
        <v>46253</v>
      </c>
      <c r="N47" s="174">
        <f t="shared" si="12"/>
        <v>46272</v>
      </c>
      <c r="O47">
        <f t="shared" si="13"/>
        <v>497.10000000000008</v>
      </c>
      <c r="P47" s="172">
        <f t="shared" si="3"/>
        <v>24.855000000000004</v>
      </c>
      <c r="X47" s="1">
        <v>42213</v>
      </c>
      <c r="Y47" s="39">
        <v>25.8</v>
      </c>
    </row>
    <row r="48" spans="1:25" x14ac:dyDescent="0.25">
      <c r="A48" s="201"/>
      <c r="B48" s="6" t="s">
        <v>16</v>
      </c>
      <c r="C48" s="150">
        <v>28.4</v>
      </c>
      <c r="D48" s="161">
        <v>25.7</v>
      </c>
      <c r="E48" s="70">
        <f t="shared" si="4"/>
        <v>2.6999999999999993</v>
      </c>
      <c r="G48" s="164"/>
      <c r="H48" s="165">
        <f t="shared" si="5"/>
        <v>28.4</v>
      </c>
      <c r="J48" s="75">
        <f t="shared" si="6"/>
        <v>25.820000000000004</v>
      </c>
      <c r="L48" s="174">
        <v>46249</v>
      </c>
      <c r="M48" s="1">
        <f t="shared" si="0"/>
        <v>46254</v>
      </c>
      <c r="N48" s="174">
        <f t="shared" si="12"/>
        <v>46273</v>
      </c>
      <c r="O48">
        <f t="shared" si="13"/>
        <v>492.90000000000003</v>
      </c>
      <c r="P48" s="172">
        <f t="shared" si="3"/>
        <v>24.645000000000003</v>
      </c>
      <c r="X48" s="1">
        <v>42214</v>
      </c>
      <c r="Y48" s="39">
        <v>25.9</v>
      </c>
    </row>
    <row r="49" spans="1:25" x14ac:dyDescent="0.25">
      <c r="A49" s="201"/>
      <c r="B49" s="6" t="s">
        <v>17</v>
      </c>
      <c r="C49" s="150">
        <v>27.8</v>
      </c>
      <c r="D49" s="161">
        <v>25.6</v>
      </c>
      <c r="E49" s="70">
        <f t="shared" si="4"/>
        <v>2.1999999999999993</v>
      </c>
      <c r="G49" s="164"/>
      <c r="H49" s="165">
        <f t="shared" si="5"/>
        <v>27.8</v>
      </c>
      <c r="J49" s="75">
        <f t="shared" si="6"/>
        <v>25.515000000000004</v>
      </c>
      <c r="X49" s="1">
        <v>42215</v>
      </c>
      <c r="Y49" s="39">
        <v>26</v>
      </c>
    </row>
    <row r="50" spans="1:25" x14ac:dyDescent="0.25">
      <c r="A50" s="201"/>
      <c r="B50" s="6" t="s">
        <v>18</v>
      </c>
      <c r="C50" s="150">
        <v>27.2</v>
      </c>
      <c r="D50" s="161">
        <v>25.5</v>
      </c>
      <c r="E50">
        <f t="shared" si="4"/>
        <v>1.6999999999999993</v>
      </c>
      <c r="G50" s="164"/>
      <c r="H50" s="165">
        <f t="shared" si="5"/>
        <v>27.2</v>
      </c>
      <c r="J50" s="75">
        <f t="shared" si="6"/>
        <v>25.200000000000003</v>
      </c>
      <c r="X50" s="1">
        <v>42216</v>
      </c>
      <c r="Y50" s="39">
        <v>26.1</v>
      </c>
    </row>
    <row r="51" spans="1:25" x14ac:dyDescent="0.25">
      <c r="A51" s="201"/>
      <c r="B51" s="6" t="s">
        <v>19</v>
      </c>
      <c r="C51" s="150">
        <v>27.4</v>
      </c>
      <c r="D51" s="161">
        <v>25.4</v>
      </c>
      <c r="E51">
        <f t="shared" si="4"/>
        <v>2</v>
      </c>
      <c r="G51" s="164"/>
      <c r="H51" s="165">
        <f t="shared" si="5"/>
        <v>27.4</v>
      </c>
      <c r="J51" s="75">
        <f t="shared" si="6"/>
        <v>25.005000000000003</v>
      </c>
      <c r="X51" s="1">
        <v>42217</v>
      </c>
      <c r="Y51" s="40">
        <v>26.1</v>
      </c>
    </row>
    <row r="52" spans="1:25" x14ac:dyDescent="0.25">
      <c r="A52" s="201"/>
      <c r="B52" s="6" t="s">
        <v>20</v>
      </c>
      <c r="C52" s="150">
        <v>27.7</v>
      </c>
      <c r="D52" s="161">
        <v>25.4</v>
      </c>
      <c r="E52">
        <f t="shared" si="4"/>
        <v>2.3000000000000007</v>
      </c>
      <c r="G52" s="164"/>
      <c r="H52" s="165">
        <f t="shared" si="5"/>
        <v>27.7</v>
      </c>
      <c r="X52" s="1">
        <v>42218</v>
      </c>
      <c r="Y52" s="40">
        <v>26.2</v>
      </c>
    </row>
    <row r="53" spans="1:25" x14ac:dyDescent="0.25">
      <c r="A53" s="201"/>
      <c r="B53" s="6" t="s">
        <v>21</v>
      </c>
      <c r="C53" s="150">
        <v>26.9</v>
      </c>
      <c r="D53" s="161">
        <v>25.3</v>
      </c>
      <c r="E53">
        <f t="shared" si="4"/>
        <v>1.5999999999999979</v>
      </c>
      <c r="G53" s="164"/>
      <c r="H53" s="165">
        <f t="shared" si="5"/>
        <v>26.9</v>
      </c>
      <c r="X53" s="1">
        <v>42219</v>
      </c>
      <c r="Y53" s="40">
        <v>26.2</v>
      </c>
    </row>
    <row r="54" spans="1:25" x14ac:dyDescent="0.25">
      <c r="A54" s="201"/>
      <c r="B54" s="6" t="s">
        <v>22</v>
      </c>
      <c r="C54" s="150">
        <v>25.3</v>
      </c>
      <c r="D54" s="161">
        <v>25.2</v>
      </c>
      <c r="E54">
        <f t="shared" si="4"/>
        <v>0.10000000000000142</v>
      </c>
      <c r="G54" s="164"/>
      <c r="H54" s="165">
        <f t="shared" si="5"/>
        <v>25.3</v>
      </c>
      <c r="X54" s="1">
        <v>42220</v>
      </c>
      <c r="Y54" s="40">
        <v>26.2</v>
      </c>
    </row>
    <row r="55" spans="1:25" x14ac:dyDescent="0.25">
      <c r="A55" s="201"/>
      <c r="B55" s="6" t="s">
        <v>23</v>
      </c>
      <c r="C55" s="150">
        <v>25.6</v>
      </c>
      <c r="D55" s="161">
        <v>25.1</v>
      </c>
      <c r="E55">
        <f t="shared" si="4"/>
        <v>0.5</v>
      </c>
      <c r="G55" s="164"/>
      <c r="H55" s="165">
        <f t="shared" si="5"/>
        <v>25.6</v>
      </c>
      <c r="X55" s="1">
        <v>42221</v>
      </c>
      <c r="Y55" s="40">
        <v>26.2</v>
      </c>
    </row>
    <row r="56" spans="1:25" x14ac:dyDescent="0.25">
      <c r="A56" s="201"/>
      <c r="B56" s="6" t="s">
        <v>24</v>
      </c>
      <c r="C56" s="150">
        <v>26</v>
      </c>
      <c r="D56" s="161">
        <v>24.9</v>
      </c>
      <c r="E56">
        <f t="shared" si="4"/>
        <v>1.1000000000000014</v>
      </c>
      <c r="F56">
        <f>C56</f>
        <v>26</v>
      </c>
      <c r="G56" s="164"/>
      <c r="H56" s="165">
        <f t="shared" si="5"/>
        <v>26</v>
      </c>
      <c r="X56" s="1">
        <v>42222</v>
      </c>
      <c r="Y56" s="40">
        <v>26.2</v>
      </c>
    </row>
    <row r="57" spans="1:25" x14ac:dyDescent="0.25">
      <c r="A57" s="201"/>
      <c r="B57" s="6" t="s">
        <v>25</v>
      </c>
      <c r="C57" s="150">
        <v>27.2</v>
      </c>
      <c r="D57" s="161">
        <v>24.8</v>
      </c>
      <c r="E57">
        <f t="shared" si="4"/>
        <v>2.3999999999999986</v>
      </c>
      <c r="F57">
        <f t="shared" ref="F57:F88" si="14">C57</f>
        <v>27.2</v>
      </c>
      <c r="G57" s="164"/>
      <c r="H57" s="165">
        <f>IF(C57=0,D57,C57)</f>
        <v>27.2</v>
      </c>
      <c r="X57" s="1">
        <v>42223</v>
      </c>
      <c r="Y57" s="40">
        <v>26.2</v>
      </c>
    </row>
    <row r="58" spans="1:25" x14ac:dyDescent="0.25">
      <c r="A58" s="201"/>
      <c r="B58" s="6" t="s">
        <v>26</v>
      </c>
      <c r="C58" s="150">
        <v>28.1</v>
      </c>
      <c r="D58" s="161">
        <v>24.7</v>
      </c>
      <c r="E58">
        <f t="shared" si="4"/>
        <v>3.4000000000000021</v>
      </c>
      <c r="F58">
        <f t="shared" si="14"/>
        <v>28.1</v>
      </c>
      <c r="G58" s="164"/>
      <c r="H58" s="165">
        <f t="shared" ref="H58:H84" si="15">IF(C58=0,D58,C58)</f>
        <v>28.1</v>
      </c>
      <c r="X58" s="1">
        <v>42224</v>
      </c>
      <c r="Y58" s="40">
        <v>26.1</v>
      </c>
    </row>
    <row r="59" spans="1:25" x14ac:dyDescent="0.25">
      <c r="A59" s="201"/>
      <c r="B59" s="6" t="s">
        <v>27</v>
      </c>
      <c r="C59" s="150">
        <v>27.5</v>
      </c>
      <c r="D59" s="161">
        <v>24.6</v>
      </c>
      <c r="E59">
        <f t="shared" si="4"/>
        <v>2.8999999999999986</v>
      </c>
      <c r="F59">
        <f t="shared" si="14"/>
        <v>27.5</v>
      </c>
      <c r="G59" s="164"/>
      <c r="H59" s="165">
        <f t="shared" si="15"/>
        <v>27.5</v>
      </c>
      <c r="X59" s="1">
        <v>42225</v>
      </c>
      <c r="Y59" s="40">
        <v>26.1</v>
      </c>
    </row>
    <row r="60" spans="1:25" x14ac:dyDescent="0.25">
      <c r="A60" s="201"/>
      <c r="B60" s="6" t="s">
        <v>28</v>
      </c>
      <c r="C60" s="150">
        <v>23.8</v>
      </c>
      <c r="D60" s="161">
        <v>24.5</v>
      </c>
      <c r="E60">
        <f t="shared" si="4"/>
        <v>-0.69999999999999929</v>
      </c>
      <c r="F60">
        <f t="shared" si="14"/>
        <v>23.8</v>
      </c>
      <c r="G60" s="164"/>
      <c r="H60" s="165">
        <f t="shared" si="15"/>
        <v>23.8</v>
      </c>
      <c r="X60" s="1">
        <v>42226</v>
      </c>
      <c r="Y60" s="40">
        <v>26</v>
      </c>
    </row>
    <row r="61" spans="1:25" x14ac:dyDescent="0.25">
      <c r="A61" s="201"/>
      <c r="B61" s="6" t="s">
        <v>29</v>
      </c>
      <c r="C61" s="150">
        <v>24.7</v>
      </c>
      <c r="D61" s="161">
        <v>24.4</v>
      </c>
      <c r="E61">
        <f t="shared" si="4"/>
        <v>0.30000000000000071</v>
      </c>
      <c r="F61">
        <f t="shared" si="14"/>
        <v>24.7</v>
      </c>
      <c r="G61" s="164"/>
      <c r="H61" s="166">
        <f t="shared" si="15"/>
        <v>24.7</v>
      </c>
      <c r="X61" s="1">
        <v>42227</v>
      </c>
      <c r="Y61" s="40">
        <v>25.9</v>
      </c>
    </row>
    <row r="62" spans="1:25" x14ac:dyDescent="0.25">
      <c r="A62" s="201"/>
      <c r="B62" s="6" t="s">
        <v>30</v>
      </c>
      <c r="C62" s="150">
        <v>21.1</v>
      </c>
      <c r="D62" s="161">
        <v>24.3</v>
      </c>
      <c r="E62">
        <f t="shared" si="4"/>
        <v>-3.1999999999999993</v>
      </c>
      <c r="F62">
        <f t="shared" si="14"/>
        <v>21.1</v>
      </c>
      <c r="G62" s="164"/>
      <c r="H62" s="166">
        <f t="shared" si="15"/>
        <v>21.1</v>
      </c>
      <c r="X62" s="1">
        <v>42228</v>
      </c>
      <c r="Y62" s="40">
        <v>25.9</v>
      </c>
    </row>
    <row r="63" spans="1:25" x14ac:dyDescent="0.25">
      <c r="A63" s="201"/>
      <c r="B63" s="6" t="s">
        <v>31</v>
      </c>
      <c r="C63" s="150">
        <v>21.9</v>
      </c>
      <c r="D63" s="161">
        <v>24.2</v>
      </c>
      <c r="E63">
        <f t="shared" si="4"/>
        <v>-2.3000000000000007</v>
      </c>
      <c r="F63">
        <f t="shared" si="14"/>
        <v>21.9</v>
      </c>
      <c r="G63" s="164"/>
      <c r="H63" s="166">
        <f t="shared" si="15"/>
        <v>21.9</v>
      </c>
      <c r="X63" s="1">
        <v>42229</v>
      </c>
      <c r="Y63" s="40">
        <v>25.8</v>
      </c>
    </row>
    <row r="64" spans="1:25" x14ac:dyDescent="0.25">
      <c r="A64" s="201"/>
      <c r="B64" s="6" t="s">
        <v>32</v>
      </c>
      <c r="C64" s="150">
        <v>25.8</v>
      </c>
      <c r="D64" s="161">
        <v>24.1</v>
      </c>
      <c r="E64">
        <f t="shared" si="4"/>
        <v>1.6999999999999993</v>
      </c>
      <c r="F64">
        <f t="shared" si="14"/>
        <v>25.8</v>
      </c>
      <c r="G64" s="164"/>
      <c r="H64" s="166">
        <f t="shared" si="15"/>
        <v>25.8</v>
      </c>
      <c r="X64" s="1">
        <v>42230</v>
      </c>
      <c r="Y64">
        <v>25.7</v>
      </c>
    </row>
    <row r="65" spans="1:25" x14ac:dyDescent="0.25">
      <c r="A65" s="201" t="s">
        <v>34</v>
      </c>
      <c r="B65" s="6" t="s">
        <v>2</v>
      </c>
      <c r="C65" s="150">
        <v>25.6</v>
      </c>
      <c r="D65" s="161">
        <v>24</v>
      </c>
      <c r="E65">
        <f t="shared" si="4"/>
        <v>1.6000000000000014</v>
      </c>
      <c r="F65">
        <f t="shared" si="14"/>
        <v>25.6</v>
      </c>
      <c r="G65" s="164"/>
      <c r="H65" s="166">
        <f t="shared" si="15"/>
        <v>25.6</v>
      </c>
      <c r="X65" s="1">
        <v>42231</v>
      </c>
      <c r="Y65">
        <v>25.7</v>
      </c>
    </row>
    <row r="66" spans="1:25" x14ac:dyDescent="0.25">
      <c r="A66" s="201"/>
      <c r="B66" s="6" t="s">
        <v>3</v>
      </c>
      <c r="C66" s="150">
        <v>25.3</v>
      </c>
      <c r="D66" s="161">
        <v>23.9</v>
      </c>
      <c r="E66">
        <f>IF(C66=D66,"",C66-D66)</f>
        <v>1.4000000000000021</v>
      </c>
      <c r="F66">
        <f t="shared" si="14"/>
        <v>25.3</v>
      </c>
      <c r="G66" s="164"/>
      <c r="H66" s="166">
        <f t="shared" si="15"/>
        <v>25.3</v>
      </c>
      <c r="X66" s="1">
        <v>42232</v>
      </c>
      <c r="Y66">
        <v>25.6</v>
      </c>
    </row>
    <row r="67" spans="1:25" x14ac:dyDescent="0.25">
      <c r="A67" s="201"/>
      <c r="B67" s="6" t="s">
        <v>4</v>
      </c>
      <c r="C67" s="150">
        <v>23.1</v>
      </c>
      <c r="D67" s="161">
        <v>23.8</v>
      </c>
      <c r="E67">
        <f t="shared" si="4"/>
        <v>-0.69999999999999929</v>
      </c>
      <c r="F67">
        <f t="shared" si="14"/>
        <v>23.1</v>
      </c>
      <c r="G67" s="164"/>
      <c r="H67" s="166">
        <f t="shared" si="15"/>
        <v>23.1</v>
      </c>
      <c r="X67" s="1">
        <v>42233</v>
      </c>
      <c r="Y67">
        <v>25.5</v>
      </c>
    </row>
    <row r="68" spans="1:25" x14ac:dyDescent="0.25">
      <c r="A68" s="201"/>
      <c r="B68" s="6" t="s">
        <v>5</v>
      </c>
      <c r="C68" s="150">
        <v>22.3</v>
      </c>
      <c r="D68" s="161">
        <v>23.6</v>
      </c>
      <c r="E68">
        <f t="shared" si="4"/>
        <v>-1.3000000000000007</v>
      </c>
      <c r="F68">
        <f t="shared" si="14"/>
        <v>22.3</v>
      </c>
      <c r="G68" s="164"/>
      <c r="H68" s="166">
        <f t="shared" si="15"/>
        <v>22.3</v>
      </c>
      <c r="X68" s="1">
        <v>42234</v>
      </c>
      <c r="Y68">
        <v>25.4</v>
      </c>
    </row>
    <row r="69" spans="1:25" x14ac:dyDescent="0.25">
      <c r="A69" s="201"/>
      <c r="B69" s="6" t="s">
        <v>6</v>
      </c>
      <c r="C69" s="150">
        <v>21.5</v>
      </c>
      <c r="D69" s="161">
        <v>23.5</v>
      </c>
      <c r="E69">
        <f t="shared" si="4"/>
        <v>-2</v>
      </c>
      <c r="F69">
        <f t="shared" si="14"/>
        <v>21.5</v>
      </c>
      <c r="G69" s="164"/>
      <c r="H69" s="166">
        <f t="shared" si="15"/>
        <v>21.5</v>
      </c>
      <c r="X69" s="1">
        <v>42235</v>
      </c>
      <c r="Y69">
        <v>25.4</v>
      </c>
    </row>
    <row r="70" spans="1:25" x14ac:dyDescent="0.25">
      <c r="A70" s="201"/>
      <c r="B70" s="6" t="s">
        <v>7</v>
      </c>
      <c r="C70" s="150">
        <v>23.3</v>
      </c>
      <c r="D70" s="161">
        <v>23.3</v>
      </c>
      <c r="E70" t="str">
        <f t="shared" si="4"/>
        <v/>
      </c>
      <c r="F70">
        <f t="shared" si="14"/>
        <v>23.3</v>
      </c>
      <c r="G70" s="164"/>
      <c r="H70" s="166">
        <f t="shared" si="15"/>
        <v>23.3</v>
      </c>
      <c r="X70" s="1">
        <v>42236</v>
      </c>
      <c r="Y70">
        <v>25.3</v>
      </c>
    </row>
    <row r="71" spans="1:25" x14ac:dyDescent="0.25">
      <c r="A71" s="201"/>
      <c r="B71" s="6" t="s">
        <v>8</v>
      </c>
      <c r="C71" s="150">
        <v>24.4</v>
      </c>
      <c r="D71" s="161">
        <v>23.2</v>
      </c>
      <c r="E71">
        <f t="shared" si="4"/>
        <v>1.1999999999999993</v>
      </c>
      <c r="F71">
        <f t="shared" si="14"/>
        <v>24.4</v>
      </c>
      <c r="G71" s="164"/>
      <c r="H71" s="166">
        <f t="shared" si="15"/>
        <v>24.4</v>
      </c>
      <c r="X71" s="1">
        <v>42237</v>
      </c>
      <c r="Y71">
        <v>25.2</v>
      </c>
    </row>
    <row r="72" spans="1:25" x14ac:dyDescent="0.25">
      <c r="A72" s="201"/>
      <c r="B72" s="6" t="s">
        <v>9</v>
      </c>
      <c r="C72" s="150">
        <v>23.5</v>
      </c>
      <c r="D72" s="161">
        <v>23</v>
      </c>
      <c r="E72">
        <f t="shared" si="4"/>
        <v>0.5</v>
      </c>
      <c r="F72">
        <f t="shared" si="14"/>
        <v>23.5</v>
      </c>
      <c r="G72" s="164"/>
      <c r="H72" s="166">
        <f t="shared" si="15"/>
        <v>23.5</v>
      </c>
      <c r="X72" s="1">
        <v>42238</v>
      </c>
      <c r="Y72">
        <v>25.1</v>
      </c>
    </row>
    <row r="73" spans="1:25" x14ac:dyDescent="0.25">
      <c r="A73" s="201"/>
      <c r="B73" s="6" t="s">
        <v>10</v>
      </c>
      <c r="C73" s="150">
        <v>20.3</v>
      </c>
      <c r="D73" s="161">
        <v>22.8</v>
      </c>
      <c r="E73">
        <f t="shared" si="4"/>
        <v>-2.5</v>
      </c>
      <c r="F73">
        <f t="shared" si="14"/>
        <v>20.3</v>
      </c>
      <c r="G73" s="164"/>
      <c r="H73" s="166">
        <f t="shared" si="15"/>
        <v>20.3</v>
      </c>
      <c r="X73" s="1">
        <v>42239</v>
      </c>
      <c r="Y73">
        <v>24.9</v>
      </c>
    </row>
    <row r="74" spans="1:25" x14ac:dyDescent="0.25">
      <c r="A74" s="201"/>
      <c r="B74" s="6" t="s">
        <v>11</v>
      </c>
      <c r="C74" s="150">
        <v>20.100000000000001</v>
      </c>
      <c r="D74" s="161">
        <v>22.6</v>
      </c>
      <c r="E74">
        <f t="shared" si="4"/>
        <v>-2.5</v>
      </c>
      <c r="F74">
        <f t="shared" si="14"/>
        <v>20.100000000000001</v>
      </c>
      <c r="G74" s="164"/>
      <c r="H74" s="166">
        <f t="shared" si="15"/>
        <v>20.100000000000001</v>
      </c>
      <c r="X74" s="1">
        <v>42240</v>
      </c>
      <c r="Y74">
        <v>24.8</v>
      </c>
    </row>
    <row r="75" spans="1:25" x14ac:dyDescent="0.25">
      <c r="A75" s="201"/>
      <c r="B75" s="6" t="s">
        <v>12</v>
      </c>
      <c r="C75" s="150">
        <v>20.3</v>
      </c>
      <c r="D75" s="161">
        <v>22.4</v>
      </c>
      <c r="E75">
        <f t="shared" si="4"/>
        <v>-2.0999999999999979</v>
      </c>
      <c r="F75">
        <f t="shared" si="14"/>
        <v>20.3</v>
      </c>
      <c r="G75" s="164"/>
      <c r="H75" s="166">
        <f t="shared" si="15"/>
        <v>20.3</v>
      </c>
      <c r="X75" s="1">
        <v>42241</v>
      </c>
      <c r="Y75">
        <v>24.7</v>
      </c>
    </row>
    <row r="76" spans="1:25" x14ac:dyDescent="0.25">
      <c r="A76" s="201"/>
      <c r="B76" s="6" t="s">
        <v>13</v>
      </c>
      <c r="C76" s="150">
        <v>21.8</v>
      </c>
      <c r="D76" s="161">
        <v>22.2</v>
      </c>
      <c r="E76">
        <f t="shared" si="4"/>
        <v>-0.39999999999999858</v>
      </c>
      <c r="F76">
        <f t="shared" si="14"/>
        <v>21.8</v>
      </c>
      <c r="G76" s="164"/>
      <c r="H76" s="166">
        <f t="shared" si="15"/>
        <v>21.8</v>
      </c>
      <c r="X76" s="1">
        <v>42242</v>
      </c>
      <c r="Y76">
        <v>24.6</v>
      </c>
    </row>
    <row r="77" spans="1:25" x14ac:dyDescent="0.25">
      <c r="A77" s="201"/>
      <c r="B77" s="6" t="s">
        <v>14</v>
      </c>
      <c r="C77" s="150">
        <v>23.8</v>
      </c>
      <c r="D77" s="161">
        <v>22</v>
      </c>
      <c r="E77">
        <f t="shared" si="4"/>
        <v>1.8000000000000007</v>
      </c>
      <c r="F77">
        <f t="shared" si="14"/>
        <v>23.8</v>
      </c>
      <c r="G77" s="164"/>
      <c r="H77" s="166">
        <f t="shared" si="15"/>
        <v>23.8</v>
      </c>
      <c r="X77" s="1">
        <v>42243</v>
      </c>
      <c r="Y77">
        <v>24.5</v>
      </c>
    </row>
    <row r="78" spans="1:25" x14ac:dyDescent="0.25">
      <c r="A78" s="201"/>
      <c r="B78" s="6" t="s">
        <v>15</v>
      </c>
      <c r="C78" s="150">
        <v>23.1</v>
      </c>
      <c r="D78" s="161">
        <v>21.7</v>
      </c>
      <c r="E78">
        <f t="shared" si="4"/>
        <v>1.4000000000000021</v>
      </c>
      <c r="F78">
        <f t="shared" si="14"/>
        <v>23.1</v>
      </c>
      <c r="G78" s="164"/>
      <c r="H78" s="166">
        <f t="shared" si="15"/>
        <v>23.1</v>
      </c>
      <c r="X78" s="1">
        <v>42244</v>
      </c>
      <c r="Y78">
        <v>24.4</v>
      </c>
    </row>
    <row r="79" spans="1:25" x14ac:dyDescent="0.25">
      <c r="A79" s="201"/>
      <c r="B79" s="6" t="s">
        <v>16</v>
      </c>
      <c r="C79" s="150">
        <v>20.5</v>
      </c>
      <c r="D79" s="161">
        <v>21.5</v>
      </c>
      <c r="E79">
        <f t="shared" si="4"/>
        <v>-1</v>
      </c>
      <c r="F79">
        <f t="shared" si="14"/>
        <v>20.5</v>
      </c>
      <c r="G79" s="164"/>
      <c r="H79" s="166">
        <f t="shared" si="15"/>
        <v>20.5</v>
      </c>
      <c r="X79" s="1">
        <v>42245</v>
      </c>
      <c r="Y79">
        <v>24.3</v>
      </c>
    </row>
    <row r="80" spans="1:25" x14ac:dyDescent="0.25">
      <c r="A80" s="201"/>
      <c r="B80" s="6" t="s">
        <v>17</v>
      </c>
      <c r="C80" s="150"/>
      <c r="D80" s="161">
        <v>21.3</v>
      </c>
      <c r="E80">
        <f>IF(C80=D80,"",C80-D80)</f>
        <v>-21.3</v>
      </c>
      <c r="F80">
        <f t="shared" si="14"/>
        <v>0</v>
      </c>
      <c r="G80" s="164"/>
      <c r="H80" s="166">
        <f t="shared" si="15"/>
        <v>21.3</v>
      </c>
      <c r="X80" s="1">
        <v>42246</v>
      </c>
      <c r="Y80">
        <v>24.2</v>
      </c>
    </row>
    <row r="81" spans="1:25" x14ac:dyDescent="0.25">
      <c r="A81" s="201"/>
      <c r="B81" s="6" t="s">
        <v>18</v>
      </c>
      <c r="C81" s="150"/>
      <c r="D81" s="161">
        <v>21</v>
      </c>
      <c r="E81">
        <f t="shared" si="4"/>
        <v>-21</v>
      </c>
      <c r="F81">
        <f t="shared" si="14"/>
        <v>0</v>
      </c>
      <c r="G81" s="164"/>
      <c r="H81" s="166">
        <f t="shared" si="15"/>
        <v>21</v>
      </c>
      <c r="X81" s="1">
        <v>42247</v>
      </c>
      <c r="Y81">
        <v>24.1</v>
      </c>
    </row>
    <row r="82" spans="1:25" x14ac:dyDescent="0.25">
      <c r="A82" s="201"/>
      <c r="B82" s="6" t="s">
        <v>19</v>
      </c>
      <c r="C82" s="150"/>
      <c r="D82" s="161">
        <v>20.8</v>
      </c>
      <c r="E82">
        <f t="shared" si="4"/>
        <v>-20.8</v>
      </c>
      <c r="F82">
        <f t="shared" si="14"/>
        <v>0</v>
      </c>
      <c r="G82" s="164"/>
      <c r="H82" s="166">
        <f t="shared" si="15"/>
        <v>20.8</v>
      </c>
      <c r="X82" s="1">
        <v>42248</v>
      </c>
      <c r="Y82">
        <v>24</v>
      </c>
    </row>
    <row r="83" spans="1:25" x14ac:dyDescent="0.25">
      <c r="A83" s="201"/>
      <c r="B83" s="6" t="s">
        <v>20</v>
      </c>
      <c r="C83" s="150"/>
      <c r="D83" s="161">
        <v>20.6</v>
      </c>
      <c r="E83">
        <f t="shared" ref="E83:E125" si="16">IF(C83=D83,"",C83-D83)</f>
        <v>-20.6</v>
      </c>
      <c r="F83">
        <f t="shared" si="14"/>
        <v>0</v>
      </c>
      <c r="G83" s="164"/>
      <c r="H83" s="166">
        <f t="shared" si="15"/>
        <v>20.6</v>
      </c>
      <c r="X83" s="1">
        <v>42249</v>
      </c>
      <c r="Y83">
        <v>23.9</v>
      </c>
    </row>
    <row r="84" spans="1:25" ht="13.15" thickBot="1" x14ac:dyDescent="0.3">
      <c r="A84" s="201"/>
      <c r="B84" s="6" t="s">
        <v>21</v>
      </c>
      <c r="C84" s="150"/>
      <c r="D84" s="161">
        <v>20.3</v>
      </c>
      <c r="E84">
        <f t="shared" si="16"/>
        <v>-20.3</v>
      </c>
      <c r="F84">
        <f t="shared" si="14"/>
        <v>0</v>
      </c>
      <c r="G84" s="167"/>
      <c r="H84" s="168">
        <f t="shared" si="15"/>
        <v>20.3</v>
      </c>
      <c r="X84" s="1">
        <v>42250</v>
      </c>
      <c r="Y84">
        <v>23.8</v>
      </c>
    </row>
    <row r="85" spans="1:25" x14ac:dyDescent="0.25">
      <c r="A85" s="201"/>
      <c r="B85" s="6" t="s">
        <v>22</v>
      </c>
      <c r="C85" s="150"/>
      <c r="D85" s="161">
        <v>20.100000000000001</v>
      </c>
      <c r="E85">
        <f>IF(C85=D85,"",C85-D85)</f>
        <v>-20.100000000000001</v>
      </c>
      <c r="F85">
        <f t="shared" si="14"/>
        <v>0</v>
      </c>
      <c r="X85" s="1">
        <v>42251</v>
      </c>
      <c r="Y85">
        <v>23.6</v>
      </c>
    </row>
    <row r="86" spans="1:25" x14ac:dyDescent="0.25">
      <c r="A86" s="201"/>
      <c r="B86" s="6" t="s">
        <v>23</v>
      </c>
      <c r="C86" s="150"/>
      <c r="D86" s="161">
        <v>19.8</v>
      </c>
      <c r="E86">
        <f t="shared" si="16"/>
        <v>-19.8</v>
      </c>
      <c r="F86">
        <f t="shared" si="14"/>
        <v>0</v>
      </c>
      <c r="X86" s="1">
        <v>42252</v>
      </c>
      <c r="Y86">
        <v>23.5</v>
      </c>
    </row>
    <row r="87" spans="1:25" x14ac:dyDescent="0.25">
      <c r="A87" s="201"/>
      <c r="B87" s="6" t="s">
        <v>24</v>
      </c>
      <c r="C87" s="150"/>
      <c r="D87" s="161">
        <v>19.600000000000001</v>
      </c>
      <c r="E87">
        <f t="shared" si="16"/>
        <v>-19.600000000000001</v>
      </c>
      <c r="F87">
        <f t="shared" si="14"/>
        <v>0</v>
      </c>
      <c r="X87" s="1">
        <v>42253</v>
      </c>
      <c r="Y87">
        <v>23.3</v>
      </c>
    </row>
    <row r="88" spans="1:25" x14ac:dyDescent="0.25">
      <c r="A88" s="201"/>
      <c r="B88" s="6" t="s">
        <v>25</v>
      </c>
      <c r="C88" s="150"/>
      <c r="D88" s="161">
        <v>19.399999999999999</v>
      </c>
      <c r="E88">
        <f t="shared" si="16"/>
        <v>-19.399999999999999</v>
      </c>
      <c r="F88">
        <f t="shared" si="14"/>
        <v>0</v>
      </c>
      <c r="X88" s="1">
        <v>42254</v>
      </c>
      <c r="Y88">
        <v>23.2</v>
      </c>
    </row>
    <row r="89" spans="1:25" x14ac:dyDescent="0.25">
      <c r="A89" s="201"/>
      <c r="B89" s="6" t="s">
        <v>26</v>
      </c>
      <c r="C89" s="150"/>
      <c r="D89" s="161">
        <v>19.2</v>
      </c>
      <c r="E89">
        <f t="shared" si="16"/>
        <v>-19.2</v>
      </c>
      <c r="F89">
        <f t="shared" ref="F89:F120" si="17">D89+4</f>
        <v>23.2</v>
      </c>
      <c r="X89" s="1">
        <v>42255</v>
      </c>
      <c r="Y89">
        <v>23</v>
      </c>
    </row>
    <row r="90" spans="1:25" x14ac:dyDescent="0.25">
      <c r="A90" s="201"/>
      <c r="B90" s="6" t="s">
        <v>27</v>
      </c>
      <c r="C90" s="150"/>
      <c r="D90" s="161">
        <v>19</v>
      </c>
      <c r="E90">
        <f t="shared" si="16"/>
        <v>-19</v>
      </c>
      <c r="F90">
        <f t="shared" si="17"/>
        <v>23</v>
      </c>
      <c r="X90" s="1">
        <v>42256</v>
      </c>
      <c r="Y90">
        <v>22.8</v>
      </c>
    </row>
    <row r="91" spans="1:25" x14ac:dyDescent="0.25">
      <c r="A91" s="201"/>
      <c r="B91" s="6" t="s">
        <v>28</v>
      </c>
      <c r="C91" s="150"/>
      <c r="D91" s="161">
        <v>18.8</v>
      </c>
      <c r="E91">
        <f t="shared" si="16"/>
        <v>-18.8</v>
      </c>
      <c r="F91">
        <f t="shared" si="17"/>
        <v>22.8</v>
      </c>
      <c r="X91" s="1">
        <v>42257</v>
      </c>
      <c r="Y91">
        <v>22.6</v>
      </c>
    </row>
    <row r="92" spans="1:25" x14ac:dyDescent="0.25">
      <c r="A92" s="201"/>
      <c r="B92" s="6" t="s">
        <v>29</v>
      </c>
      <c r="C92" s="150"/>
      <c r="D92" s="161">
        <v>18.600000000000001</v>
      </c>
      <c r="E92">
        <f t="shared" si="16"/>
        <v>-18.600000000000001</v>
      </c>
      <c r="F92">
        <f t="shared" si="17"/>
        <v>22.6</v>
      </c>
      <c r="X92" s="1">
        <v>42258</v>
      </c>
      <c r="Y92">
        <v>22.4</v>
      </c>
    </row>
    <row r="93" spans="1:25" x14ac:dyDescent="0.25">
      <c r="A93" s="201"/>
      <c r="B93" s="6" t="s">
        <v>30</v>
      </c>
      <c r="C93" s="150"/>
      <c r="D93" s="161">
        <v>18.399999999999999</v>
      </c>
      <c r="E93">
        <f t="shared" si="16"/>
        <v>-18.399999999999999</v>
      </c>
      <c r="F93">
        <f t="shared" si="17"/>
        <v>22.4</v>
      </c>
      <c r="X93" s="1">
        <v>42259</v>
      </c>
      <c r="Y93">
        <v>22.2</v>
      </c>
    </row>
    <row r="94" spans="1:25" x14ac:dyDescent="0.25">
      <c r="A94" s="201"/>
      <c r="B94" s="6" t="s">
        <v>31</v>
      </c>
      <c r="C94" s="150"/>
      <c r="D94" s="161">
        <v>18.2</v>
      </c>
      <c r="E94">
        <f t="shared" si="16"/>
        <v>-18.2</v>
      </c>
      <c r="F94">
        <f t="shared" si="17"/>
        <v>22.2</v>
      </c>
      <c r="X94" s="1">
        <v>42260</v>
      </c>
      <c r="Y94">
        <v>22</v>
      </c>
    </row>
    <row r="95" spans="1:25" x14ac:dyDescent="0.25">
      <c r="A95" s="201" t="s">
        <v>53</v>
      </c>
      <c r="B95" s="6" t="s">
        <v>35</v>
      </c>
      <c r="C95" s="150"/>
      <c r="D95" s="161">
        <v>18</v>
      </c>
      <c r="E95">
        <f t="shared" si="16"/>
        <v>-18</v>
      </c>
      <c r="F95">
        <f t="shared" si="17"/>
        <v>22</v>
      </c>
      <c r="X95" s="1">
        <v>42261</v>
      </c>
      <c r="Y95">
        <v>21.7</v>
      </c>
    </row>
    <row r="96" spans="1:25" x14ac:dyDescent="0.25">
      <c r="A96" s="201"/>
      <c r="B96" s="37" t="s">
        <v>36</v>
      </c>
      <c r="C96" s="150"/>
      <c r="D96" s="161">
        <v>17.899999999999999</v>
      </c>
      <c r="E96">
        <f t="shared" si="16"/>
        <v>-17.899999999999999</v>
      </c>
      <c r="F96">
        <f t="shared" si="17"/>
        <v>21.9</v>
      </c>
      <c r="X96" s="1">
        <v>42262</v>
      </c>
      <c r="Y96">
        <v>21.5</v>
      </c>
    </row>
    <row r="97" spans="1:25" x14ac:dyDescent="0.25">
      <c r="A97" s="201"/>
      <c r="B97" s="37" t="s">
        <v>37</v>
      </c>
      <c r="C97" s="150"/>
      <c r="D97" s="161">
        <v>17.7</v>
      </c>
      <c r="E97">
        <f t="shared" si="16"/>
        <v>-17.7</v>
      </c>
      <c r="F97">
        <f t="shared" si="17"/>
        <v>21.7</v>
      </c>
      <c r="X97" s="1">
        <v>42263</v>
      </c>
      <c r="Y97">
        <v>21.3</v>
      </c>
    </row>
    <row r="98" spans="1:25" x14ac:dyDescent="0.25">
      <c r="A98" s="201"/>
      <c r="B98" s="37" t="s">
        <v>38</v>
      </c>
      <c r="C98" s="150"/>
      <c r="D98" s="161">
        <v>17.5</v>
      </c>
      <c r="E98">
        <f t="shared" si="16"/>
        <v>-17.5</v>
      </c>
      <c r="F98">
        <f t="shared" si="17"/>
        <v>21.5</v>
      </c>
      <c r="X98" s="1">
        <v>42264</v>
      </c>
      <c r="Y98">
        <v>21</v>
      </c>
    </row>
    <row r="99" spans="1:25" x14ac:dyDescent="0.25">
      <c r="A99" s="201"/>
      <c r="B99" s="37" t="s">
        <v>39</v>
      </c>
      <c r="C99" s="150"/>
      <c r="D99" s="161">
        <v>17.3</v>
      </c>
      <c r="E99">
        <f t="shared" si="16"/>
        <v>-17.3</v>
      </c>
      <c r="F99">
        <f t="shared" si="17"/>
        <v>21.3</v>
      </c>
      <c r="X99" s="1">
        <v>42265</v>
      </c>
      <c r="Y99">
        <v>20.8</v>
      </c>
    </row>
    <row r="100" spans="1:25" x14ac:dyDescent="0.25">
      <c r="A100" s="201"/>
      <c r="B100" s="37" t="s">
        <v>40</v>
      </c>
      <c r="C100" s="150"/>
      <c r="D100" s="161">
        <v>17.100000000000001</v>
      </c>
      <c r="E100">
        <f t="shared" si="16"/>
        <v>-17.100000000000001</v>
      </c>
      <c r="F100">
        <f t="shared" si="17"/>
        <v>21.1</v>
      </c>
      <c r="X100" s="1">
        <v>42266</v>
      </c>
      <c r="Y100">
        <v>20.6</v>
      </c>
    </row>
    <row r="101" spans="1:25" x14ac:dyDescent="0.25">
      <c r="A101" s="201"/>
      <c r="B101" s="37" t="s">
        <v>41</v>
      </c>
      <c r="C101" s="150"/>
      <c r="D101" s="161">
        <v>16.899999999999999</v>
      </c>
      <c r="E101">
        <f t="shared" si="16"/>
        <v>-16.899999999999999</v>
      </c>
      <c r="F101">
        <f t="shared" si="17"/>
        <v>20.9</v>
      </c>
      <c r="X101" s="1">
        <v>42267</v>
      </c>
      <c r="Y101">
        <v>20.3</v>
      </c>
    </row>
    <row r="102" spans="1:25" x14ac:dyDescent="0.25">
      <c r="A102" s="201"/>
      <c r="B102" s="37" t="s">
        <v>42</v>
      </c>
      <c r="C102" s="150"/>
      <c r="D102" s="161">
        <v>16.7</v>
      </c>
      <c r="E102">
        <f t="shared" si="16"/>
        <v>-16.7</v>
      </c>
      <c r="F102">
        <f t="shared" si="17"/>
        <v>20.7</v>
      </c>
      <c r="X102" s="1">
        <v>42268</v>
      </c>
      <c r="Y102">
        <v>20.100000000000001</v>
      </c>
    </row>
    <row r="103" spans="1:25" x14ac:dyDescent="0.25">
      <c r="A103" s="201"/>
      <c r="B103" s="37" t="s">
        <v>43</v>
      </c>
      <c r="C103" s="150"/>
      <c r="D103" s="161">
        <v>16.5</v>
      </c>
      <c r="E103">
        <f t="shared" si="16"/>
        <v>-16.5</v>
      </c>
      <c r="F103">
        <f t="shared" si="17"/>
        <v>20.5</v>
      </c>
      <c r="X103" s="1">
        <v>42269</v>
      </c>
      <c r="Y103">
        <v>19.8</v>
      </c>
    </row>
    <row r="104" spans="1:25" x14ac:dyDescent="0.25">
      <c r="A104" s="201"/>
      <c r="B104" s="37" t="s">
        <v>44</v>
      </c>
      <c r="C104" s="150"/>
      <c r="D104" s="161">
        <v>16.3</v>
      </c>
      <c r="E104">
        <f t="shared" si="16"/>
        <v>-16.3</v>
      </c>
      <c r="F104">
        <f t="shared" si="17"/>
        <v>20.3</v>
      </c>
      <c r="X104" s="1">
        <v>42270</v>
      </c>
      <c r="Y104">
        <v>19.600000000000001</v>
      </c>
    </row>
    <row r="105" spans="1:25" x14ac:dyDescent="0.25">
      <c r="A105" s="201"/>
      <c r="B105" s="37" t="s">
        <v>45</v>
      </c>
      <c r="C105" s="150"/>
      <c r="D105" s="161">
        <v>16.100000000000001</v>
      </c>
      <c r="E105">
        <f t="shared" si="16"/>
        <v>-16.100000000000001</v>
      </c>
      <c r="F105">
        <f t="shared" si="17"/>
        <v>20.100000000000001</v>
      </c>
      <c r="X105" s="1">
        <v>42271</v>
      </c>
      <c r="Y105">
        <v>19.399999999999999</v>
      </c>
    </row>
    <row r="106" spans="1:25" x14ac:dyDescent="0.25">
      <c r="A106" s="201"/>
      <c r="B106" s="37" t="s">
        <v>46</v>
      </c>
      <c r="C106" s="150"/>
      <c r="D106" s="161">
        <v>15.9</v>
      </c>
      <c r="E106">
        <f t="shared" si="16"/>
        <v>-15.9</v>
      </c>
      <c r="F106">
        <f t="shared" si="17"/>
        <v>19.899999999999999</v>
      </c>
      <c r="X106" s="1">
        <v>42272</v>
      </c>
      <c r="Y106">
        <v>19.2</v>
      </c>
    </row>
    <row r="107" spans="1:25" x14ac:dyDescent="0.25">
      <c r="A107" s="201"/>
      <c r="B107" s="37" t="s">
        <v>47</v>
      </c>
      <c r="C107" s="150"/>
      <c r="D107" s="161">
        <v>15.6</v>
      </c>
      <c r="E107">
        <f t="shared" si="16"/>
        <v>-15.6</v>
      </c>
      <c r="F107">
        <f t="shared" si="17"/>
        <v>19.600000000000001</v>
      </c>
      <c r="X107" s="1">
        <v>42273</v>
      </c>
      <c r="Y107">
        <v>19</v>
      </c>
    </row>
    <row r="108" spans="1:25" x14ac:dyDescent="0.25">
      <c r="A108" s="201"/>
      <c r="B108" s="37" t="s">
        <v>48</v>
      </c>
      <c r="C108" s="150"/>
      <c r="D108" s="161">
        <v>15.4</v>
      </c>
      <c r="E108">
        <f t="shared" si="16"/>
        <v>-15.4</v>
      </c>
      <c r="F108">
        <f t="shared" si="17"/>
        <v>19.399999999999999</v>
      </c>
      <c r="X108" s="1">
        <v>42274</v>
      </c>
      <c r="Y108">
        <v>18.8</v>
      </c>
    </row>
    <row r="109" spans="1:25" x14ac:dyDescent="0.25">
      <c r="A109" s="201"/>
      <c r="B109" s="37" t="s">
        <v>50</v>
      </c>
      <c r="C109" s="150"/>
      <c r="D109" s="161">
        <v>15.2</v>
      </c>
      <c r="E109">
        <f t="shared" si="16"/>
        <v>-15.2</v>
      </c>
      <c r="F109">
        <f t="shared" si="17"/>
        <v>19.2</v>
      </c>
      <c r="X109" s="1">
        <v>42275</v>
      </c>
      <c r="Y109">
        <v>18.600000000000001</v>
      </c>
    </row>
    <row r="110" spans="1:25" x14ac:dyDescent="0.25">
      <c r="A110" s="201"/>
      <c r="B110" s="6" t="s">
        <v>63</v>
      </c>
      <c r="C110" s="70"/>
      <c r="D110" s="161">
        <v>14.9</v>
      </c>
      <c r="E110">
        <f t="shared" si="16"/>
        <v>-14.9</v>
      </c>
      <c r="F110">
        <f t="shared" si="17"/>
        <v>18.899999999999999</v>
      </c>
      <c r="X110" s="1">
        <v>42276</v>
      </c>
      <c r="Y110">
        <v>18.399999999999999</v>
      </c>
    </row>
    <row r="111" spans="1:25" x14ac:dyDescent="0.25">
      <c r="A111" s="201"/>
      <c r="B111" s="37" t="s">
        <v>64</v>
      </c>
      <c r="C111" s="70"/>
      <c r="D111" s="161">
        <v>14.7</v>
      </c>
      <c r="E111">
        <f t="shared" si="16"/>
        <v>-14.7</v>
      </c>
      <c r="F111">
        <f t="shared" si="17"/>
        <v>18.7</v>
      </c>
      <c r="X111" s="1">
        <v>42277</v>
      </c>
      <c r="Y111">
        <v>18.2</v>
      </c>
    </row>
    <row r="112" spans="1:25" x14ac:dyDescent="0.25">
      <c r="A112" s="201"/>
      <c r="B112" s="37" t="s">
        <v>65</v>
      </c>
      <c r="C112" s="70"/>
      <c r="D112" s="161">
        <v>14.5</v>
      </c>
      <c r="E112">
        <f t="shared" si="16"/>
        <v>-14.5</v>
      </c>
      <c r="F112">
        <f t="shared" si="17"/>
        <v>18.5</v>
      </c>
      <c r="X112" s="1">
        <v>42278</v>
      </c>
      <c r="Y112">
        <v>18</v>
      </c>
    </row>
    <row r="113" spans="1:25" x14ac:dyDescent="0.25">
      <c r="A113" s="201"/>
      <c r="B113" s="37" t="s">
        <v>66</v>
      </c>
      <c r="C113" s="70"/>
      <c r="D113" s="161">
        <v>14.3</v>
      </c>
      <c r="E113">
        <f t="shared" si="16"/>
        <v>-14.3</v>
      </c>
      <c r="F113">
        <f t="shared" si="17"/>
        <v>18.3</v>
      </c>
      <c r="X113" s="1">
        <v>42279</v>
      </c>
      <c r="Y113">
        <v>17.899999999999999</v>
      </c>
    </row>
    <row r="114" spans="1:25" x14ac:dyDescent="0.25">
      <c r="A114" s="201"/>
      <c r="B114" s="37" t="s">
        <v>67</v>
      </c>
      <c r="C114" s="70"/>
      <c r="D114" s="161">
        <v>14.1</v>
      </c>
      <c r="E114">
        <f t="shared" si="16"/>
        <v>-14.1</v>
      </c>
      <c r="F114">
        <f t="shared" si="17"/>
        <v>18.100000000000001</v>
      </c>
      <c r="X114" s="1">
        <v>42280</v>
      </c>
      <c r="Y114">
        <v>17.7</v>
      </c>
    </row>
    <row r="115" spans="1:25" x14ac:dyDescent="0.25">
      <c r="A115" s="201"/>
      <c r="B115" s="37" t="s">
        <v>68</v>
      </c>
      <c r="C115" s="70"/>
      <c r="D115" s="161">
        <v>13.9</v>
      </c>
      <c r="E115">
        <f t="shared" si="16"/>
        <v>-13.9</v>
      </c>
      <c r="F115">
        <f t="shared" si="17"/>
        <v>17.899999999999999</v>
      </c>
      <c r="X115" s="1">
        <v>42281</v>
      </c>
      <c r="Y115">
        <v>17.5</v>
      </c>
    </row>
    <row r="116" spans="1:25" x14ac:dyDescent="0.25">
      <c r="A116" s="201"/>
      <c r="B116" s="37" t="s">
        <v>69</v>
      </c>
      <c r="C116" s="70"/>
      <c r="D116" s="161">
        <v>13.8</v>
      </c>
      <c r="E116">
        <f t="shared" si="16"/>
        <v>-13.8</v>
      </c>
      <c r="F116">
        <f t="shared" si="17"/>
        <v>17.8</v>
      </c>
      <c r="X116" s="1">
        <v>42282</v>
      </c>
      <c r="Y116">
        <v>17.3</v>
      </c>
    </row>
    <row r="117" spans="1:25" x14ac:dyDescent="0.25">
      <c r="A117" s="201"/>
      <c r="B117" s="37" t="s">
        <v>70</v>
      </c>
      <c r="C117" s="70"/>
      <c r="D117" s="161">
        <v>13.6</v>
      </c>
      <c r="E117">
        <f t="shared" si="16"/>
        <v>-13.6</v>
      </c>
      <c r="F117">
        <f t="shared" si="17"/>
        <v>17.600000000000001</v>
      </c>
      <c r="X117" s="1">
        <v>42283</v>
      </c>
      <c r="Y117">
        <v>17.100000000000001</v>
      </c>
    </row>
    <row r="118" spans="1:25" x14ac:dyDescent="0.25">
      <c r="A118" s="201"/>
      <c r="B118" s="37" t="s">
        <v>71</v>
      </c>
      <c r="C118" s="70"/>
      <c r="D118" s="161">
        <v>13.4</v>
      </c>
      <c r="E118">
        <f t="shared" si="16"/>
        <v>-13.4</v>
      </c>
      <c r="F118">
        <f t="shared" si="17"/>
        <v>17.399999999999999</v>
      </c>
      <c r="X118" s="1">
        <v>42284</v>
      </c>
      <c r="Y118">
        <v>16.899999999999999</v>
      </c>
    </row>
    <row r="119" spans="1:25" x14ac:dyDescent="0.25">
      <c r="A119" s="201"/>
      <c r="B119" s="37" t="s">
        <v>72</v>
      </c>
      <c r="C119" s="70"/>
      <c r="D119" s="161">
        <v>13.2</v>
      </c>
      <c r="E119">
        <f t="shared" si="16"/>
        <v>-13.2</v>
      </c>
      <c r="F119">
        <f t="shared" si="17"/>
        <v>17.2</v>
      </c>
      <c r="X119" s="1">
        <v>42285</v>
      </c>
      <c r="Y119">
        <v>16.7</v>
      </c>
    </row>
    <row r="120" spans="1:25" x14ac:dyDescent="0.25">
      <c r="A120" s="201"/>
      <c r="B120" s="37" t="s">
        <v>73</v>
      </c>
      <c r="C120" s="70"/>
      <c r="D120" s="161">
        <v>13</v>
      </c>
      <c r="E120">
        <f t="shared" si="16"/>
        <v>-13</v>
      </c>
      <c r="F120">
        <f t="shared" si="17"/>
        <v>17</v>
      </c>
      <c r="X120" s="1">
        <v>42286</v>
      </c>
      <c r="Y120">
        <v>16.5</v>
      </c>
    </row>
    <row r="121" spans="1:25" x14ac:dyDescent="0.25">
      <c r="A121" s="201"/>
      <c r="B121" s="37" t="s">
        <v>74</v>
      </c>
      <c r="C121" s="70"/>
      <c r="D121" s="161">
        <v>12.8</v>
      </c>
      <c r="E121">
        <f t="shared" si="16"/>
        <v>-12.8</v>
      </c>
      <c r="F121">
        <f t="shared" ref="F121:F125" si="18">D121+4</f>
        <v>16.8</v>
      </c>
      <c r="X121" s="1">
        <v>42287</v>
      </c>
      <c r="Y121">
        <v>16.3</v>
      </c>
    </row>
    <row r="122" spans="1:25" x14ac:dyDescent="0.25">
      <c r="A122" s="201"/>
      <c r="B122" s="37" t="s">
        <v>75</v>
      </c>
      <c r="C122" s="70"/>
      <c r="D122" s="161">
        <v>12.6</v>
      </c>
      <c r="E122">
        <f t="shared" si="16"/>
        <v>-12.6</v>
      </c>
      <c r="F122">
        <f t="shared" si="18"/>
        <v>16.600000000000001</v>
      </c>
      <c r="X122" s="1">
        <v>42288</v>
      </c>
      <c r="Y122">
        <v>16.100000000000001</v>
      </c>
    </row>
    <row r="123" spans="1:25" x14ac:dyDescent="0.25">
      <c r="A123" s="201"/>
      <c r="B123" s="37" t="s">
        <v>76</v>
      </c>
      <c r="C123" s="70"/>
      <c r="D123" s="161">
        <v>12.4</v>
      </c>
      <c r="E123">
        <f t="shared" si="16"/>
        <v>-12.4</v>
      </c>
      <c r="F123">
        <f t="shared" si="18"/>
        <v>16.399999999999999</v>
      </c>
      <c r="X123" s="1">
        <v>42289</v>
      </c>
      <c r="Y123">
        <v>15.9</v>
      </c>
    </row>
    <row r="124" spans="1:25" x14ac:dyDescent="0.25">
      <c r="A124" s="201"/>
      <c r="B124" s="37" t="s">
        <v>77</v>
      </c>
      <c r="C124" s="70"/>
      <c r="D124" s="161">
        <v>12.2</v>
      </c>
      <c r="E124">
        <f t="shared" si="16"/>
        <v>-12.2</v>
      </c>
      <c r="F124">
        <f t="shared" si="18"/>
        <v>16.2</v>
      </c>
      <c r="X124" s="1">
        <v>42290</v>
      </c>
      <c r="Y124">
        <v>15.6</v>
      </c>
    </row>
    <row r="125" spans="1:25" x14ac:dyDescent="0.25">
      <c r="A125" s="201"/>
      <c r="B125" s="37" t="s">
        <v>78</v>
      </c>
      <c r="C125" s="70"/>
      <c r="D125" s="161">
        <v>12.1</v>
      </c>
      <c r="E125">
        <f t="shared" si="16"/>
        <v>-12.1</v>
      </c>
      <c r="F125">
        <f t="shared" si="18"/>
        <v>16.100000000000001</v>
      </c>
      <c r="X125" s="1">
        <v>42291</v>
      </c>
      <c r="Y125">
        <v>15.4</v>
      </c>
    </row>
    <row r="126" spans="1:25" x14ac:dyDescent="0.25">
      <c r="X126" s="1">
        <v>42292</v>
      </c>
      <c r="Y126">
        <v>15.2</v>
      </c>
    </row>
    <row r="127" spans="1:25" x14ac:dyDescent="0.25">
      <c r="X127" s="1">
        <v>42293</v>
      </c>
      <c r="Y127">
        <v>14.9</v>
      </c>
    </row>
    <row r="128" spans="1:25" x14ac:dyDescent="0.25">
      <c r="X128" s="1">
        <v>42294</v>
      </c>
      <c r="Y128">
        <v>14.7</v>
      </c>
    </row>
    <row r="129" spans="24:25" x14ac:dyDescent="0.25">
      <c r="X129" s="1">
        <v>42295</v>
      </c>
      <c r="Y129">
        <v>14.5</v>
      </c>
    </row>
    <row r="130" spans="24:25" x14ac:dyDescent="0.25">
      <c r="X130" s="1">
        <v>42296</v>
      </c>
      <c r="Y130">
        <v>14.3</v>
      </c>
    </row>
    <row r="131" spans="24:25" x14ac:dyDescent="0.25">
      <c r="X131" s="1">
        <v>42297</v>
      </c>
      <c r="Y131">
        <v>14.1</v>
      </c>
    </row>
    <row r="132" spans="24:25" x14ac:dyDescent="0.25">
      <c r="X132" s="1">
        <v>42298</v>
      </c>
      <c r="Y132">
        <v>13.9</v>
      </c>
    </row>
    <row r="133" spans="24:25" x14ac:dyDescent="0.25">
      <c r="X133" s="1">
        <v>42299</v>
      </c>
      <c r="Y133">
        <v>13.8</v>
      </c>
    </row>
    <row r="134" spans="24:25" x14ac:dyDescent="0.25">
      <c r="X134" s="1">
        <v>42300</v>
      </c>
      <c r="Y134">
        <v>13.6</v>
      </c>
    </row>
    <row r="135" spans="24:25" x14ac:dyDescent="0.25">
      <c r="X135" s="1">
        <v>42301</v>
      </c>
      <c r="Y135">
        <v>13.4</v>
      </c>
    </row>
    <row r="136" spans="24:25" x14ac:dyDescent="0.25">
      <c r="X136" s="1">
        <v>42302</v>
      </c>
      <c r="Y136">
        <v>13.2</v>
      </c>
    </row>
    <row r="137" spans="24:25" x14ac:dyDescent="0.25">
      <c r="X137" s="1">
        <v>42303</v>
      </c>
      <c r="Y137">
        <v>13</v>
      </c>
    </row>
    <row r="138" spans="24:25" x14ac:dyDescent="0.25">
      <c r="X138" s="1">
        <v>42304</v>
      </c>
      <c r="Y138">
        <v>12.8</v>
      </c>
    </row>
    <row r="139" spans="24:25" x14ac:dyDescent="0.25">
      <c r="X139" s="1">
        <v>42305</v>
      </c>
      <c r="Y139">
        <v>12.6</v>
      </c>
    </row>
    <row r="140" spans="24:25" x14ac:dyDescent="0.25">
      <c r="X140" s="1">
        <v>42306</v>
      </c>
      <c r="Y140">
        <v>12.4</v>
      </c>
    </row>
    <row r="141" spans="24:25" x14ac:dyDescent="0.25">
      <c r="X141" s="1">
        <v>42307</v>
      </c>
      <c r="Y141">
        <v>12.2</v>
      </c>
    </row>
    <row r="142" spans="24:25" x14ac:dyDescent="0.25">
      <c r="X142" s="1">
        <v>42308</v>
      </c>
      <c r="Y142">
        <v>12.1</v>
      </c>
    </row>
    <row r="143" spans="24:25" x14ac:dyDescent="0.25">
      <c r="X143" s="1"/>
    </row>
    <row r="144" spans="24:25" x14ac:dyDescent="0.25">
      <c r="X144" s="1"/>
    </row>
    <row r="145" spans="24:24" x14ac:dyDescent="0.25">
      <c r="X145" s="1"/>
    </row>
    <row r="146" spans="24:24" x14ac:dyDescent="0.25">
      <c r="X146" s="1"/>
    </row>
    <row r="147" spans="24:24" x14ac:dyDescent="0.25">
      <c r="X147" s="1"/>
    </row>
    <row r="148" spans="24:24" x14ac:dyDescent="0.25">
      <c r="X148" s="1"/>
    </row>
    <row r="149" spans="24:24" x14ac:dyDescent="0.25">
      <c r="X149" s="1"/>
    </row>
    <row r="150" spans="24:24" x14ac:dyDescent="0.25">
      <c r="X150" s="1"/>
    </row>
    <row r="151" spans="24:24" x14ac:dyDescent="0.25">
      <c r="X151" s="1"/>
    </row>
    <row r="152" spans="24:24" x14ac:dyDescent="0.25">
      <c r="X152" s="1"/>
    </row>
    <row r="153" spans="24:24" x14ac:dyDescent="0.25">
      <c r="X153" s="1"/>
    </row>
    <row r="154" spans="24:24" x14ac:dyDescent="0.25">
      <c r="X154" s="1"/>
    </row>
    <row r="155" spans="24:24" x14ac:dyDescent="0.25">
      <c r="X155" s="1"/>
    </row>
    <row r="156" spans="24:24" x14ac:dyDescent="0.25">
      <c r="X156" s="1"/>
    </row>
    <row r="157" spans="24:24" x14ac:dyDescent="0.25">
      <c r="X157" s="1"/>
    </row>
    <row r="158" spans="24:24" x14ac:dyDescent="0.25">
      <c r="X158" s="1"/>
    </row>
    <row r="159" spans="24:24" x14ac:dyDescent="0.25">
      <c r="X159" s="1"/>
    </row>
    <row r="160" spans="24:24" x14ac:dyDescent="0.25">
      <c r="X160" s="1"/>
    </row>
    <row r="161" spans="24:24" x14ac:dyDescent="0.25">
      <c r="X161" s="1"/>
    </row>
    <row r="162" spans="24:24" x14ac:dyDescent="0.25">
      <c r="X162" s="1"/>
    </row>
    <row r="163" spans="24:24" x14ac:dyDescent="0.25">
      <c r="X163" s="1"/>
    </row>
    <row r="164" spans="24:24" x14ac:dyDescent="0.25">
      <c r="X164" s="1"/>
    </row>
    <row r="165" spans="24:24" x14ac:dyDescent="0.25">
      <c r="X165" s="1"/>
    </row>
    <row r="166" spans="24:24" x14ac:dyDescent="0.25">
      <c r="X166" s="1"/>
    </row>
    <row r="167" spans="24:24" x14ac:dyDescent="0.25">
      <c r="X167" s="1"/>
    </row>
    <row r="168" spans="24:24" x14ac:dyDescent="0.25">
      <c r="X168" s="1"/>
    </row>
    <row r="169" spans="24:24" x14ac:dyDescent="0.25">
      <c r="X169" s="1"/>
    </row>
    <row r="170" spans="24:24" x14ac:dyDescent="0.25">
      <c r="X170" s="1"/>
    </row>
    <row r="171" spans="24:24" x14ac:dyDescent="0.25">
      <c r="X171" s="1"/>
    </row>
    <row r="172" spans="24:24" x14ac:dyDescent="0.25">
      <c r="X172" s="1"/>
    </row>
  </sheetData>
  <mergeCells count="4">
    <mergeCell ref="A34:A64"/>
    <mergeCell ref="A65:A94"/>
    <mergeCell ref="A95:A125"/>
    <mergeCell ref="A18:A33"/>
  </mergeCells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47"/>
  <sheetViews>
    <sheetView topLeftCell="A72" workbookViewId="0">
      <selection activeCell="K65" sqref="K65"/>
    </sheetView>
  </sheetViews>
  <sheetFormatPr defaultRowHeight="12.75" x14ac:dyDescent="0.25"/>
  <sheetData>
    <row r="2" spans="2:9" x14ac:dyDescent="0.25">
      <c r="B2" t="s">
        <v>101</v>
      </c>
    </row>
    <row r="3" spans="2:9" ht="25.5" x14ac:dyDescent="0.25">
      <c r="B3" s="202" t="s">
        <v>81</v>
      </c>
      <c r="C3" s="67" t="s">
        <v>82</v>
      </c>
      <c r="D3" s="67" t="s">
        <v>0</v>
      </c>
      <c r="E3" s="67" t="s">
        <v>84</v>
      </c>
      <c r="F3" s="67" t="s">
        <v>85</v>
      </c>
      <c r="G3" s="67" t="s">
        <v>86</v>
      </c>
      <c r="H3" s="67" t="s">
        <v>88</v>
      </c>
      <c r="I3" s="67" t="s">
        <v>90</v>
      </c>
    </row>
    <row r="4" spans="2:9" x14ac:dyDescent="0.25">
      <c r="B4" s="202"/>
      <c r="C4" s="67" t="s">
        <v>83</v>
      </c>
      <c r="D4" s="67" t="s">
        <v>1</v>
      </c>
      <c r="E4" s="67" t="s">
        <v>1</v>
      </c>
      <c r="F4" s="67" t="s">
        <v>1</v>
      </c>
      <c r="G4" s="67" t="s">
        <v>87</v>
      </c>
      <c r="H4" s="67" t="s">
        <v>89</v>
      </c>
      <c r="I4" s="67" t="s">
        <v>89</v>
      </c>
    </row>
    <row r="5" spans="2:9" ht="25.5" x14ac:dyDescent="0.25">
      <c r="B5" s="67" t="s">
        <v>91</v>
      </c>
      <c r="C5" s="68" t="s">
        <v>106</v>
      </c>
      <c r="D5" s="68" t="s">
        <v>106</v>
      </c>
      <c r="E5" s="68" t="s">
        <v>106</v>
      </c>
      <c r="F5" s="68" t="s">
        <v>106</v>
      </c>
      <c r="G5" s="68" t="s">
        <v>106</v>
      </c>
      <c r="H5" s="68" t="s">
        <v>93</v>
      </c>
      <c r="I5" s="68" t="s">
        <v>93</v>
      </c>
    </row>
    <row r="6" spans="2:9" x14ac:dyDescent="0.25">
      <c r="B6" s="67" t="s">
        <v>92</v>
      </c>
      <c r="C6" s="68">
        <v>30</v>
      </c>
      <c r="D6" s="68">
        <v>30</v>
      </c>
      <c r="E6" s="68">
        <v>30</v>
      </c>
      <c r="F6" s="68">
        <v>30</v>
      </c>
      <c r="G6" s="68">
        <v>30</v>
      </c>
      <c r="H6" s="68">
        <v>0</v>
      </c>
      <c r="I6" s="68">
        <v>0</v>
      </c>
    </row>
    <row r="7" spans="2:9" x14ac:dyDescent="0.25">
      <c r="B7" s="67" t="s">
        <v>2</v>
      </c>
      <c r="C7" s="68">
        <v>8.6</v>
      </c>
      <c r="D7" s="68">
        <v>22.2</v>
      </c>
      <c r="E7" s="68">
        <v>26.5</v>
      </c>
      <c r="F7" s="68">
        <v>18.5</v>
      </c>
      <c r="G7" s="68">
        <v>4.5999999999999996</v>
      </c>
      <c r="H7" s="68" t="s">
        <v>93</v>
      </c>
      <c r="I7" s="68" t="s">
        <v>93</v>
      </c>
    </row>
    <row r="8" spans="2:9" x14ac:dyDescent="0.25">
      <c r="B8" s="67" t="s">
        <v>3</v>
      </c>
      <c r="C8" s="68">
        <v>8.6999999999999993</v>
      </c>
      <c r="D8" s="68">
        <v>22.3</v>
      </c>
      <c r="E8" s="68">
        <v>26.6</v>
      </c>
      <c r="F8" s="68">
        <v>18.600000000000001</v>
      </c>
      <c r="G8" s="68">
        <v>4.5</v>
      </c>
      <c r="H8" s="68" t="s">
        <v>93</v>
      </c>
      <c r="I8" s="68" t="s">
        <v>93</v>
      </c>
    </row>
    <row r="9" spans="2:9" x14ac:dyDescent="0.25">
      <c r="B9" s="67" t="s">
        <v>4</v>
      </c>
      <c r="C9" s="68">
        <v>8.6999999999999993</v>
      </c>
      <c r="D9" s="68">
        <v>22.4</v>
      </c>
      <c r="E9" s="68">
        <v>26.7</v>
      </c>
      <c r="F9" s="68">
        <v>18.8</v>
      </c>
      <c r="G9" s="68">
        <v>4.5</v>
      </c>
      <c r="H9" s="68" t="s">
        <v>93</v>
      </c>
      <c r="I9" s="68" t="s">
        <v>93</v>
      </c>
    </row>
    <row r="10" spans="2:9" x14ac:dyDescent="0.25">
      <c r="B10" s="67" t="s">
        <v>5</v>
      </c>
      <c r="C10" s="68">
        <v>8.8000000000000007</v>
      </c>
      <c r="D10" s="68">
        <v>22.5</v>
      </c>
      <c r="E10" s="68">
        <v>26.8</v>
      </c>
      <c r="F10" s="68">
        <v>18.899999999999999</v>
      </c>
      <c r="G10" s="68">
        <v>4.5</v>
      </c>
      <c r="H10" s="68" t="s">
        <v>93</v>
      </c>
      <c r="I10" s="68" t="s">
        <v>93</v>
      </c>
    </row>
    <row r="11" spans="2:9" x14ac:dyDescent="0.25">
      <c r="B11" s="67" t="s">
        <v>6</v>
      </c>
      <c r="C11" s="68">
        <v>9</v>
      </c>
      <c r="D11" s="68">
        <v>22.6</v>
      </c>
      <c r="E11" s="68">
        <v>26.9</v>
      </c>
      <c r="F11" s="68">
        <v>19.100000000000001</v>
      </c>
      <c r="G11" s="68">
        <v>4.4000000000000004</v>
      </c>
      <c r="H11" s="68" t="s">
        <v>93</v>
      </c>
      <c r="I11" s="68" t="s">
        <v>93</v>
      </c>
    </row>
    <row r="12" spans="2:9" x14ac:dyDescent="0.25">
      <c r="B12" s="67" t="s">
        <v>7</v>
      </c>
      <c r="C12" s="68">
        <v>9.1</v>
      </c>
      <c r="D12" s="68">
        <v>22.7</v>
      </c>
      <c r="E12" s="68">
        <v>26.9</v>
      </c>
      <c r="F12" s="68">
        <v>19.2</v>
      </c>
      <c r="G12" s="68">
        <v>4.4000000000000004</v>
      </c>
      <c r="H12" s="68" t="s">
        <v>93</v>
      </c>
      <c r="I12" s="68" t="s">
        <v>93</v>
      </c>
    </row>
    <row r="13" spans="2:9" x14ac:dyDescent="0.25">
      <c r="B13" s="67" t="s">
        <v>8</v>
      </c>
      <c r="C13" s="68">
        <v>9.3000000000000007</v>
      </c>
      <c r="D13" s="68">
        <v>22.8</v>
      </c>
      <c r="E13" s="68">
        <v>27</v>
      </c>
      <c r="F13" s="68">
        <v>19.399999999999999</v>
      </c>
      <c r="G13" s="68">
        <v>4.4000000000000004</v>
      </c>
      <c r="H13" s="68" t="s">
        <v>93</v>
      </c>
      <c r="I13" s="68" t="s">
        <v>93</v>
      </c>
    </row>
    <row r="14" spans="2:9" x14ac:dyDescent="0.25">
      <c r="B14" s="67" t="s">
        <v>9</v>
      </c>
      <c r="C14" s="68">
        <v>9.5</v>
      </c>
      <c r="D14" s="68">
        <v>22.9</v>
      </c>
      <c r="E14" s="68">
        <v>27.1</v>
      </c>
      <c r="F14" s="68">
        <v>19.5</v>
      </c>
      <c r="G14" s="68">
        <v>4.3</v>
      </c>
      <c r="H14" s="68" t="s">
        <v>93</v>
      </c>
      <c r="I14" s="68" t="s">
        <v>93</v>
      </c>
    </row>
    <row r="15" spans="2:9" x14ac:dyDescent="0.25">
      <c r="B15" s="67" t="s">
        <v>10</v>
      </c>
      <c r="C15" s="68">
        <v>9.6</v>
      </c>
      <c r="D15" s="68">
        <v>23</v>
      </c>
      <c r="E15" s="68">
        <v>27.2</v>
      </c>
      <c r="F15" s="68">
        <v>19.600000000000001</v>
      </c>
      <c r="G15" s="68">
        <v>4.3</v>
      </c>
      <c r="H15" s="68" t="s">
        <v>93</v>
      </c>
      <c r="I15" s="68" t="s">
        <v>93</v>
      </c>
    </row>
    <row r="16" spans="2:9" x14ac:dyDescent="0.25">
      <c r="B16" s="67" t="s">
        <v>11</v>
      </c>
      <c r="C16" s="68">
        <v>9.8000000000000007</v>
      </c>
      <c r="D16" s="68">
        <v>23.1</v>
      </c>
      <c r="E16" s="68">
        <v>27.3</v>
      </c>
      <c r="F16" s="68">
        <v>19.7</v>
      </c>
      <c r="G16" s="68">
        <v>4.4000000000000004</v>
      </c>
      <c r="H16" s="68" t="s">
        <v>93</v>
      </c>
      <c r="I16" s="68" t="s">
        <v>93</v>
      </c>
    </row>
    <row r="17" spans="2:9" x14ac:dyDescent="0.25">
      <c r="B17" s="67" t="s">
        <v>12</v>
      </c>
      <c r="C17" s="68">
        <v>9.8000000000000007</v>
      </c>
      <c r="D17" s="68">
        <v>23.2</v>
      </c>
      <c r="E17" s="68">
        <v>27.4</v>
      </c>
      <c r="F17" s="68">
        <v>19.8</v>
      </c>
      <c r="G17" s="68">
        <v>4.4000000000000004</v>
      </c>
      <c r="H17" s="68" t="s">
        <v>93</v>
      </c>
      <c r="I17" s="68" t="s">
        <v>93</v>
      </c>
    </row>
    <row r="18" spans="2:9" x14ac:dyDescent="0.25">
      <c r="B18" s="67" t="s">
        <v>13</v>
      </c>
      <c r="C18" s="68">
        <v>9.9</v>
      </c>
      <c r="D18" s="68">
        <v>23.3</v>
      </c>
      <c r="E18" s="68">
        <v>27.5</v>
      </c>
      <c r="F18" s="68">
        <v>19.899999999999999</v>
      </c>
      <c r="G18" s="68">
        <v>4.5</v>
      </c>
      <c r="H18" s="68" t="s">
        <v>93</v>
      </c>
      <c r="I18" s="68" t="s">
        <v>93</v>
      </c>
    </row>
    <row r="19" spans="2:9" x14ac:dyDescent="0.25">
      <c r="B19" s="67" t="s">
        <v>14</v>
      </c>
      <c r="C19" s="68">
        <v>9.8000000000000007</v>
      </c>
      <c r="D19" s="68">
        <v>23.5</v>
      </c>
      <c r="E19" s="68">
        <v>27.6</v>
      </c>
      <c r="F19" s="68">
        <v>20</v>
      </c>
      <c r="G19" s="68">
        <v>4.5</v>
      </c>
      <c r="H19" s="68" t="s">
        <v>93</v>
      </c>
      <c r="I19" s="68" t="s">
        <v>93</v>
      </c>
    </row>
    <row r="20" spans="2:9" x14ac:dyDescent="0.25">
      <c r="B20" s="67" t="s">
        <v>15</v>
      </c>
      <c r="C20" s="68">
        <v>9.6</v>
      </c>
      <c r="D20" s="68">
        <v>23.6</v>
      </c>
      <c r="E20" s="68">
        <v>27.8</v>
      </c>
      <c r="F20" s="68">
        <v>20.100000000000001</v>
      </c>
      <c r="G20" s="68">
        <v>4.5999999999999996</v>
      </c>
      <c r="H20" s="68" t="s">
        <v>93</v>
      </c>
      <c r="I20" s="68" t="s">
        <v>93</v>
      </c>
    </row>
    <row r="21" spans="2:9" x14ac:dyDescent="0.25">
      <c r="B21" s="67" t="s">
        <v>16</v>
      </c>
      <c r="C21" s="68">
        <v>9.3000000000000007</v>
      </c>
      <c r="D21" s="68">
        <v>23.7</v>
      </c>
      <c r="E21" s="68">
        <v>27.9</v>
      </c>
      <c r="F21" s="68">
        <v>20.2</v>
      </c>
      <c r="G21" s="68">
        <v>4.7</v>
      </c>
      <c r="H21" s="68" t="s">
        <v>93</v>
      </c>
      <c r="I21" s="68" t="s">
        <v>93</v>
      </c>
    </row>
    <row r="22" spans="2:9" x14ac:dyDescent="0.25">
      <c r="B22" s="67" t="s">
        <v>17</v>
      </c>
      <c r="C22" s="68">
        <v>8.9</v>
      </c>
      <c r="D22" s="68">
        <v>23.9</v>
      </c>
      <c r="E22" s="68">
        <v>28.1</v>
      </c>
      <c r="F22" s="68">
        <v>20.3</v>
      </c>
      <c r="G22" s="68">
        <v>4.9000000000000004</v>
      </c>
      <c r="H22" s="68" t="s">
        <v>93</v>
      </c>
      <c r="I22" s="68" t="s">
        <v>93</v>
      </c>
    </row>
    <row r="23" spans="2:9" x14ac:dyDescent="0.25">
      <c r="B23" s="67" t="s">
        <v>18</v>
      </c>
      <c r="C23" s="68">
        <v>8.5</v>
      </c>
      <c r="D23" s="68">
        <v>24</v>
      </c>
      <c r="E23" s="68">
        <v>28.3</v>
      </c>
      <c r="F23" s="68">
        <v>20.399999999999999</v>
      </c>
      <c r="G23" s="68">
        <v>5</v>
      </c>
      <c r="H23" s="68" t="s">
        <v>93</v>
      </c>
      <c r="I23" s="68" t="s">
        <v>93</v>
      </c>
    </row>
    <row r="24" spans="2:9" x14ac:dyDescent="0.25">
      <c r="B24" s="67" t="s">
        <v>19</v>
      </c>
      <c r="C24" s="68">
        <v>8.1</v>
      </c>
      <c r="D24" s="68">
        <v>24.2</v>
      </c>
      <c r="E24" s="68">
        <v>28.5</v>
      </c>
      <c r="F24" s="68">
        <v>20.5</v>
      </c>
      <c r="G24" s="68">
        <v>5.2</v>
      </c>
      <c r="H24" s="68" t="s">
        <v>93</v>
      </c>
      <c r="I24" s="68" t="s">
        <v>93</v>
      </c>
    </row>
    <row r="25" spans="2:9" x14ac:dyDescent="0.25">
      <c r="B25" s="67" t="s">
        <v>20</v>
      </c>
      <c r="C25" s="68">
        <v>7.6</v>
      </c>
      <c r="D25" s="68">
        <v>24.3</v>
      </c>
      <c r="E25" s="68">
        <v>28.8</v>
      </c>
      <c r="F25" s="68">
        <v>20.6</v>
      </c>
      <c r="G25" s="68">
        <v>5.4</v>
      </c>
      <c r="H25" s="68" t="s">
        <v>93</v>
      </c>
      <c r="I25" s="68" t="s">
        <v>93</v>
      </c>
    </row>
    <row r="26" spans="2:9" x14ac:dyDescent="0.25">
      <c r="B26" s="67" t="s">
        <v>21</v>
      </c>
      <c r="C26" s="68">
        <v>7.2</v>
      </c>
      <c r="D26" s="68">
        <v>24.5</v>
      </c>
      <c r="E26" s="68">
        <v>29</v>
      </c>
      <c r="F26" s="68">
        <v>20.8</v>
      </c>
      <c r="G26" s="68">
        <v>5.5</v>
      </c>
      <c r="H26" s="68" t="s">
        <v>93</v>
      </c>
      <c r="I26" s="68" t="s">
        <v>93</v>
      </c>
    </row>
    <row r="27" spans="2:9" x14ac:dyDescent="0.25">
      <c r="B27" s="67" t="s">
        <v>22</v>
      </c>
      <c r="C27" s="68">
        <v>6.8</v>
      </c>
      <c r="D27" s="68">
        <v>24.7</v>
      </c>
      <c r="E27" s="68">
        <v>29.2</v>
      </c>
      <c r="F27" s="68">
        <v>20.9</v>
      </c>
      <c r="G27" s="68">
        <v>5.7</v>
      </c>
      <c r="H27" s="68" t="s">
        <v>93</v>
      </c>
      <c r="I27" s="68" t="s">
        <v>93</v>
      </c>
    </row>
    <row r="28" spans="2:9" x14ac:dyDescent="0.25">
      <c r="B28" s="67" t="s">
        <v>23</v>
      </c>
      <c r="C28" s="68">
        <v>6.3</v>
      </c>
      <c r="D28" s="68">
        <v>24.8</v>
      </c>
      <c r="E28" s="68">
        <v>29.5</v>
      </c>
      <c r="F28" s="68">
        <v>21</v>
      </c>
      <c r="G28" s="68">
        <v>5.8</v>
      </c>
      <c r="H28" s="68" t="s">
        <v>93</v>
      </c>
      <c r="I28" s="68" t="s">
        <v>93</v>
      </c>
    </row>
    <row r="29" spans="2:9" x14ac:dyDescent="0.25">
      <c r="B29" s="67" t="s">
        <v>24</v>
      </c>
      <c r="C29" s="68">
        <v>6</v>
      </c>
      <c r="D29" s="68">
        <v>25</v>
      </c>
      <c r="E29" s="68">
        <v>29.7</v>
      </c>
      <c r="F29" s="68">
        <v>21.1</v>
      </c>
      <c r="G29" s="68">
        <v>5.9</v>
      </c>
      <c r="H29" s="68" t="s">
        <v>93</v>
      </c>
      <c r="I29" s="68" t="s">
        <v>93</v>
      </c>
    </row>
    <row r="30" spans="2:9" x14ac:dyDescent="0.25">
      <c r="B30" s="67" t="s">
        <v>25</v>
      </c>
      <c r="C30" s="68">
        <v>5.7</v>
      </c>
      <c r="D30" s="68">
        <v>25.2</v>
      </c>
      <c r="E30" s="68">
        <v>29.9</v>
      </c>
      <c r="F30" s="68">
        <v>21.2</v>
      </c>
      <c r="G30" s="68">
        <v>6</v>
      </c>
      <c r="H30" s="68" t="s">
        <v>93</v>
      </c>
      <c r="I30" s="68" t="s">
        <v>93</v>
      </c>
    </row>
    <row r="31" spans="2:9" x14ac:dyDescent="0.25">
      <c r="B31" s="67" t="s">
        <v>26</v>
      </c>
      <c r="C31" s="68">
        <v>5.5</v>
      </c>
      <c r="D31" s="68">
        <v>25.4</v>
      </c>
      <c r="E31" s="68">
        <v>30.1</v>
      </c>
      <c r="F31" s="68">
        <v>21.3</v>
      </c>
      <c r="G31" s="68">
        <v>6.1</v>
      </c>
      <c r="H31" s="68" t="s">
        <v>93</v>
      </c>
      <c r="I31" s="68" t="s">
        <v>93</v>
      </c>
    </row>
    <row r="32" spans="2:9" x14ac:dyDescent="0.25">
      <c r="B32" s="67" t="s">
        <v>27</v>
      </c>
      <c r="C32" s="68">
        <v>5.2</v>
      </c>
      <c r="D32" s="68">
        <v>25.5</v>
      </c>
      <c r="E32" s="68">
        <v>30.3</v>
      </c>
      <c r="F32" s="68">
        <v>21.5</v>
      </c>
      <c r="G32" s="68">
        <v>6.2</v>
      </c>
      <c r="H32" s="68" t="s">
        <v>93</v>
      </c>
      <c r="I32" s="68" t="s">
        <v>93</v>
      </c>
    </row>
    <row r="33" spans="2:9" x14ac:dyDescent="0.25">
      <c r="B33" s="67" t="s">
        <v>28</v>
      </c>
      <c r="C33" s="68">
        <v>5</v>
      </c>
      <c r="D33" s="68">
        <v>25.6</v>
      </c>
      <c r="E33" s="68">
        <v>30.5</v>
      </c>
      <c r="F33" s="68">
        <v>21.6</v>
      </c>
      <c r="G33" s="68">
        <v>6.3</v>
      </c>
      <c r="H33" s="68" t="s">
        <v>93</v>
      </c>
      <c r="I33" s="68" t="s">
        <v>93</v>
      </c>
    </row>
    <row r="34" spans="2:9" x14ac:dyDescent="0.25">
      <c r="B34" s="67" t="s">
        <v>29</v>
      </c>
      <c r="C34" s="68">
        <v>4.7</v>
      </c>
      <c r="D34" s="68">
        <v>25.8</v>
      </c>
      <c r="E34" s="68">
        <v>30.6</v>
      </c>
      <c r="F34" s="68">
        <v>21.7</v>
      </c>
      <c r="G34" s="68">
        <v>6.4</v>
      </c>
      <c r="H34" s="68" t="s">
        <v>93</v>
      </c>
      <c r="I34" s="68" t="s">
        <v>93</v>
      </c>
    </row>
    <row r="35" spans="2:9" x14ac:dyDescent="0.25">
      <c r="B35" s="67" t="s">
        <v>30</v>
      </c>
      <c r="C35" s="68">
        <v>4.5</v>
      </c>
      <c r="D35" s="68">
        <v>25.9</v>
      </c>
      <c r="E35" s="68">
        <v>30.8</v>
      </c>
      <c r="F35" s="68">
        <v>21.7</v>
      </c>
      <c r="G35" s="68">
        <v>6.5</v>
      </c>
      <c r="H35" s="68" t="s">
        <v>93</v>
      </c>
      <c r="I35" s="68" t="s">
        <v>93</v>
      </c>
    </row>
    <row r="36" spans="2:9" x14ac:dyDescent="0.25">
      <c r="B36" s="67" t="s">
        <v>31</v>
      </c>
      <c r="C36" s="68">
        <v>4.3</v>
      </c>
      <c r="D36" s="68">
        <v>26</v>
      </c>
      <c r="E36" s="68">
        <v>30.9</v>
      </c>
      <c r="F36" s="68">
        <v>21.8</v>
      </c>
      <c r="G36" s="68">
        <v>6.6</v>
      </c>
      <c r="H36" s="68" t="s">
        <v>93</v>
      </c>
      <c r="I36" s="68" t="s">
        <v>93</v>
      </c>
    </row>
    <row r="37" spans="2:9" x14ac:dyDescent="0.25">
      <c r="B37" s="67" t="s">
        <v>32</v>
      </c>
      <c r="C37" s="68">
        <v>4.0999999999999996</v>
      </c>
      <c r="D37" s="68">
        <v>26.1</v>
      </c>
      <c r="E37" s="68">
        <v>31</v>
      </c>
      <c r="F37" s="68">
        <v>21.9</v>
      </c>
      <c r="G37" s="68">
        <v>6.7</v>
      </c>
      <c r="H37" s="68" t="s">
        <v>93</v>
      </c>
      <c r="I37" s="68" t="s">
        <v>93</v>
      </c>
    </row>
    <row r="39" spans="2:9" x14ac:dyDescent="0.25">
      <c r="B39" t="s">
        <v>102</v>
      </c>
    </row>
    <row r="40" spans="2:9" ht="25.5" x14ac:dyDescent="0.25">
      <c r="B40" s="67" t="s">
        <v>81</v>
      </c>
      <c r="C40" s="67" t="s">
        <v>82</v>
      </c>
      <c r="D40" s="67" t="s">
        <v>0</v>
      </c>
      <c r="E40" s="67" t="s">
        <v>84</v>
      </c>
      <c r="F40" s="67" t="s">
        <v>85</v>
      </c>
      <c r="G40" s="67" t="s">
        <v>86</v>
      </c>
      <c r="H40" s="67" t="s">
        <v>88</v>
      </c>
      <c r="I40" s="67" t="s">
        <v>90</v>
      </c>
    </row>
    <row r="41" spans="2:9" x14ac:dyDescent="0.25">
      <c r="B41" s="67"/>
      <c r="C41" s="67" t="s">
        <v>83</v>
      </c>
      <c r="D41" s="67" t="s">
        <v>1</v>
      </c>
      <c r="E41" s="67" t="s">
        <v>1</v>
      </c>
      <c r="F41" s="67" t="s">
        <v>1</v>
      </c>
      <c r="G41" s="67" t="s">
        <v>87</v>
      </c>
      <c r="H41" s="67" t="s">
        <v>89</v>
      </c>
      <c r="I41" s="67" t="s">
        <v>89</v>
      </c>
    </row>
    <row r="42" spans="2:9" ht="25.5" x14ac:dyDescent="0.25">
      <c r="B42" s="67" t="s">
        <v>91</v>
      </c>
      <c r="C42" s="68" t="s">
        <v>106</v>
      </c>
      <c r="D42" s="68" t="s">
        <v>106</v>
      </c>
      <c r="E42" s="68" t="s">
        <v>106</v>
      </c>
      <c r="F42" s="68" t="s">
        <v>106</v>
      </c>
      <c r="G42" s="68" t="s">
        <v>106</v>
      </c>
      <c r="H42" s="68" t="s">
        <v>93</v>
      </c>
      <c r="I42" s="68" t="s">
        <v>93</v>
      </c>
    </row>
    <row r="43" spans="2:9" x14ac:dyDescent="0.25">
      <c r="B43" s="67" t="s">
        <v>92</v>
      </c>
      <c r="C43" s="68">
        <v>30</v>
      </c>
      <c r="D43" s="68">
        <v>30</v>
      </c>
      <c r="E43" s="68">
        <v>30</v>
      </c>
      <c r="F43" s="68">
        <v>30</v>
      </c>
      <c r="G43" s="68">
        <v>30</v>
      </c>
      <c r="H43" s="68">
        <v>0</v>
      </c>
      <c r="I43" s="68">
        <v>0</v>
      </c>
    </row>
    <row r="44" spans="2:9" x14ac:dyDescent="0.25">
      <c r="B44" s="67" t="s">
        <v>2</v>
      </c>
      <c r="C44" s="68">
        <v>3.9</v>
      </c>
      <c r="D44" s="68">
        <v>26.1</v>
      </c>
      <c r="E44" s="68">
        <v>31.1</v>
      </c>
      <c r="F44" s="68">
        <v>21.9</v>
      </c>
      <c r="G44" s="68">
        <v>6.8</v>
      </c>
      <c r="H44" s="68" t="s">
        <v>93</v>
      </c>
      <c r="I44" s="68" t="s">
        <v>93</v>
      </c>
    </row>
    <row r="45" spans="2:9" x14ac:dyDescent="0.25">
      <c r="B45" s="67" t="s">
        <v>3</v>
      </c>
      <c r="C45" s="68">
        <v>3.8</v>
      </c>
      <c r="D45" s="68">
        <v>26.2</v>
      </c>
      <c r="E45" s="68">
        <v>31.2</v>
      </c>
      <c r="F45" s="68">
        <v>21.9</v>
      </c>
      <c r="G45" s="68">
        <v>6.9</v>
      </c>
      <c r="H45" s="68" t="s">
        <v>93</v>
      </c>
      <c r="I45" s="68" t="s">
        <v>93</v>
      </c>
    </row>
    <row r="46" spans="2:9" x14ac:dyDescent="0.25">
      <c r="B46" s="67" t="s">
        <v>4</v>
      </c>
      <c r="C46" s="68">
        <v>3.8</v>
      </c>
      <c r="D46" s="68">
        <v>26.2</v>
      </c>
      <c r="E46" s="68">
        <v>31.2</v>
      </c>
      <c r="F46" s="68">
        <v>21.9</v>
      </c>
      <c r="G46" s="68">
        <v>7</v>
      </c>
      <c r="H46" s="68" t="s">
        <v>93</v>
      </c>
      <c r="I46" s="68" t="s">
        <v>93</v>
      </c>
    </row>
    <row r="47" spans="2:9" x14ac:dyDescent="0.25">
      <c r="B47" s="67" t="s">
        <v>5</v>
      </c>
      <c r="C47" s="68">
        <v>3.8</v>
      </c>
      <c r="D47" s="68">
        <v>26.2</v>
      </c>
      <c r="E47" s="68">
        <v>31.2</v>
      </c>
      <c r="F47" s="68">
        <v>21.9</v>
      </c>
      <c r="G47" s="68">
        <v>7</v>
      </c>
      <c r="H47" s="68" t="s">
        <v>93</v>
      </c>
      <c r="I47" s="68" t="s">
        <v>93</v>
      </c>
    </row>
    <row r="48" spans="2:9" x14ac:dyDescent="0.25">
      <c r="B48" s="67" t="s">
        <v>6</v>
      </c>
      <c r="C48" s="68">
        <v>3.9</v>
      </c>
      <c r="D48" s="68">
        <v>26.2</v>
      </c>
      <c r="E48" s="68">
        <v>31.2</v>
      </c>
      <c r="F48" s="68">
        <v>21.9</v>
      </c>
      <c r="G48" s="68">
        <v>7</v>
      </c>
      <c r="H48" s="68" t="s">
        <v>93</v>
      </c>
      <c r="I48" s="68" t="s">
        <v>93</v>
      </c>
    </row>
    <row r="49" spans="2:9" x14ac:dyDescent="0.25">
      <c r="B49" s="67" t="s">
        <v>7</v>
      </c>
      <c r="C49" s="68">
        <v>4.0999999999999996</v>
      </c>
      <c r="D49" s="68">
        <v>26.2</v>
      </c>
      <c r="E49" s="68">
        <v>31.2</v>
      </c>
      <c r="F49" s="68">
        <v>21.9</v>
      </c>
      <c r="G49" s="68">
        <v>7</v>
      </c>
      <c r="H49" s="68" t="s">
        <v>93</v>
      </c>
      <c r="I49" s="68" t="s">
        <v>93</v>
      </c>
    </row>
    <row r="50" spans="2:9" x14ac:dyDescent="0.25">
      <c r="B50" s="67" t="s">
        <v>8</v>
      </c>
      <c r="C50" s="68">
        <v>4.4000000000000004</v>
      </c>
      <c r="D50" s="68">
        <v>26.2</v>
      </c>
      <c r="E50" s="68">
        <v>31.2</v>
      </c>
      <c r="F50" s="68">
        <v>21.9</v>
      </c>
      <c r="G50" s="68">
        <v>7</v>
      </c>
      <c r="H50" s="68" t="s">
        <v>93</v>
      </c>
      <c r="I50" s="68" t="s">
        <v>93</v>
      </c>
    </row>
    <row r="51" spans="2:9" x14ac:dyDescent="0.25">
      <c r="B51" s="67" t="s">
        <v>9</v>
      </c>
      <c r="C51" s="68">
        <v>4.7</v>
      </c>
      <c r="D51" s="68">
        <v>26.1</v>
      </c>
      <c r="E51" s="68">
        <v>31.1</v>
      </c>
      <c r="F51" s="68">
        <v>21.8</v>
      </c>
      <c r="G51" s="68">
        <v>6.9</v>
      </c>
      <c r="H51" s="68" t="s">
        <v>93</v>
      </c>
      <c r="I51" s="68" t="s">
        <v>93</v>
      </c>
    </row>
    <row r="52" spans="2:9" x14ac:dyDescent="0.25">
      <c r="B52" s="67" t="s">
        <v>10</v>
      </c>
      <c r="C52" s="68">
        <v>5</v>
      </c>
      <c r="D52" s="68">
        <v>26.1</v>
      </c>
      <c r="E52" s="68">
        <v>31.1</v>
      </c>
      <c r="F52" s="68">
        <v>21.8</v>
      </c>
      <c r="G52" s="68">
        <v>6.8</v>
      </c>
      <c r="H52" s="68" t="s">
        <v>93</v>
      </c>
      <c r="I52" s="68" t="s">
        <v>93</v>
      </c>
    </row>
    <row r="53" spans="2:9" x14ac:dyDescent="0.25">
      <c r="B53" s="67" t="s">
        <v>11</v>
      </c>
      <c r="C53" s="68">
        <v>5.3</v>
      </c>
      <c r="D53" s="68">
        <v>26</v>
      </c>
      <c r="E53" s="68">
        <v>31</v>
      </c>
      <c r="F53" s="68">
        <v>21.7</v>
      </c>
      <c r="G53" s="68">
        <v>6.7</v>
      </c>
      <c r="H53" s="68" t="s">
        <v>93</v>
      </c>
      <c r="I53" s="68" t="s">
        <v>93</v>
      </c>
    </row>
    <row r="54" spans="2:9" x14ac:dyDescent="0.25">
      <c r="B54" s="67" t="s">
        <v>12</v>
      </c>
      <c r="C54" s="68">
        <v>5.6</v>
      </c>
      <c r="D54" s="68">
        <v>25.9</v>
      </c>
      <c r="E54" s="68">
        <v>30.9</v>
      </c>
      <c r="F54" s="68">
        <v>21.7</v>
      </c>
      <c r="G54" s="68">
        <v>6.7</v>
      </c>
      <c r="H54" s="68" t="s">
        <v>93</v>
      </c>
      <c r="I54" s="68" t="s">
        <v>93</v>
      </c>
    </row>
    <row r="55" spans="2:9" x14ac:dyDescent="0.25">
      <c r="B55" s="67" t="s">
        <v>13</v>
      </c>
      <c r="C55" s="68">
        <v>5.9</v>
      </c>
      <c r="D55" s="68">
        <v>25.9</v>
      </c>
      <c r="E55" s="68">
        <v>30.9</v>
      </c>
      <c r="F55" s="68">
        <v>21.6</v>
      </c>
      <c r="G55" s="68">
        <v>6.6</v>
      </c>
      <c r="H55" s="68" t="s">
        <v>93</v>
      </c>
      <c r="I55" s="68" t="s">
        <v>93</v>
      </c>
    </row>
    <row r="56" spans="2:9" x14ac:dyDescent="0.25">
      <c r="B56" s="67" t="s">
        <v>14</v>
      </c>
      <c r="C56" s="68">
        <v>6.2</v>
      </c>
      <c r="D56" s="68">
        <v>25.8</v>
      </c>
      <c r="E56" s="68">
        <v>30.8</v>
      </c>
      <c r="F56" s="68">
        <v>21.6</v>
      </c>
      <c r="G56" s="68">
        <v>6.5</v>
      </c>
      <c r="H56" s="68" t="s">
        <v>93</v>
      </c>
      <c r="I56" s="68" t="s">
        <v>93</v>
      </c>
    </row>
    <row r="57" spans="2:9" x14ac:dyDescent="0.25">
      <c r="B57" s="67" t="s">
        <v>15</v>
      </c>
      <c r="C57" s="68">
        <v>6.3</v>
      </c>
      <c r="D57" s="68">
        <v>25.7</v>
      </c>
      <c r="E57" s="68">
        <v>30.7</v>
      </c>
      <c r="F57" s="68">
        <v>21.5</v>
      </c>
      <c r="G57" s="68">
        <v>6.5</v>
      </c>
      <c r="H57" s="68" t="s">
        <v>93</v>
      </c>
      <c r="I57" s="68" t="s">
        <v>93</v>
      </c>
    </row>
    <row r="58" spans="2:9" x14ac:dyDescent="0.25">
      <c r="B58" s="67" t="s">
        <v>16</v>
      </c>
      <c r="C58" s="68">
        <v>6.5</v>
      </c>
      <c r="D58" s="68">
        <v>25.7</v>
      </c>
      <c r="E58" s="68">
        <v>30.6</v>
      </c>
      <c r="F58" s="68">
        <v>21.5</v>
      </c>
      <c r="G58" s="68">
        <v>6.4</v>
      </c>
      <c r="H58" s="68" t="s">
        <v>93</v>
      </c>
      <c r="I58" s="68" t="s">
        <v>93</v>
      </c>
    </row>
    <row r="59" spans="2:9" x14ac:dyDescent="0.25">
      <c r="B59" s="67" t="s">
        <v>17</v>
      </c>
      <c r="C59" s="68">
        <v>6.5</v>
      </c>
      <c r="D59" s="68">
        <v>25.6</v>
      </c>
      <c r="E59" s="68">
        <v>30.6</v>
      </c>
      <c r="F59" s="68">
        <v>21.4</v>
      </c>
      <c r="G59" s="68">
        <v>6.4</v>
      </c>
      <c r="H59" s="68" t="s">
        <v>93</v>
      </c>
      <c r="I59" s="68" t="s">
        <v>93</v>
      </c>
    </row>
    <row r="60" spans="2:9" x14ac:dyDescent="0.25">
      <c r="B60" s="67" t="s">
        <v>18</v>
      </c>
      <c r="C60" s="68">
        <v>6.6</v>
      </c>
      <c r="D60" s="68">
        <v>25.5</v>
      </c>
      <c r="E60" s="68">
        <v>30.5</v>
      </c>
      <c r="F60" s="68">
        <v>21.3</v>
      </c>
      <c r="G60" s="68">
        <v>6.4</v>
      </c>
      <c r="H60" s="68" t="s">
        <v>93</v>
      </c>
      <c r="I60" s="68" t="s">
        <v>93</v>
      </c>
    </row>
    <row r="61" spans="2:9" x14ac:dyDescent="0.25">
      <c r="B61" s="67" t="s">
        <v>19</v>
      </c>
      <c r="C61" s="68">
        <v>6.6</v>
      </c>
      <c r="D61" s="68">
        <v>25.4</v>
      </c>
      <c r="E61" s="68">
        <v>30.4</v>
      </c>
      <c r="F61" s="68">
        <v>21.3</v>
      </c>
      <c r="G61" s="68">
        <v>6.4</v>
      </c>
      <c r="H61" s="68" t="s">
        <v>93</v>
      </c>
      <c r="I61" s="68" t="s">
        <v>93</v>
      </c>
    </row>
    <row r="62" spans="2:9" x14ac:dyDescent="0.25">
      <c r="B62" s="67" t="s">
        <v>20</v>
      </c>
      <c r="C62" s="68">
        <v>6.6</v>
      </c>
      <c r="D62" s="68">
        <v>25.4</v>
      </c>
      <c r="E62" s="68">
        <v>30.4</v>
      </c>
      <c r="F62" s="68">
        <v>21.2</v>
      </c>
      <c r="G62" s="68">
        <v>6.3</v>
      </c>
      <c r="H62" s="68" t="s">
        <v>93</v>
      </c>
      <c r="I62" s="68" t="s">
        <v>93</v>
      </c>
    </row>
    <row r="63" spans="2:9" x14ac:dyDescent="0.25">
      <c r="B63" s="67" t="s">
        <v>21</v>
      </c>
      <c r="C63" s="68">
        <v>6.5</v>
      </c>
      <c r="D63" s="68">
        <v>25.3</v>
      </c>
      <c r="E63" s="68">
        <v>30.3</v>
      </c>
      <c r="F63" s="68">
        <v>21.1</v>
      </c>
      <c r="G63" s="68">
        <v>6.3</v>
      </c>
      <c r="H63" s="68" t="s">
        <v>93</v>
      </c>
      <c r="I63" s="68" t="s">
        <v>93</v>
      </c>
    </row>
    <row r="64" spans="2:9" x14ac:dyDescent="0.25">
      <c r="B64" s="67" t="s">
        <v>22</v>
      </c>
      <c r="C64" s="68">
        <v>6.5</v>
      </c>
      <c r="D64" s="68">
        <v>25.2</v>
      </c>
      <c r="E64" s="68">
        <v>30.2</v>
      </c>
      <c r="F64" s="68">
        <v>21</v>
      </c>
      <c r="G64" s="68">
        <v>6.3</v>
      </c>
      <c r="H64" s="68" t="s">
        <v>93</v>
      </c>
      <c r="I64" s="68" t="s">
        <v>93</v>
      </c>
    </row>
    <row r="65" spans="2:9" x14ac:dyDescent="0.25">
      <c r="B65" s="67" t="s">
        <v>23</v>
      </c>
      <c r="C65" s="68">
        <v>6.5</v>
      </c>
      <c r="D65" s="68">
        <v>25.1</v>
      </c>
      <c r="E65" s="68">
        <v>30.1</v>
      </c>
      <c r="F65" s="68">
        <v>20.9</v>
      </c>
      <c r="G65" s="68">
        <v>6.3</v>
      </c>
      <c r="H65" s="68" t="s">
        <v>93</v>
      </c>
      <c r="I65" s="68" t="s">
        <v>93</v>
      </c>
    </row>
    <row r="66" spans="2:9" x14ac:dyDescent="0.25">
      <c r="B66" s="67" t="s">
        <v>24</v>
      </c>
      <c r="C66" s="68">
        <v>6.5</v>
      </c>
      <c r="D66" s="68">
        <v>24.9</v>
      </c>
      <c r="E66" s="68">
        <v>30</v>
      </c>
      <c r="F66" s="68">
        <v>20.7</v>
      </c>
      <c r="G66" s="68">
        <v>6.2</v>
      </c>
      <c r="H66" s="68" t="s">
        <v>93</v>
      </c>
      <c r="I66" s="68" t="s">
        <v>93</v>
      </c>
    </row>
    <row r="67" spans="2:9" x14ac:dyDescent="0.25">
      <c r="B67" s="67" t="s">
        <v>25</v>
      </c>
      <c r="C67" s="68">
        <v>6.5</v>
      </c>
      <c r="D67" s="68">
        <v>24.8</v>
      </c>
      <c r="E67" s="68">
        <v>29.9</v>
      </c>
      <c r="F67" s="68">
        <v>20.6</v>
      </c>
      <c r="G67" s="68">
        <v>6.2</v>
      </c>
      <c r="H67" s="68" t="s">
        <v>93</v>
      </c>
      <c r="I67" s="68" t="s">
        <v>93</v>
      </c>
    </row>
    <row r="68" spans="2:9" x14ac:dyDescent="0.25">
      <c r="B68" s="67" t="s">
        <v>26</v>
      </c>
      <c r="C68" s="68">
        <v>6.6</v>
      </c>
      <c r="D68" s="68">
        <v>24.7</v>
      </c>
      <c r="E68" s="68">
        <v>29.8</v>
      </c>
      <c r="F68" s="68">
        <v>20.5</v>
      </c>
      <c r="G68" s="68">
        <v>6.1</v>
      </c>
      <c r="H68" s="68" t="s">
        <v>93</v>
      </c>
      <c r="I68" s="68" t="s">
        <v>93</v>
      </c>
    </row>
    <row r="69" spans="2:9" x14ac:dyDescent="0.25">
      <c r="B69" s="67" t="s">
        <v>27</v>
      </c>
      <c r="C69" s="68">
        <v>6.6</v>
      </c>
      <c r="D69" s="68">
        <v>24.6</v>
      </c>
      <c r="E69" s="68">
        <v>29.7</v>
      </c>
      <c r="F69" s="68">
        <v>20.399999999999999</v>
      </c>
      <c r="G69" s="68">
        <v>6.1</v>
      </c>
      <c r="H69" s="68" t="s">
        <v>93</v>
      </c>
      <c r="I69" s="68" t="s">
        <v>93</v>
      </c>
    </row>
    <row r="70" spans="2:9" x14ac:dyDescent="0.25">
      <c r="B70" s="67" t="s">
        <v>28</v>
      </c>
      <c r="C70" s="68">
        <v>6.7</v>
      </c>
      <c r="D70" s="68">
        <v>24.5</v>
      </c>
      <c r="E70" s="68">
        <v>29.6</v>
      </c>
      <c r="F70" s="68">
        <v>20.3</v>
      </c>
      <c r="G70" s="68">
        <v>6</v>
      </c>
      <c r="H70" s="68" t="s">
        <v>93</v>
      </c>
      <c r="I70" s="68" t="s">
        <v>93</v>
      </c>
    </row>
    <row r="71" spans="2:9" x14ac:dyDescent="0.25">
      <c r="B71" s="67" t="s">
        <v>29</v>
      </c>
      <c r="C71" s="68">
        <v>6.8</v>
      </c>
      <c r="D71" s="68">
        <v>24.4</v>
      </c>
      <c r="E71" s="68">
        <v>29.5</v>
      </c>
      <c r="F71" s="68">
        <v>20.2</v>
      </c>
      <c r="G71" s="68">
        <v>6</v>
      </c>
      <c r="H71" s="68" t="s">
        <v>93</v>
      </c>
      <c r="I71" s="68" t="s">
        <v>93</v>
      </c>
    </row>
    <row r="72" spans="2:9" x14ac:dyDescent="0.25">
      <c r="B72" s="67" t="s">
        <v>30</v>
      </c>
      <c r="C72" s="68">
        <v>6.8</v>
      </c>
      <c r="D72" s="68">
        <v>24.3</v>
      </c>
      <c r="E72" s="68">
        <v>29.4</v>
      </c>
      <c r="F72" s="68">
        <v>20.100000000000001</v>
      </c>
      <c r="G72" s="68">
        <v>5.9</v>
      </c>
      <c r="H72" s="68" t="s">
        <v>93</v>
      </c>
      <c r="I72" s="68" t="s">
        <v>93</v>
      </c>
    </row>
    <row r="73" spans="2:9" x14ac:dyDescent="0.25">
      <c r="B73" s="67" t="s">
        <v>31</v>
      </c>
      <c r="C73" s="68">
        <v>6.8</v>
      </c>
      <c r="D73" s="68">
        <v>24.2</v>
      </c>
      <c r="E73" s="68">
        <v>29.3</v>
      </c>
      <c r="F73" s="68">
        <v>20</v>
      </c>
      <c r="G73" s="68">
        <v>5.9</v>
      </c>
      <c r="H73" s="68" t="s">
        <v>93</v>
      </c>
      <c r="I73" s="68" t="s">
        <v>93</v>
      </c>
    </row>
    <row r="74" spans="2:9" x14ac:dyDescent="0.25">
      <c r="B74" s="67" t="s">
        <v>32</v>
      </c>
      <c r="C74" s="68">
        <v>6.9</v>
      </c>
      <c r="D74" s="68">
        <v>24.1</v>
      </c>
      <c r="E74" s="68">
        <v>29.2</v>
      </c>
      <c r="F74" s="68">
        <v>19.899999999999999</v>
      </c>
      <c r="G74" s="68">
        <v>5.8</v>
      </c>
      <c r="H74" s="68" t="s">
        <v>93</v>
      </c>
      <c r="I74" s="68" t="s">
        <v>93</v>
      </c>
    </row>
    <row r="76" spans="2:9" x14ac:dyDescent="0.25">
      <c r="B76" t="s">
        <v>103</v>
      </c>
    </row>
    <row r="77" spans="2:9" ht="25.5" x14ac:dyDescent="0.25">
      <c r="B77" s="67" t="s">
        <v>81</v>
      </c>
      <c r="C77" s="67" t="s">
        <v>82</v>
      </c>
      <c r="D77" s="67" t="s">
        <v>0</v>
      </c>
      <c r="E77" s="67" t="s">
        <v>84</v>
      </c>
      <c r="F77" s="67" t="s">
        <v>85</v>
      </c>
      <c r="G77" s="67" t="s">
        <v>86</v>
      </c>
      <c r="H77" s="67" t="s">
        <v>88</v>
      </c>
      <c r="I77" s="67" t="s">
        <v>90</v>
      </c>
    </row>
    <row r="78" spans="2:9" x14ac:dyDescent="0.25">
      <c r="B78" s="67"/>
      <c r="C78" s="67" t="s">
        <v>83</v>
      </c>
      <c r="D78" s="67" t="s">
        <v>1</v>
      </c>
      <c r="E78" s="67" t="s">
        <v>1</v>
      </c>
      <c r="F78" s="67" t="s">
        <v>1</v>
      </c>
      <c r="G78" s="67" t="s">
        <v>87</v>
      </c>
      <c r="H78" s="67" t="s">
        <v>89</v>
      </c>
      <c r="I78" s="67" t="s">
        <v>89</v>
      </c>
    </row>
    <row r="79" spans="2:9" ht="25.5" x14ac:dyDescent="0.25">
      <c r="B79" s="67" t="s">
        <v>91</v>
      </c>
      <c r="C79" s="68" t="s">
        <v>106</v>
      </c>
      <c r="D79" s="68" t="s">
        <v>106</v>
      </c>
      <c r="E79" s="68" t="s">
        <v>106</v>
      </c>
      <c r="F79" s="68" t="s">
        <v>106</v>
      </c>
      <c r="G79" s="68" t="s">
        <v>106</v>
      </c>
      <c r="H79" s="68" t="s">
        <v>93</v>
      </c>
      <c r="I79" s="68" t="s">
        <v>93</v>
      </c>
    </row>
    <row r="80" spans="2:9" x14ac:dyDescent="0.25">
      <c r="B80" s="67" t="s">
        <v>92</v>
      </c>
      <c r="C80" s="68">
        <v>30</v>
      </c>
      <c r="D80" s="68">
        <v>30</v>
      </c>
      <c r="E80" s="68">
        <v>30</v>
      </c>
      <c r="F80" s="68">
        <v>30</v>
      </c>
      <c r="G80" s="68">
        <v>30</v>
      </c>
      <c r="H80" s="68">
        <v>0</v>
      </c>
      <c r="I80" s="68">
        <v>0</v>
      </c>
    </row>
    <row r="81" spans="2:9" x14ac:dyDescent="0.25">
      <c r="B81" s="67" t="s">
        <v>2</v>
      </c>
      <c r="C81" s="68">
        <v>6.9</v>
      </c>
      <c r="D81" s="68">
        <v>24</v>
      </c>
      <c r="E81" s="68">
        <v>29.1</v>
      </c>
      <c r="F81" s="68">
        <v>19.8</v>
      </c>
      <c r="G81" s="68">
        <v>5.8</v>
      </c>
      <c r="H81" s="68" t="s">
        <v>93</v>
      </c>
      <c r="I81" s="68" t="s">
        <v>93</v>
      </c>
    </row>
    <row r="82" spans="2:9" x14ac:dyDescent="0.25">
      <c r="B82" s="67" t="s">
        <v>3</v>
      </c>
      <c r="C82" s="68">
        <v>6.9</v>
      </c>
      <c r="D82" s="68">
        <v>23.9</v>
      </c>
      <c r="E82" s="68">
        <v>29</v>
      </c>
      <c r="F82" s="68">
        <v>19.7</v>
      </c>
      <c r="G82" s="68">
        <v>5.7</v>
      </c>
      <c r="H82" s="68" t="s">
        <v>93</v>
      </c>
      <c r="I82" s="68" t="s">
        <v>93</v>
      </c>
    </row>
    <row r="83" spans="2:9" x14ac:dyDescent="0.25">
      <c r="B83" s="67" t="s">
        <v>4</v>
      </c>
      <c r="C83" s="68">
        <v>7</v>
      </c>
      <c r="D83" s="68">
        <v>23.8</v>
      </c>
      <c r="E83" s="68">
        <v>28.9</v>
      </c>
      <c r="F83" s="68">
        <v>19.600000000000001</v>
      </c>
      <c r="G83" s="68">
        <v>5.6</v>
      </c>
      <c r="H83" s="68" t="s">
        <v>93</v>
      </c>
      <c r="I83" s="68" t="s">
        <v>93</v>
      </c>
    </row>
    <row r="84" spans="2:9" x14ac:dyDescent="0.25">
      <c r="B84" s="67" t="s">
        <v>5</v>
      </c>
      <c r="C84" s="68">
        <v>7</v>
      </c>
      <c r="D84" s="68">
        <v>23.6</v>
      </c>
      <c r="E84" s="68">
        <v>28.7</v>
      </c>
      <c r="F84" s="68">
        <v>19.5</v>
      </c>
      <c r="G84" s="68">
        <v>5.6</v>
      </c>
      <c r="H84" s="68" t="s">
        <v>93</v>
      </c>
      <c r="I84" s="68" t="s">
        <v>93</v>
      </c>
    </row>
    <row r="85" spans="2:9" x14ac:dyDescent="0.25">
      <c r="B85" s="67" t="s">
        <v>6</v>
      </c>
      <c r="C85" s="68">
        <v>7</v>
      </c>
      <c r="D85" s="68">
        <v>23.5</v>
      </c>
      <c r="E85" s="68">
        <v>28.6</v>
      </c>
      <c r="F85" s="68">
        <v>19.399999999999999</v>
      </c>
      <c r="G85" s="68">
        <v>5.5</v>
      </c>
      <c r="H85" s="68" t="s">
        <v>93</v>
      </c>
      <c r="I85" s="68" t="s">
        <v>93</v>
      </c>
    </row>
    <row r="86" spans="2:9" x14ac:dyDescent="0.25">
      <c r="B86" s="67" t="s">
        <v>7</v>
      </c>
      <c r="C86" s="68">
        <v>7.1</v>
      </c>
      <c r="D86" s="68">
        <v>23.3</v>
      </c>
      <c r="E86" s="68">
        <v>28.4</v>
      </c>
      <c r="F86" s="68">
        <v>19.2</v>
      </c>
      <c r="G86" s="68">
        <v>5.4</v>
      </c>
      <c r="H86" s="68" t="s">
        <v>93</v>
      </c>
      <c r="I86" s="68" t="s">
        <v>93</v>
      </c>
    </row>
    <row r="87" spans="2:9" x14ac:dyDescent="0.25">
      <c r="B87" s="67" t="s">
        <v>8</v>
      </c>
      <c r="C87" s="68">
        <v>7.2</v>
      </c>
      <c r="D87" s="68">
        <v>23.2</v>
      </c>
      <c r="E87" s="68">
        <v>28.2</v>
      </c>
      <c r="F87" s="68">
        <v>19</v>
      </c>
      <c r="G87" s="68">
        <v>5.3</v>
      </c>
      <c r="H87" s="68" t="s">
        <v>93</v>
      </c>
      <c r="I87" s="68" t="s">
        <v>93</v>
      </c>
    </row>
    <row r="88" spans="2:9" x14ac:dyDescent="0.25">
      <c r="B88" s="67" t="s">
        <v>9</v>
      </c>
      <c r="C88" s="68">
        <v>7.2</v>
      </c>
      <c r="D88" s="68">
        <v>23</v>
      </c>
      <c r="E88" s="68">
        <v>28</v>
      </c>
      <c r="F88" s="68">
        <v>18.899999999999999</v>
      </c>
      <c r="G88" s="68">
        <v>5.2</v>
      </c>
      <c r="H88" s="68" t="s">
        <v>93</v>
      </c>
      <c r="I88" s="68" t="s">
        <v>93</v>
      </c>
    </row>
    <row r="89" spans="2:9" x14ac:dyDescent="0.25">
      <c r="B89" s="67" t="s">
        <v>10</v>
      </c>
      <c r="C89" s="68">
        <v>7.2</v>
      </c>
      <c r="D89" s="68">
        <v>22.8</v>
      </c>
      <c r="E89" s="68">
        <v>27.8</v>
      </c>
      <c r="F89" s="68">
        <v>18.7</v>
      </c>
      <c r="G89" s="68">
        <v>5.0999999999999996</v>
      </c>
      <c r="H89" s="68" t="s">
        <v>93</v>
      </c>
      <c r="I89" s="68" t="s">
        <v>93</v>
      </c>
    </row>
    <row r="90" spans="2:9" x14ac:dyDescent="0.25">
      <c r="B90" s="67" t="s">
        <v>11</v>
      </c>
      <c r="C90" s="68">
        <v>7.2</v>
      </c>
      <c r="D90" s="68">
        <v>22.6</v>
      </c>
      <c r="E90" s="68">
        <v>27.6</v>
      </c>
      <c r="F90" s="68">
        <v>18.5</v>
      </c>
      <c r="G90" s="68">
        <v>5.0999999999999996</v>
      </c>
      <c r="H90" s="68" t="s">
        <v>93</v>
      </c>
      <c r="I90" s="68" t="s">
        <v>93</v>
      </c>
    </row>
    <row r="91" spans="2:9" x14ac:dyDescent="0.25">
      <c r="B91" s="67" t="s">
        <v>12</v>
      </c>
      <c r="C91" s="68">
        <v>7.1</v>
      </c>
      <c r="D91" s="68">
        <v>22.4</v>
      </c>
      <c r="E91" s="68">
        <v>27.4</v>
      </c>
      <c r="F91" s="68">
        <v>18.3</v>
      </c>
      <c r="G91" s="68">
        <v>5</v>
      </c>
      <c r="H91" s="68" t="s">
        <v>93</v>
      </c>
      <c r="I91" s="68" t="s">
        <v>93</v>
      </c>
    </row>
    <row r="92" spans="2:9" x14ac:dyDescent="0.25">
      <c r="B92" s="67" t="s">
        <v>13</v>
      </c>
      <c r="C92" s="68">
        <v>7</v>
      </c>
      <c r="D92" s="68">
        <v>22.2</v>
      </c>
      <c r="E92" s="68">
        <v>27.2</v>
      </c>
      <c r="F92" s="68">
        <v>18.100000000000001</v>
      </c>
      <c r="G92" s="68">
        <v>4.9000000000000004</v>
      </c>
      <c r="H92" s="68" t="s">
        <v>93</v>
      </c>
      <c r="I92" s="68" t="s">
        <v>93</v>
      </c>
    </row>
    <row r="93" spans="2:9" x14ac:dyDescent="0.25">
      <c r="B93" s="67" t="s">
        <v>14</v>
      </c>
      <c r="C93" s="68">
        <v>6.8</v>
      </c>
      <c r="D93" s="68">
        <v>22</v>
      </c>
      <c r="E93" s="68">
        <v>27</v>
      </c>
      <c r="F93" s="68">
        <v>17.8</v>
      </c>
      <c r="G93" s="68">
        <v>4.9000000000000004</v>
      </c>
      <c r="H93" s="68" t="s">
        <v>93</v>
      </c>
      <c r="I93" s="68" t="s">
        <v>93</v>
      </c>
    </row>
    <row r="94" spans="2:9" x14ac:dyDescent="0.25">
      <c r="B94" s="67" t="s">
        <v>15</v>
      </c>
      <c r="C94" s="68">
        <v>6.6</v>
      </c>
      <c r="D94" s="68">
        <v>21.7</v>
      </c>
      <c r="E94" s="68">
        <v>26.7</v>
      </c>
      <c r="F94" s="68">
        <v>17.600000000000001</v>
      </c>
      <c r="G94" s="68">
        <v>4.8</v>
      </c>
      <c r="H94" s="68" t="s">
        <v>93</v>
      </c>
      <c r="I94" s="68" t="s">
        <v>93</v>
      </c>
    </row>
    <row r="95" spans="2:9" x14ac:dyDescent="0.25">
      <c r="B95" s="67" t="s">
        <v>16</v>
      </c>
      <c r="C95" s="68">
        <v>6.5</v>
      </c>
      <c r="D95" s="68">
        <v>21.5</v>
      </c>
      <c r="E95" s="68">
        <v>26.5</v>
      </c>
      <c r="F95" s="68">
        <v>17.399999999999999</v>
      </c>
      <c r="G95" s="68">
        <v>4.8</v>
      </c>
      <c r="H95" s="68" t="s">
        <v>93</v>
      </c>
      <c r="I95" s="68" t="s">
        <v>93</v>
      </c>
    </row>
    <row r="96" spans="2:9" x14ac:dyDescent="0.25">
      <c r="B96" s="67" t="s">
        <v>17</v>
      </c>
      <c r="C96" s="68">
        <v>6.3</v>
      </c>
      <c r="D96" s="68">
        <v>21.3</v>
      </c>
      <c r="E96" s="68">
        <v>26.3</v>
      </c>
      <c r="F96" s="68">
        <v>17.100000000000001</v>
      </c>
      <c r="G96" s="68">
        <v>4.8</v>
      </c>
      <c r="H96" s="68" t="s">
        <v>93</v>
      </c>
      <c r="I96" s="68" t="s">
        <v>93</v>
      </c>
    </row>
    <row r="97" spans="2:9" x14ac:dyDescent="0.25">
      <c r="B97" s="67" t="s">
        <v>18</v>
      </c>
      <c r="C97" s="68">
        <v>6.1</v>
      </c>
      <c r="D97" s="68">
        <v>21</v>
      </c>
      <c r="E97" s="68">
        <v>26.1</v>
      </c>
      <c r="F97" s="68">
        <v>16.899999999999999</v>
      </c>
      <c r="G97" s="68">
        <v>4.7</v>
      </c>
      <c r="H97" s="68" t="s">
        <v>93</v>
      </c>
      <c r="I97" s="68" t="s">
        <v>93</v>
      </c>
    </row>
    <row r="98" spans="2:9" x14ac:dyDescent="0.25">
      <c r="B98" s="67" t="s">
        <v>19</v>
      </c>
      <c r="C98" s="68">
        <v>5.9</v>
      </c>
      <c r="D98" s="68">
        <v>20.8</v>
      </c>
      <c r="E98" s="68">
        <v>25.9</v>
      </c>
      <c r="F98" s="68">
        <v>16.600000000000001</v>
      </c>
      <c r="G98" s="68">
        <v>4.7</v>
      </c>
      <c r="H98" s="68" t="s">
        <v>93</v>
      </c>
      <c r="I98" s="68" t="s">
        <v>93</v>
      </c>
    </row>
    <row r="99" spans="2:9" x14ac:dyDescent="0.25">
      <c r="B99" s="67" t="s">
        <v>20</v>
      </c>
      <c r="C99" s="68">
        <v>5.8</v>
      </c>
      <c r="D99" s="68">
        <v>20.6</v>
      </c>
      <c r="E99" s="68">
        <v>25.6</v>
      </c>
      <c r="F99" s="68">
        <v>16.3</v>
      </c>
      <c r="G99" s="68">
        <v>4.7</v>
      </c>
      <c r="H99" s="68" t="s">
        <v>93</v>
      </c>
      <c r="I99" s="68" t="s">
        <v>93</v>
      </c>
    </row>
    <row r="100" spans="2:9" x14ac:dyDescent="0.25">
      <c r="B100" s="67" t="s">
        <v>21</v>
      </c>
      <c r="C100" s="68">
        <v>5.7</v>
      </c>
      <c r="D100" s="68">
        <v>20.3</v>
      </c>
      <c r="E100" s="68">
        <v>25.4</v>
      </c>
      <c r="F100" s="68">
        <v>16.100000000000001</v>
      </c>
      <c r="G100" s="68">
        <v>4.5999999999999996</v>
      </c>
      <c r="H100" s="68" t="s">
        <v>93</v>
      </c>
      <c r="I100" s="68" t="s">
        <v>93</v>
      </c>
    </row>
    <row r="101" spans="2:9" x14ac:dyDescent="0.25">
      <c r="B101" s="67" t="s">
        <v>22</v>
      </c>
      <c r="C101" s="68">
        <v>5.7</v>
      </c>
      <c r="D101" s="68">
        <v>20.100000000000001</v>
      </c>
      <c r="E101" s="68">
        <v>25.2</v>
      </c>
      <c r="F101" s="68">
        <v>15.8</v>
      </c>
      <c r="G101" s="68">
        <v>4.5999999999999996</v>
      </c>
      <c r="H101" s="68" t="s">
        <v>93</v>
      </c>
      <c r="I101" s="68" t="s">
        <v>93</v>
      </c>
    </row>
    <row r="102" spans="2:9" x14ac:dyDescent="0.25">
      <c r="B102" s="67" t="s">
        <v>23</v>
      </c>
      <c r="C102" s="68">
        <v>5.7</v>
      </c>
      <c r="D102" s="68">
        <v>19.8</v>
      </c>
      <c r="E102" s="68">
        <v>24.9</v>
      </c>
      <c r="F102" s="68">
        <v>15.5</v>
      </c>
      <c r="G102" s="68">
        <v>4.5999999999999996</v>
      </c>
      <c r="H102" s="68" t="s">
        <v>93</v>
      </c>
      <c r="I102" s="68" t="s">
        <v>93</v>
      </c>
    </row>
    <row r="103" spans="2:9" x14ac:dyDescent="0.25">
      <c r="B103" s="67" t="s">
        <v>24</v>
      </c>
      <c r="C103" s="68">
        <v>5.7</v>
      </c>
      <c r="D103" s="68">
        <v>19.600000000000001</v>
      </c>
      <c r="E103" s="68">
        <v>24.7</v>
      </c>
      <c r="F103" s="68">
        <v>15.3</v>
      </c>
      <c r="G103" s="68">
        <v>4.5</v>
      </c>
      <c r="H103" s="68" t="s">
        <v>93</v>
      </c>
      <c r="I103" s="68" t="s">
        <v>93</v>
      </c>
    </row>
    <row r="104" spans="2:9" x14ac:dyDescent="0.25">
      <c r="B104" s="67" t="s">
        <v>25</v>
      </c>
      <c r="C104" s="68">
        <v>5.7</v>
      </c>
      <c r="D104" s="68">
        <v>19.399999999999999</v>
      </c>
      <c r="E104" s="68">
        <v>24.5</v>
      </c>
      <c r="F104" s="68">
        <v>15</v>
      </c>
      <c r="G104" s="68">
        <v>4.5</v>
      </c>
      <c r="H104" s="68" t="s">
        <v>93</v>
      </c>
      <c r="I104" s="68" t="s">
        <v>93</v>
      </c>
    </row>
    <row r="105" spans="2:9" x14ac:dyDescent="0.25">
      <c r="B105" s="67" t="s">
        <v>26</v>
      </c>
      <c r="C105" s="68">
        <v>5.7</v>
      </c>
      <c r="D105" s="68">
        <v>19.2</v>
      </c>
      <c r="E105" s="68">
        <v>24.3</v>
      </c>
      <c r="F105" s="68">
        <v>14.8</v>
      </c>
      <c r="G105" s="68">
        <v>4.5</v>
      </c>
      <c r="H105" s="68" t="s">
        <v>93</v>
      </c>
      <c r="I105" s="68" t="s">
        <v>93</v>
      </c>
    </row>
    <row r="106" spans="2:9" x14ac:dyDescent="0.25">
      <c r="B106" s="67" t="s">
        <v>27</v>
      </c>
      <c r="C106" s="68">
        <v>5.8</v>
      </c>
      <c r="D106" s="68">
        <v>19</v>
      </c>
      <c r="E106" s="68">
        <v>24.1</v>
      </c>
      <c r="F106" s="68">
        <v>14.5</v>
      </c>
      <c r="G106" s="68">
        <v>4.4000000000000004</v>
      </c>
      <c r="H106" s="68" t="s">
        <v>93</v>
      </c>
      <c r="I106" s="68" t="s">
        <v>93</v>
      </c>
    </row>
    <row r="107" spans="2:9" x14ac:dyDescent="0.25">
      <c r="B107" s="67" t="s">
        <v>28</v>
      </c>
      <c r="C107" s="68">
        <v>5.8</v>
      </c>
      <c r="D107" s="68">
        <v>18.8</v>
      </c>
      <c r="E107" s="68">
        <v>23.9</v>
      </c>
      <c r="F107" s="68">
        <v>14.3</v>
      </c>
      <c r="G107" s="68">
        <v>4.4000000000000004</v>
      </c>
      <c r="H107" s="68" t="s">
        <v>93</v>
      </c>
      <c r="I107" s="68" t="s">
        <v>93</v>
      </c>
    </row>
    <row r="108" spans="2:9" x14ac:dyDescent="0.25">
      <c r="B108" s="67" t="s">
        <v>29</v>
      </c>
      <c r="C108" s="68">
        <v>5.9</v>
      </c>
      <c r="D108" s="68">
        <v>18.600000000000001</v>
      </c>
      <c r="E108" s="68">
        <v>23.7</v>
      </c>
      <c r="F108" s="68">
        <v>14.1</v>
      </c>
      <c r="G108" s="68">
        <v>4.4000000000000004</v>
      </c>
      <c r="H108" s="68" t="s">
        <v>93</v>
      </c>
      <c r="I108" s="68" t="s">
        <v>93</v>
      </c>
    </row>
    <row r="109" spans="2:9" x14ac:dyDescent="0.25">
      <c r="B109" s="67" t="s">
        <v>30</v>
      </c>
      <c r="C109" s="68">
        <v>5.9</v>
      </c>
      <c r="D109" s="68">
        <v>18.399999999999999</v>
      </c>
      <c r="E109" s="68">
        <v>23.5</v>
      </c>
      <c r="F109" s="68">
        <v>13.9</v>
      </c>
      <c r="G109" s="68">
        <v>4.3</v>
      </c>
      <c r="H109" s="68" t="s">
        <v>93</v>
      </c>
      <c r="I109" s="68" t="s">
        <v>93</v>
      </c>
    </row>
    <row r="110" spans="2:9" x14ac:dyDescent="0.25">
      <c r="B110" s="67" t="s">
        <v>31</v>
      </c>
      <c r="C110" s="68">
        <v>5.9</v>
      </c>
      <c r="D110" s="68">
        <v>18.2</v>
      </c>
      <c r="E110" s="68">
        <v>23.3</v>
      </c>
      <c r="F110" s="68">
        <v>13.7</v>
      </c>
      <c r="G110" s="68">
        <v>4.3</v>
      </c>
      <c r="H110" s="68" t="s">
        <v>93</v>
      </c>
      <c r="I110" s="68" t="s">
        <v>93</v>
      </c>
    </row>
    <row r="112" spans="2:9" x14ac:dyDescent="0.25">
      <c r="B112" t="s">
        <v>104</v>
      </c>
    </row>
    <row r="113" spans="2:9" x14ac:dyDescent="0.25">
      <c r="B113" t="s">
        <v>81</v>
      </c>
      <c r="C113" t="s">
        <v>82</v>
      </c>
      <c r="D113" t="s">
        <v>0</v>
      </c>
      <c r="E113" t="s">
        <v>84</v>
      </c>
      <c r="F113" t="s">
        <v>85</v>
      </c>
      <c r="G113" t="s">
        <v>86</v>
      </c>
      <c r="H113" t="s">
        <v>88</v>
      </c>
      <c r="I113" t="s">
        <v>90</v>
      </c>
    </row>
    <row r="114" spans="2:9" x14ac:dyDescent="0.25">
      <c r="C114" t="s">
        <v>83</v>
      </c>
      <c r="D114" t="s">
        <v>1</v>
      </c>
      <c r="E114" t="s">
        <v>1</v>
      </c>
      <c r="F114" t="s">
        <v>1</v>
      </c>
      <c r="G114" t="s">
        <v>87</v>
      </c>
      <c r="H114" t="s">
        <v>89</v>
      </c>
      <c r="I114" t="s">
        <v>89</v>
      </c>
    </row>
    <row r="115" spans="2:9" x14ac:dyDescent="0.25">
      <c r="B115" t="s">
        <v>91</v>
      </c>
      <c r="C115" t="s">
        <v>106</v>
      </c>
      <c r="D115" t="s">
        <v>106</v>
      </c>
      <c r="E115" t="s">
        <v>106</v>
      </c>
      <c r="F115" t="s">
        <v>106</v>
      </c>
      <c r="G115" t="s">
        <v>106</v>
      </c>
      <c r="H115" t="s">
        <v>93</v>
      </c>
      <c r="I115" t="s">
        <v>93</v>
      </c>
    </row>
    <row r="116" spans="2:9" x14ac:dyDescent="0.25">
      <c r="B116" t="s">
        <v>92</v>
      </c>
      <c r="C116">
        <v>30</v>
      </c>
      <c r="D116">
        <v>30</v>
      </c>
      <c r="E116">
        <v>30</v>
      </c>
      <c r="F116">
        <v>30</v>
      </c>
      <c r="G116">
        <v>30</v>
      </c>
      <c r="H116">
        <v>0</v>
      </c>
      <c r="I116">
        <v>0</v>
      </c>
    </row>
    <row r="117" spans="2:9" x14ac:dyDescent="0.25">
      <c r="B117" t="s">
        <v>2</v>
      </c>
      <c r="C117">
        <v>5.9</v>
      </c>
      <c r="D117">
        <v>18</v>
      </c>
      <c r="E117">
        <v>23.1</v>
      </c>
      <c r="F117">
        <v>13.6</v>
      </c>
      <c r="G117">
        <v>4.3</v>
      </c>
      <c r="H117" t="s">
        <v>93</v>
      </c>
      <c r="I117" t="s">
        <v>93</v>
      </c>
    </row>
    <row r="118" spans="2:9" x14ac:dyDescent="0.25">
      <c r="B118" t="s">
        <v>3</v>
      </c>
      <c r="C118">
        <v>5.9</v>
      </c>
      <c r="D118">
        <v>17.899999999999999</v>
      </c>
      <c r="E118">
        <v>23</v>
      </c>
      <c r="F118">
        <v>13.4</v>
      </c>
      <c r="G118">
        <v>4.2</v>
      </c>
      <c r="H118" t="s">
        <v>93</v>
      </c>
      <c r="I118" t="s">
        <v>93</v>
      </c>
    </row>
    <row r="119" spans="2:9" x14ac:dyDescent="0.25">
      <c r="B119" t="s">
        <v>4</v>
      </c>
      <c r="C119">
        <v>6</v>
      </c>
      <c r="D119">
        <v>17.7</v>
      </c>
      <c r="E119">
        <v>22.8</v>
      </c>
      <c r="F119">
        <v>13.2</v>
      </c>
      <c r="G119">
        <v>4.2</v>
      </c>
      <c r="H119" t="s">
        <v>93</v>
      </c>
      <c r="I119" t="s">
        <v>93</v>
      </c>
    </row>
    <row r="120" spans="2:9" x14ac:dyDescent="0.25">
      <c r="B120" t="s">
        <v>5</v>
      </c>
      <c r="C120">
        <v>6</v>
      </c>
      <c r="D120">
        <v>17.5</v>
      </c>
      <c r="E120">
        <v>22.6</v>
      </c>
      <c r="F120">
        <v>13</v>
      </c>
      <c r="G120">
        <v>4.2</v>
      </c>
      <c r="H120" t="s">
        <v>93</v>
      </c>
      <c r="I120" t="s">
        <v>93</v>
      </c>
    </row>
    <row r="121" spans="2:9" x14ac:dyDescent="0.25">
      <c r="B121" t="s">
        <v>6</v>
      </c>
      <c r="C121">
        <v>6</v>
      </c>
      <c r="D121">
        <v>17.3</v>
      </c>
      <c r="E121">
        <v>22.4</v>
      </c>
      <c r="F121">
        <v>12.9</v>
      </c>
      <c r="G121">
        <v>4.2</v>
      </c>
      <c r="H121" t="s">
        <v>93</v>
      </c>
      <c r="I121" t="s">
        <v>93</v>
      </c>
    </row>
    <row r="122" spans="2:9" x14ac:dyDescent="0.25">
      <c r="B122" t="s">
        <v>7</v>
      </c>
      <c r="C122">
        <v>6</v>
      </c>
      <c r="D122">
        <v>17.100000000000001</v>
      </c>
      <c r="E122">
        <v>22.2</v>
      </c>
      <c r="F122">
        <v>12.7</v>
      </c>
      <c r="G122">
        <v>4.2</v>
      </c>
      <c r="H122" t="s">
        <v>93</v>
      </c>
      <c r="I122" t="s">
        <v>93</v>
      </c>
    </row>
    <row r="123" spans="2:9" x14ac:dyDescent="0.25">
      <c r="B123" t="s">
        <v>8</v>
      </c>
      <c r="C123">
        <v>6</v>
      </c>
      <c r="D123">
        <v>16.899999999999999</v>
      </c>
      <c r="E123">
        <v>22</v>
      </c>
      <c r="F123">
        <v>12.5</v>
      </c>
      <c r="G123">
        <v>4.2</v>
      </c>
      <c r="H123" t="s">
        <v>93</v>
      </c>
      <c r="I123" t="s">
        <v>93</v>
      </c>
    </row>
    <row r="124" spans="2:9" x14ac:dyDescent="0.25">
      <c r="B124" t="s">
        <v>9</v>
      </c>
      <c r="C124">
        <v>6</v>
      </c>
      <c r="D124">
        <v>16.7</v>
      </c>
      <c r="E124">
        <v>21.8</v>
      </c>
      <c r="F124">
        <v>12.3</v>
      </c>
      <c r="G124">
        <v>4.3</v>
      </c>
      <c r="H124" t="s">
        <v>93</v>
      </c>
      <c r="I124" t="s">
        <v>93</v>
      </c>
    </row>
    <row r="125" spans="2:9" x14ac:dyDescent="0.25">
      <c r="B125" t="s">
        <v>10</v>
      </c>
      <c r="C125">
        <v>6</v>
      </c>
      <c r="D125">
        <v>16.5</v>
      </c>
      <c r="E125">
        <v>21.6</v>
      </c>
      <c r="F125">
        <v>12.1</v>
      </c>
      <c r="G125">
        <v>4.3</v>
      </c>
      <c r="H125" t="s">
        <v>93</v>
      </c>
      <c r="I125" t="s">
        <v>93</v>
      </c>
    </row>
    <row r="126" spans="2:9" x14ac:dyDescent="0.25">
      <c r="B126" t="s">
        <v>11</v>
      </c>
      <c r="C126">
        <v>6</v>
      </c>
      <c r="D126">
        <v>16.3</v>
      </c>
      <c r="E126">
        <v>21.5</v>
      </c>
      <c r="F126">
        <v>11.9</v>
      </c>
      <c r="G126">
        <v>4.3</v>
      </c>
      <c r="H126" t="s">
        <v>93</v>
      </c>
      <c r="I126" t="s">
        <v>93</v>
      </c>
    </row>
    <row r="127" spans="2:9" x14ac:dyDescent="0.25">
      <c r="B127" t="s">
        <v>12</v>
      </c>
      <c r="C127">
        <v>6</v>
      </c>
      <c r="D127">
        <v>16.100000000000001</v>
      </c>
      <c r="E127">
        <v>21.3</v>
      </c>
      <c r="F127">
        <v>11.6</v>
      </c>
      <c r="G127">
        <v>4.4000000000000004</v>
      </c>
      <c r="H127" t="s">
        <v>93</v>
      </c>
      <c r="I127" t="s">
        <v>93</v>
      </c>
    </row>
    <row r="128" spans="2:9" x14ac:dyDescent="0.25">
      <c r="B128" t="s">
        <v>13</v>
      </c>
      <c r="C128">
        <v>6</v>
      </c>
      <c r="D128">
        <v>15.9</v>
      </c>
      <c r="E128">
        <v>21.1</v>
      </c>
      <c r="F128">
        <v>11.4</v>
      </c>
      <c r="G128">
        <v>4.4000000000000004</v>
      </c>
      <c r="H128" t="s">
        <v>93</v>
      </c>
      <c r="I128" t="s">
        <v>93</v>
      </c>
    </row>
    <row r="129" spans="2:9" x14ac:dyDescent="0.25">
      <c r="B129" t="s">
        <v>14</v>
      </c>
      <c r="C129">
        <v>6</v>
      </c>
      <c r="D129">
        <v>15.6</v>
      </c>
      <c r="E129">
        <v>20.9</v>
      </c>
      <c r="F129">
        <v>11.1</v>
      </c>
      <c r="G129">
        <v>4.5</v>
      </c>
      <c r="H129" t="s">
        <v>93</v>
      </c>
      <c r="I129" t="s">
        <v>93</v>
      </c>
    </row>
    <row r="130" spans="2:9" x14ac:dyDescent="0.25">
      <c r="B130" t="s">
        <v>15</v>
      </c>
      <c r="C130">
        <v>5.9</v>
      </c>
      <c r="D130">
        <v>15.4</v>
      </c>
      <c r="E130">
        <v>20.7</v>
      </c>
      <c r="F130">
        <v>10.9</v>
      </c>
      <c r="G130">
        <v>4.5</v>
      </c>
      <c r="H130" t="s">
        <v>93</v>
      </c>
      <c r="I130" t="s">
        <v>93</v>
      </c>
    </row>
    <row r="131" spans="2:9" x14ac:dyDescent="0.25">
      <c r="B131" t="s">
        <v>16</v>
      </c>
      <c r="C131">
        <v>5.9</v>
      </c>
      <c r="D131">
        <v>15.2</v>
      </c>
      <c r="E131">
        <v>20.5</v>
      </c>
      <c r="F131">
        <v>10.6</v>
      </c>
      <c r="G131">
        <v>4.5</v>
      </c>
      <c r="H131" t="s">
        <v>93</v>
      </c>
      <c r="I131" t="s">
        <v>93</v>
      </c>
    </row>
    <row r="132" spans="2:9" x14ac:dyDescent="0.25">
      <c r="B132" t="s">
        <v>17</v>
      </c>
      <c r="C132">
        <v>6</v>
      </c>
      <c r="D132">
        <v>14.9</v>
      </c>
      <c r="E132">
        <v>20.2</v>
      </c>
      <c r="F132">
        <v>10.4</v>
      </c>
      <c r="G132">
        <v>4.5999999999999996</v>
      </c>
      <c r="H132" t="s">
        <v>93</v>
      </c>
      <c r="I132" t="s">
        <v>93</v>
      </c>
    </row>
    <row r="133" spans="2:9" x14ac:dyDescent="0.25">
      <c r="B133" t="s">
        <v>18</v>
      </c>
      <c r="C133">
        <v>6</v>
      </c>
      <c r="D133">
        <v>14.7</v>
      </c>
      <c r="E133">
        <v>20</v>
      </c>
      <c r="F133">
        <v>10.199999999999999</v>
      </c>
      <c r="G133">
        <v>4.5999999999999996</v>
      </c>
      <c r="H133" t="s">
        <v>93</v>
      </c>
      <c r="I133" t="s">
        <v>93</v>
      </c>
    </row>
    <row r="134" spans="2:9" x14ac:dyDescent="0.25">
      <c r="B134" t="s">
        <v>19</v>
      </c>
      <c r="C134">
        <v>6.1</v>
      </c>
      <c r="D134">
        <v>14.5</v>
      </c>
      <c r="E134">
        <v>19.8</v>
      </c>
      <c r="F134">
        <v>10</v>
      </c>
      <c r="G134">
        <v>4.5</v>
      </c>
      <c r="H134" t="s">
        <v>93</v>
      </c>
      <c r="I134" t="s">
        <v>93</v>
      </c>
    </row>
    <row r="135" spans="2:9" x14ac:dyDescent="0.25">
      <c r="B135" t="s">
        <v>20</v>
      </c>
      <c r="C135">
        <v>6.2</v>
      </c>
      <c r="D135">
        <v>14.3</v>
      </c>
      <c r="E135">
        <v>19.600000000000001</v>
      </c>
      <c r="F135">
        <v>9.8000000000000007</v>
      </c>
      <c r="G135">
        <v>4.5</v>
      </c>
      <c r="H135" t="s">
        <v>93</v>
      </c>
      <c r="I135" t="s">
        <v>93</v>
      </c>
    </row>
    <row r="136" spans="2:9" x14ac:dyDescent="0.25">
      <c r="B136" t="s">
        <v>21</v>
      </c>
      <c r="C136">
        <v>6.3</v>
      </c>
      <c r="D136">
        <v>14.1</v>
      </c>
      <c r="E136">
        <v>19.399999999999999</v>
      </c>
      <c r="F136">
        <v>9.6</v>
      </c>
      <c r="G136">
        <v>4.4000000000000004</v>
      </c>
      <c r="H136" t="s">
        <v>93</v>
      </c>
      <c r="I136" t="s">
        <v>93</v>
      </c>
    </row>
    <row r="137" spans="2:9" x14ac:dyDescent="0.25">
      <c r="B137" t="s">
        <v>22</v>
      </c>
      <c r="C137">
        <v>6.4</v>
      </c>
      <c r="D137">
        <v>13.9</v>
      </c>
      <c r="E137">
        <v>19.2</v>
      </c>
      <c r="F137">
        <v>9.4</v>
      </c>
      <c r="G137">
        <v>4.4000000000000004</v>
      </c>
      <c r="H137" t="s">
        <v>93</v>
      </c>
      <c r="I137" t="s">
        <v>93</v>
      </c>
    </row>
    <row r="138" spans="2:9" x14ac:dyDescent="0.25">
      <c r="B138" t="s">
        <v>23</v>
      </c>
      <c r="C138">
        <v>6.6</v>
      </c>
      <c r="D138">
        <v>13.8</v>
      </c>
      <c r="E138">
        <v>18.899999999999999</v>
      </c>
      <c r="F138">
        <v>9.3000000000000007</v>
      </c>
      <c r="G138">
        <v>4.3</v>
      </c>
      <c r="H138" t="s">
        <v>93</v>
      </c>
      <c r="I138" t="s">
        <v>93</v>
      </c>
    </row>
    <row r="139" spans="2:9" x14ac:dyDescent="0.25">
      <c r="B139" t="s">
        <v>24</v>
      </c>
      <c r="C139">
        <v>6.8</v>
      </c>
      <c r="D139">
        <v>13.6</v>
      </c>
      <c r="E139">
        <v>18.7</v>
      </c>
      <c r="F139">
        <v>9.1</v>
      </c>
      <c r="G139">
        <v>4.2</v>
      </c>
      <c r="H139" t="s">
        <v>93</v>
      </c>
      <c r="I139" t="s">
        <v>93</v>
      </c>
    </row>
    <row r="140" spans="2:9" x14ac:dyDescent="0.25">
      <c r="B140" t="s">
        <v>25</v>
      </c>
      <c r="C140">
        <v>7</v>
      </c>
      <c r="D140">
        <v>13.4</v>
      </c>
      <c r="E140">
        <v>18.5</v>
      </c>
      <c r="F140">
        <v>9</v>
      </c>
      <c r="G140">
        <v>4.0999999999999996</v>
      </c>
      <c r="H140" t="s">
        <v>93</v>
      </c>
      <c r="I140" t="s">
        <v>93</v>
      </c>
    </row>
    <row r="141" spans="2:9" x14ac:dyDescent="0.25">
      <c r="B141" t="s">
        <v>26</v>
      </c>
      <c r="C141">
        <v>7.2</v>
      </c>
      <c r="D141">
        <v>13.2</v>
      </c>
      <c r="E141">
        <v>18.3</v>
      </c>
      <c r="F141">
        <v>8.8000000000000007</v>
      </c>
      <c r="G141">
        <v>4</v>
      </c>
      <c r="H141" t="s">
        <v>93</v>
      </c>
      <c r="I141" t="s">
        <v>93</v>
      </c>
    </row>
    <row r="142" spans="2:9" x14ac:dyDescent="0.25">
      <c r="B142" t="s">
        <v>27</v>
      </c>
      <c r="C142">
        <v>7.4</v>
      </c>
      <c r="D142">
        <v>13</v>
      </c>
      <c r="E142">
        <v>18.100000000000001</v>
      </c>
      <c r="F142">
        <v>8.6</v>
      </c>
      <c r="G142">
        <v>3.9</v>
      </c>
      <c r="H142" t="s">
        <v>93</v>
      </c>
      <c r="I142" t="s">
        <v>93</v>
      </c>
    </row>
    <row r="143" spans="2:9" x14ac:dyDescent="0.25">
      <c r="B143" t="s">
        <v>28</v>
      </c>
      <c r="C143">
        <v>7.5</v>
      </c>
      <c r="D143">
        <v>12.8</v>
      </c>
      <c r="E143">
        <v>17.8</v>
      </c>
      <c r="F143">
        <v>8.5</v>
      </c>
      <c r="G143">
        <v>3.8</v>
      </c>
      <c r="H143" t="s">
        <v>93</v>
      </c>
      <c r="I143" t="s">
        <v>93</v>
      </c>
    </row>
    <row r="144" spans="2:9" x14ac:dyDescent="0.25">
      <c r="B144" t="s">
        <v>29</v>
      </c>
      <c r="C144">
        <v>7.6</v>
      </c>
      <c r="D144">
        <v>12.6</v>
      </c>
      <c r="E144">
        <v>17.600000000000001</v>
      </c>
      <c r="F144">
        <v>8.3000000000000007</v>
      </c>
      <c r="G144">
        <v>3.8</v>
      </c>
      <c r="H144" t="s">
        <v>93</v>
      </c>
      <c r="I144" t="s">
        <v>93</v>
      </c>
    </row>
    <row r="145" spans="2:9" x14ac:dyDescent="0.25">
      <c r="B145" t="s">
        <v>30</v>
      </c>
      <c r="C145">
        <v>7.7</v>
      </c>
      <c r="D145">
        <v>12.4</v>
      </c>
      <c r="E145">
        <v>17.399999999999999</v>
      </c>
      <c r="F145">
        <v>8.1</v>
      </c>
      <c r="G145">
        <v>3.7</v>
      </c>
      <c r="H145" t="s">
        <v>93</v>
      </c>
      <c r="I145" t="s">
        <v>93</v>
      </c>
    </row>
    <row r="146" spans="2:9" x14ac:dyDescent="0.25">
      <c r="B146" t="s">
        <v>31</v>
      </c>
      <c r="C146">
        <v>7.6</v>
      </c>
      <c r="D146">
        <v>12.2</v>
      </c>
      <c r="E146">
        <v>17.3</v>
      </c>
      <c r="F146">
        <v>7.9</v>
      </c>
      <c r="G146">
        <v>3.7</v>
      </c>
      <c r="H146" t="s">
        <v>93</v>
      </c>
      <c r="I146" t="s">
        <v>93</v>
      </c>
    </row>
    <row r="147" spans="2:9" x14ac:dyDescent="0.25">
      <c r="B147" t="s">
        <v>32</v>
      </c>
      <c r="C147">
        <v>7.6</v>
      </c>
      <c r="D147">
        <v>12.1</v>
      </c>
      <c r="E147">
        <v>17.100000000000001</v>
      </c>
      <c r="F147">
        <v>7.7</v>
      </c>
      <c r="G147">
        <v>3.7</v>
      </c>
      <c r="H147" t="s">
        <v>93</v>
      </c>
      <c r="I147" t="s">
        <v>93</v>
      </c>
    </row>
  </sheetData>
  <mergeCells count="1">
    <mergeCell ref="B3:B4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23F5-FC3B-4288-8343-618B79BE4890}">
  <dimension ref="B1:E12"/>
  <sheetViews>
    <sheetView workbookViewId="0">
      <selection sqref="A1:XFD1048576"/>
    </sheetView>
  </sheetViews>
  <sheetFormatPr defaultRowHeight="12.75" x14ac:dyDescent="0.25"/>
  <cols>
    <col min="2" max="2" width="6.1328125" style="28" customWidth="1"/>
    <col min="3" max="3" width="43.19921875" bestFit="1" customWidth="1"/>
    <col min="4" max="5" width="14.86328125" customWidth="1"/>
    <col min="6" max="6" width="0.46484375" customWidth="1"/>
  </cols>
  <sheetData>
    <row r="1" spans="2:5" ht="24" customHeight="1" x14ac:dyDescent="0.25"/>
    <row r="2" spans="2:5" ht="16.5" customHeight="1" x14ac:dyDescent="0.25">
      <c r="B2" s="203"/>
      <c r="C2" s="206" t="s">
        <v>120</v>
      </c>
      <c r="D2" s="115" t="s">
        <v>121</v>
      </c>
      <c r="E2" s="116"/>
    </row>
    <row r="3" spans="2:5" ht="16.5" customHeight="1" x14ac:dyDescent="0.25">
      <c r="B3" s="208"/>
      <c r="C3" s="207"/>
      <c r="D3" s="110" t="s">
        <v>122</v>
      </c>
      <c r="E3" s="109" t="s">
        <v>123</v>
      </c>
    </row>
    <row r="4" spans="2:5" ht="16.5" customHeight="1" x14ac:dyDescent="0.25">
      <c r="B4" s="203" t="s">
        <v>113</v>
      </c>
      <c r="C4" s="111" t="s">
        <v>114</v>
      </c>
      <c r="D4" s="209" t="s">
        <v>58</v>
      </c>
      <c r="E4" s="210"/>
    </row>
    <row r="5" spans="2:5" ht="16.5" customHeight="1" x14ac:dyDescent="0.25">
      <c r="B5" s="204"/>
      <c r="C5" s="113" t="s">
        <v>130</v>
      </c>
      <c r="D5" s="117" t="s">
        <v>57</v>
      </c>
      <c r="E5" s="107" t="s">
        <v>111</v>
      </c>
    </row>
    <row r="6" spans="2:5" ht="16.5" customHeight="1" x14ac:dyDescent="0.25">
      <c r="B6" s="204"/>
      <c r="C6" s="113" t="s">
        <v>115</v>
      </c>
      <c r="D6" s="117" t="s">
        <v>124</v>
      </c>
      <c r="E6" s="107" t="s">
        <v>129</v>
      </c>
    </row>
    <row r="7" spans="2:5" ht="16.5" customHeight="1" x14ac:dyDescent="0.25">
      <c r="B7" s="204"/>
      <c r="C7" s="113" t="s">
        <v>105</v>
      </c>
      <c r="D7" s="211" t="s">
        <v>125</v>
      </c>
      <c r="E7" s="212"/>
    </row>
    <row r="8" spans="2:5" ht="16.5" customHeight="1" x14ac:dyDescent="0.25">
      <c r="B8" s="204"/>
      <c r="C8" s="113" t="s">
        <v>100</v>
      </c>
      <c r="D8" s="211" t="s">
        <v>126</v>
      </c>
      <c r="E8" s="212"/>
    </row>
    <row r="9" spans="2:5" ht="16.5" customHeight="1" x14ac:dyDescent="0.25">
      <c r="B9" s="112" t="s">
        <v>118</v>
      </c>
      <c r="C9" s="113" t="s">
        <v>116</v>
      </c>
      <c r="D9" s="117" t="s">
        <v>58</v>
      </c>
      <c r="E9" s="107" t="s">
        <v>112</v>
      </c>
    </row>
    <row r="10" spans="2:5" ht="16.5" customHeight="1" x14ac:dyDescent="0.25">
      <c r="B10" s="204" t="s">
        <v>119</v>
      </c>
      <c r="C10" s="113" t="s">
        <v>98</v>
      </c>
      <c r="D10" s="117" t="s">
        <v>127</v>
      </c>
      <c r="E10" s="107" t="s">
        <v>124</v>
      </c>
    </row>
    <row r="11" spans="2:5" ht="16.5" customHeight="1" x14ac:dyDescent="0.25">
      <c r="B11" s="205"/>
      <c r="C11" s="114" t="s">
        <v>117</v>
      </c>
      <c r="D11" s="118" t="s">
        <v>128</v>
      </c>
      <c r="E11" s="108" t="s">
        <v>127</v>
      </c>
    </row>
    <row r="12" spans="2:5" ht="2.25" customHeight="1" x14ac:dyDescent="0.25"/>
  </sheetData>
  <mergeCells count="7">
    <mergeCell ref="B4:B8"/>
    <mergeCell ref="B10:B11"/>
    <mergeCell ref="C2:C3"/>
    <mergeCell ref="B2:B3"/>
    <mergeCell ref="D4:E4"/>
    <mergeCell ref="D7:E7"/>
    <mergeCell ref="D8:E8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全品種(このシートのみ使用)</vt:lpstr>
      <vt:lpstr>使用DATA（平均気温入力用）</vt:lpstr>
      <vt:lpstr>平年値</vt:lpstr>
      <vt:lpstr>Sheet1</vt:lpstr>
      <vt:lpstr>Sheet1!Print_Area</vt:lpstr>
      <vt:lpstr>'全品種(このシートのみ使用)'!Print_Area</vt:lpstr>
      <vt:lpstr>'全品種(このシートのみ使用)'!Print_Titles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2026-09-15T23:00:19Z</cp:lastPrinted>
  <dcterms:created xsi:type="dcterms:W3CDTF">2026-08-16T23:47:46Z</dcterms:created>
  <dcterms:modified xsi:type="dcterms:W3CDTF">2026-09-15T23:00:36Z</dcterms:modified>
</cp:coreProperties>
</file>