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eieikouzou\【◆002】　「農林県単」\◆【令和７年度】\00 農林県単要綱・要領改正（R7改正）\01 R7当初（R7.4.1）\00 R7改正（Word、Excel）\02 完成版\"/>
    </mc:Choice>
  </mc:AlternateContent>
  <xr:revisionPtr revIDLastSave="0" documentId="13_ncr:1_{F39B3373-98C4-462D-9D56-3D3F899B69D7}" xr6:coauthVersionLast="47" xr6:coauthVersionMax="47" xr10:uidLastSave="{00000000-0000-0000-0000-000000000000}"/>
  <bookViews>
    <workbookView xWindow="-120" yWindow="-120" windowWidth="29040" windowHeight="15720" tabRatio="725" activeTab="2" xr2:uid="{00000000-000D-0000-FFFF-FFFF00000000}"/>
  </bookViews>
  <sheets>
    <sheet name="■共通添付資料1" sheetId="11" r:id="rId1"/>
    <sheet name="■共通添付資料1 (書き方例)" sheetId="13" r:id="rId2"/>
    <sheet name="参考様式" sheetId="15" r:id="rId3"/>
    <sheet name="参考様式 (記載例１)" sheetId="16" r:id="rId4"/>
    <sheet name="参考様式（記載例２）" sheetId="17" r:id="rId5"/>
    <sheet name="■共通添付資料1-2" sheetId="4" r:id="rId6"/>
    <sheet name="■共通添付資料1-2 (書き方例)" sheetId="14" r:id="rId7"/>
    <sheet name="共通添付資料2" sheetId="3" r:id="rId8"/>
    <sheet name="共通添付資料3" sheetId="6" r:id="rId9"/>
    <sheet name="共通添付資料3-2" sheetId="7" r:id="rId10"/>
    <sheet name="共通添付資料4" sheetId="9" r:id="rId11"/>
    <sheet name="共通添付資料5" sheetId="10" r:id="rId12"/>
  </sheets>
  <externalReferences>
    <externalReference r:id="rId13"/>
  </externalReferences>
  <definedNames>
    <definedName name="_xlnm.Print_Area" localSheetId="0">■共通添付資料1!$B$1:$N$69</definedName>
    <definedName name="_xlnm.Print_Area" localSheetId="1">'■共通添付資料1 (書き方例)'!$A$1:$N$69</definedName>
    <definedName name="_xlnm.Print_Area" localSheetId="5">'■共通添付資料1-2'!$A$1:$R$48</definedName>
    <definedName name="_xlnm.Print_Area" localSheetId="6">'■共通添付資料1-2 (書き方例)'!#REF!</definedName>
    <definedName name="_xlnm.Print_Area" localSheetId="7">共通添付資料2!$A$1:$Q$31</definedName>
    <definedName name="_xlnm.Print_Area" localSheetId="8">共通添付資料3!$A$1:$I$26</definedName>
    <definedName name="_xlnm.Print_Area" localSheetId="9">'共通添付資料3-2'!$A$1:$I$34</definedName>
    <definedName name="_xlnm.Print_Area" localSheetId="10">共通添付資料4!$A$1:$S$28</definedName>
    <definedName name="_xlnm.Print_Area" localSheetId="11">共通添付資料5!$A$1:$J$45</definedName>
    <definedName name="_xlnm.Print_Area" localSheetId="2">参考様式!$A$1:$K$31</definedName>
    <definedName name="_xlnm.Print_Area" localSheetId="3">'参考様式 (記載例１)'!$A$1:$K$31</definedName>
    <definedName name="_xlnm.Print_Area" localSheetId="4">'参考様式（記載例２）'!$A$1:$K$31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7" l="1"/>
  <c r="G9" i="17" s="1"/>
  <c r="F9" i="17" s="1"/>
  <c r="F10" i="17" s="1"/>
  <c r="G7" i="17"/>
  <c r="G8" i="17"/>
  <c r="I9" i="17"/>
  <c r="I10" i="17" s="1"/>
  <c r="G11" i="17"/>
  <c r="G12" i="17"/>
  <c r="G13" i="17"/>
  <c r="G15" i="17" s="1"/>
  <c r="G14" i="17"/>
  <c r="F14" i="17" s="1"/>
  <c r="F15" i="17" s="1"/>
  <c r="I14" i="17"/>
  <c r="I15" i="17" s="1"/>
  <c r="G16" i="17"/>
  <c r="G17" i="17"/>
  <c r="G18" i="17"/>
  <c r="G19" i="17" s="1"/>
  <c r="I19" i="17"/>
  <c r="I20" i="17"/>
  <c r="H27" i="17"/>
  <c r="H28" i="17"/>
  <c r="H29" i="17"/>
  <c r="K30" i="17"/>
  <c r="G6" i="16"/>
  <c r="G7" i="16"/>
  <c r="G9" i="16" s="1"/>
  <c r="F9" i="16" s="1"/>
  <c r="F10" i="16" s="1"/>
  <c r="G8" i="16"/>
  <c r="I9" i="16"/>
  <c r="I10" i="16"/>
  <c r="G11" i="16"/>
  <c r="G12" i="16"/>
  <c r="G14" i="16" s="1"/>
  <c r="G13" i="16"/>
  <c r="I14" i="16"/>
  <c r="I15" i="16"/>
  <c r="G16" i="16"/>
  <c r="G19" i="16" s="1"/>
  <c r="F19" i="16" s="1"/>
  <c r="F20" i="16" s="1"/>
  <c r="G17" i="16"/>
  <c r="G18" i="16"/>
  <c r="I19" i="16"/>
  <c r="I20" i="16" s="1"/>
  <c r="I21" i="16" s="1"/>
  <c r="H27" i="16"/>
  <c r="H28" i="16"/>
  <c r="H29" i="16"/>
  <c r="K30" i="16"/>
  <c r="G6" i="15"/>
  <c r="G7" i="15"/>
  <c r="G9" i="15" s="1"/>
  <c r="G8" i="15"/>
  <c r="I9" i="15"/>
  <c r="I10" i="15"/>
  <c r="G11" i="15"/>
  <c r="G12" i="15"/>
  <c r="G13" i="15"/>
  <c r="I14" i="15"/>
  <c r="I15" i="15" s="1"/>
  <c r="I21" i="15" s="1"/>
  <c r="G16" i="15"/>
  <c r="G19" i="15" s="1"/>
  <c r="F19" i="15" s="1"/>
  <c r="F20" i="15" s="1"/>
  <c r="G17" i="15"/>
  <c r="G18" i="15"/>
  <c r="I19" i="15"/>
  <c r="I20" i="15" s="1"/>
  <c r="H27" i="15"/>
  <c r="H28" i="15"/>
  <c r="H29" i="15"/>
  <c r="K30" i="15"/>
  <c r="L34" i="14"/>
  <c r="L35" i="14" s="1"/>
  <c r="O35" i="14" s="1"/>
  <c r="H34" i="14"/>
  <c r="H35" i="14" s="1"/>
  <c r="L32" i="14"/>
  <c r="L33" i="14" s="1"/>
  <c r="O33" i="14" s="1"/>
  <c r="H32" i="14"/>
  <c r="H33" i="14" s="1"/>
  <c r="L30" i="14"/>
  <c r="L31" i="14" s="1"/>
  <c r="O31" i="14" s="1"/>
  <c r="Q31" i="14" s="1"/>
  <c r="H30" i="14"/>
  <c r="H31" i="14" s="1"/>
  <c r="L64" i="13"/>
  <c r="I17" i="13"/>
  <c r="I64" i="13" s="1"/>
  <c r="G15" i="16" l="1"/>
  <c r="F14" i="16"/>
  <c r="F15" i="16" s="1"/>
  <c r="G10" i="15"/>
  <c r="F9" i="15"/>
  <c r="F10" i="15" s="1"/>
  <c r="F21" i="15" s="1"/>
  <c r="F21" i="16"/>
  <c r="G20" i="17"/>
  <c r="F19" i="17"/>
  <c r="F20" i="17" s="1"/>
  <c r="F21" i="17" s="1"/>
  <c r="I21" i="17"/>
  <c r="G10" i="16"/>
  <c r="G14" i="15"/>
  <c r="F14" i="15" s="1"/>
  <c r="F15" i="15" s="1"/>
  <c r="G20" i="15"/>
  <c r="G10" i="17"/>
  <c r="G20" i="16"/>
  <c r="Q35" i="14"/>
  <c r="H36" i="14"/>
  <c r="H37" i="14" s="1"/>
  <c r="H38" i="14" s="1"/>
  <c r="Q33" i="14"/>
  <c r="Q36" i="14" s="1"/>
  <c r="H10" i="17" l="1"/>
  <c r="G21" i="17"/>
  <c r="H15" i="17" s="1"/>
  <c r="F28" i="17" s="1"/>
  <c r="G15" i="15"/>
  <c r="G21" i="16"/>
  <c r="H15" i="16" s="1"/>
  <c r="F28" i="16" s="1"/>
  <c r="H10" i="16"/>
  <c r="H20" i="16"/>
  <c r="F29" i="16" s="1"/>
  <c r="Q40" i="14"/>
  <c r="Q37" i="14"/>
  <c r="Q38" i="14" s="1"/>
  <c r="I28" i="16" l="1"/>
  <c r="H21" i="16"/>
  <c r="F27" i="16"/>
  <c r="H20" i="17"/>
  <c r="F29" i="17" s="1"/>
  <c r="H15" i="15"/>
  <c r="F28" i="15" s="1"/>
  <c r="F27" i="17"/>
  <c r="I29" i="16"/>
  <c r="G21" i="15"/>
  <c r="I28" i="17"/>
  <c r="G27" i="17" l="1"/>
  <c r="G30" i="17" s="1"/>
  <c r="I27" i="17"/>
  <c r="I30" i="17" s="1"/>
  <c r="F30" i="17"/>
  <c r="G28" i="17" s="1"/>
  <c r="H21" i="17"/>
  <c r="I28" i="15"/>
  <c r="I29" i="17"/>
  <c r="G29" i="17"/>
  <c r="F30" i="16"/>
  <c r="G27" i="16"/>
  <c r="I27" i="16"/>
  <c r="I30" i="16" s="1"/>
  <c r="H20" i="15"/>
  <c r="F29" i="15" s="1"/>
  <c r="H10" i="15"/>
  <c r="H21" i="15" l="1"/>
  <c r="F27" i="15"/>
  <c r="G28" i="16"/>
  <c r="G29" i="16"/>
  <c r="G30" i="16" s="1"/>
  <c r="I29" i="15"/>
  <c r="F30" i="15" l="1"/>
  <c r="I27" i="15"/>
  <c r="I30" i="15" s="1"/>
  <c r="G28" i="15" l="1"/>
  <c r="G29" i="15"/>
  <c r="G27" i="15"/>
  <c r="G30" i="15" s="1"/>
</calcChain>
</file>

<file path=xl/sharedStrings.xml><?xml version="1.0" encoding="utf-8"?>
<sst xmlns="http://schemas.openxmlformats.org/spreadsheetml/2006/main" count="697" uniqueCount="332">
  <si>
    <t>数量</t>
    <rPh sb="0" eb="2">
      <t>スウリョウ</t>
    </rPh>
    <phoneticPr fontId="2"/>
  </si>
  <si>
    <t>小　計</t>
    <rPh sb="0" eb="1">
      <t>ショウ</t>
    </rPh>
    <rPh sb="2" eb="3">
      <t>ケイ</t>
    </rPh>
    <phoneticPr fontId="2"/>
  </si>
  <si>
    <t>　</t>
    <phoneticPr fontId="2"/>
  </si>
  <si>
    <t>事業区分・内容</t>
    <rPh sb="0" eb="2">
      <t>ジギョウ</t>
    </rPh>
    <rPh sb="2" eb="4">
      <t>クブン</t>
    </rPh>
    <rPh sb="5" eb="7">
      <t>ナイヨウ</t>
    </rPh>
    <phoneticPr fontId="2"/>
  </si>
  <si>
    <t>算出基礎</t>
    <rPh sb="0" eb="2">
      <t>サンシュツ</t>
    </rPh>
    <rPh sb="2" eb="4">
      <t>キソ</t>
    </rPh>
    <phoneticPr fontId="2"/>
  </si>
  <si>
    <t>事業費（円）</t>
    <rPh sb="0" eb="3">
      <t>ジギョウヒ</t>
    </rPh>
    <rPh sb="4" eb="5">
      <t>エン</t>
    </rPh>
    <phoneticPr fontId="2"/>
  </si>
  <si>
    <t>補助金（円）</t>
    <rPh sb="0" eb="3">
      <t>ホジョキン</t>
    </rPh>
    <rPh sb="4" eb="5">
      <t>エン</t>
    </rPh>
    <phoneticPr fontId="2"/>
  </si>
  <si>
    <t>推進費等</t>
    <rPh sb="0" eb="3">
      <t>スイシンヒ</t>
    </rPh>
    <rPh sb="3" eb="4">
      <t>トウ</t>
    </rPh>
    <phoneticPr fontId="2"/>
  </si>
  <si>
    <t>補助率：</t>
    <rPh sb="0" eb="3">
      <t>ホジョリツ</t>
    </rPh>
    <phoneticPr fontId="2"/>
  </si>
  <si>
    <t>□一般地域5/10</t>
    <rPh sb="1" eb="3">
      <t>イッパン</t>
    </rPh>
    <rPh sb="3" eb="5">
      <t>チイキ</t>
    </rPh>
    <phoneticPr fontId="2"/>
  </si>
  <si>
    <t>□中山間地域5/10</t>
    <rPh sb="1" eb="2">
      <t>チュウ</t>
    </rPh>
    <rPh sb="2" eb="4">
      <t>サンカン</t>
    </rPh>
    <rPh sb="4" eb="6">
      <t>チイキ</t>
    </rPh>
    <phoneticPr fontId="2"/>
  </si>
  <si>
    <t>機械整備</t>
    <rPh sb="0" eb="2">
      <t>キカイ</t>
    </rPh>
    <rPh sb="2" eb="4">
      <t>セイビ</t>
    </rPh>
    <phoneticPr fontId="2"/>
  </si>
  <si>
    <t>□一般地域3/10</t>
    <rPh sb="1" eb="3">
      <t>イッパン</t>
    </rPh>
    <rPh sb="3" eb="5">
      <t>チイキ</t>
    </rPh>
    <phoneticPr fontId="2"/>
  </si>
  <si>
    <t>施設整備</t>
    <rPh sb="0" eb="2">
      <t>シセツ</t>
    </rPh>
    <rPh sb="2" eb="4">
      <t>セイビ</t>
    </rPh>
    <phoneticPr fontId="2"/>
  </si>
  <si>
    <t>基盤整備</t>
    <rPh sb="0" eb="2">
      <t>キバン</t>
    </rPh>
    <rPh sb="2" eb="4">
      <t>セイビ</t>
    </rPh>
    <phoneticPr fontId="2"/>
  </si>
  <si>
    <t>共通添付資料１</t>
    <rPh sb="0" eb="2">
      <t>キョウツウ</t>
    </rPh>
    <rPh sb="2" eb="4">
      <t>テンプ</t>
    </rPh>
    <rPh sb="4" eb="6">
      <t>シリョウ</t>
    </rPh>
    <phoneticPr fontId="2"/>
  </si>
  <si>
    <t>共通添付資料１-２</t>
    <rPh sb="0" eb="2">
      <t>キョウツウ</t>
    </rPh>
    <rPh sb="2" eb="4">
      <t>テンプ</t>
    </rPh>
    <rPh sb="4" eb="6">
      <t>シリョウ</t>
    </rPh>
    <phoneticPr fontId="2"/>
  </si>
  <si>
    <t>農業機械における補助対象事業費積算内訳書</t>
    <rPh sb="0" eb="2">
      <t>ノウギョウ</t>
    </rPh>
    <rPh sb="2" eb="4">
      <t>キカイ</t>
    </rPh>
    <rPh sb="8" eb="10">
      <t>ホジョ</t>
    </rPh>
    <rPh sb="10" eb="12">
      <t>タイショウ</t>
    </rPh>
    <rPh sb="12" eb="15">
      <t>ジギョウヒ</t>
    </rPh>
    <rPh sb="15" eb="17">
      <t>セキサン</t>
    </rPh>
    <rPh sb="17" eb="20">
      <t>ウチワケショ</t>
    </rPh>
    <phoneticPr fontId="2"/>
  </si>
  <si>
    <t>交付決定年月日</t>
    <rPh sb="0" eb="2">
      <t>コウフ</t>
    </rPh>
    <rPh sb="2" eb="4">
      <t>ケッテイ</t>
    </rPh>
    <rPh sb="4" eb="7">
      <t>ネンガッピ</t>
    </rPh>
    <phoneticPr fontId="2"/>
  </si>
  <si>
    <t>番　号</t>
    <rPh sb="0" eb="1">
      <t>バン</t>
    </rPh>
    <rPh sb="2" eb="3">
      <t>ゴウ</t>
    </rPh>
    <phoneticPr fontId="2"/>
  </si>
  <si>
    <t>地農第　　号</t>
    <rPh sb="0" eb="2">
      <t>チノウ</t>
    </rPh>
    <rPh sb="2" eb="3">
      <t>ダイ</t>
    </rPh>
    <rPh sb="5" eb="6">
      <t>ゴウ</t>
    </rPh>
    <phoneticPr fontId="2"/>
  </si>
  <si>
    <t>【補助率】</t>
    <rPh sb="1" eb="4">
      <t>ホジョリツ</t>
    </rPh>
    <phoneticPr fontId="2"/>
  </si>
  <si>
    <t>□やるき農家支援型</t>
    <rPh sb="4" eb="6">
      <t>ノウカ</t>
    </rPh>
    <rPh sb="6" eb="8">
      <t>シエン</t>
    </rPh>
    <rPh sb="8" eb="9">
      <t>ガタ</t>
    </rPh>
    <phoneticPr fontId="2"/>
  </si>
  <si>
    <t>3/10</t>
    <phoneticPr fontId="2"/>
  </si>
  <si>
    <t>1/3</t>
    <phoneticPr fontId="2"/>
  </si>
  <si>
    <t>1/6</t>
    <phoneticPr fontId="2"/>
  </si>
  <si>
    <t>□農家子弟</t>
    <rPh sb="1" eb="3">
      <t>ノウカ</t>
    </rPh>
    <rPh sb="3" eb="5">
      <t>シテイ</t>
    </rPh>
    <phoneticPr fontId="2"/>
  </si>
  <si>
    <t>□新規参入者</t>
    <rPh sb="1" eb="3">
      <t>シンキ</t>
    </rPh>
    <rPh sb="3" eb="6">
      <t>サンニュウシャ</t>
    </rPh>
    <phoneticPr fontId="2"/>
  </si>
  <si>
    <t>5/10</t>
    <phoneticPr fontId="2"/>
  </si>
  <si>
    <t>特　認</t>
    <rPh sb="0" eb="1">
      <t>トク</t>
    </rPh>
    <rPh sb="2" eb="3">
      <t>シノブ</t>
    </rPh>
    <phoneticPr fontId="2"/>
  </si>
  <si>
    <t>地域区分によらないもの</t>
    <rPh sb="0" eb="2">
      <t>チイキ</t>
    </rPh>
    <rPh sb="2" eb="4">
      <t>クブン</t>
    </rPh>
    <phoneticPr fontId="2"/>
  </si>
  <si>
    <t>【一定率】</t>
    <rPh sb="1" eb="3">
      <t>イッテイ</t>
    </rPh>
    <rPh sb="3" eb="4">
      <t>リツ</t>
    </rPh>
    <phoneticPr fontId="2"/>
  </si>
  <si>
    <t>□田植機（直播機関連含む）</t>
    <rPh sb="1" eb="4">
      <t>タウエキ</t>
    </rPh>
    <rPh sb="5" eb="7">
      <t>チョクハ</t>
    </rPh>
    <rPh sb="7" eb="8">
      <t>キ</t>
    </rPh>
    <rPh sb="8" eb="10">
      <t>カンレン</t>
    </rPh>
    <rPh sb="10" eb="11">
      <t>フク</t>
    </rPh>
    <phoneticPr fontId="2"/>
  </si>
  <si>
    <t>□トラクター（アタッチ含む）</t>
    <rPh sb="11" eb="12">
      <t>フク</t>
    </rPh>
    <phoneticPr fontId="2"/>
  </si>
  <si>
    <t>□コンバイン（汎用型含む）</t>
    <rPh sb="7" eb="10">
      <t>ハンヨウガタ</t>
    </rPh>
    <rPh sb="10" eb="11">
      <t>フク</t>
    </rPh>
    <phoneticPr fontId="2"/>
  </si>
  <si>
    <t>□その他農業機械</t>
    <rPh sb="3" eb="4">
      <t>タ</t>
    </rPh>
    <rPh sb="4" eb="6">
      <t>ノウギョウ</t>
    </rPh>
    <rPh sb="6" eb="8">
      <t>キカイ</t>
    </rPh>
    <phoneticPr fontId="2"/>
  </si>
  <si>
    <t>【農業機械導入計画】</t>
    <rPh sb="1" eb="3">
      <t>ノウギョウ</t>
    </rPh>
    <rPh sb="3" eb="5">
      <t>キカイ</t>
    </rPh>
    <rPh sb="5" eb="7">
      <t>ドウニュウ</t>
    </rPh>
    <rPh sb="7" eb="9">
      <t>ケイカク</t>
    </rPh>
    <phoneticPr fontId="2"/>
  </si>
  <si>
    <t>メーカー・
型式名</t>
    <rPh sb="6" eb="8">
      <t>ケイシキ</t>
    </rPh>
    <rPh sb="8" eb="9">
      <t>メイ</t>
    </rPh>
    <phoneticPr fontId="2"/>
  </si>
  <si>
    <t>金額</t>
    <rPh sb="0" eb="2">
      <t>キンガク</t>
    </rPh>
    <phoneticPr fontId="2"/>
  </si>
  <si>
    <t>メーカー希望小売価格</t>
    <rPh sb="4" eb="6">
      <t>キボウ</t>
    </rPh>
    <rPh sb="6" eb="8">
      <t>コウリ</t>
    </rPh>
    <rPh sb="8" eb="10">
      <t>カカク</t>
    </rPh>
    <phoneticPr fontId="2"/>
  </si>
  <si>
    <t>一定率</t>
    <rPh sb="0" eb="3">
      <t>イッテイリツ</t>
    </rPh>
    <phoneticPr fontId="2"/>
  </si>
  <si>
    <t>算定事業費</t>
    <rPh sb="0" eb="2">
      <t>サンテイ</t>
    </rPh>
    <rPh sb="2" eb="5">
      <t>ジギョウヒ</t>
    </rPh>
    <phoneticPr fontId="2"/>
  </si>
  <si>
    <t>①</t>
    <phoneticPr fontId="2"/>
  </si>
  <si>
    <t>②</t>
    <phoneticPr fontId="2"/>
  </si>
  <si>
    <t>③（＝①×②）</t>
    <phoneticPr fontId="2"/>
  </si>
  <si>
    <t>④</t>
    <phoneticPr fontId="2"/>
  </si>
  <si>
    <t>⑤＝（①×④）</t>
    <phoneticPr fontId="2"/>
  </si>
  <si>
    <t>⑥</t>
    <phoneticPr fontId="2"/>
  </si>
  <si>
    <t>⑦（＝⑤×⑥）</t>
    <phoneticPr fontId="2"/>
  </si>
  <si>
    <t>事業費（税抜き）</t>
    <rPh sb="0" eb="3">
      <t>ジギョウヒ</t>
    </rPh>
    <rPh sb="4" eb="5">
      <t>ゼイ</t>
    </rPh>
    <rPh sb="5" eb="6">
      <t>ヌ</t>
    </rPh>
    <phoneticPr fontId="2"/>
  </si>
  <si>
    <t>a（＝③の合計）</t>
    <rPh sb="5" eb="7">
      <t>ゴウケイ</t>
    </rPh>
    <phoneticPr fontId="2"/>
  </si>
  <si>
    <t>a＋b</t>
    <phoneticPr fontId="2"/>
  </si>
  <si>
    <t>補助金算定上事業費（税抜き）</t>
    <rPh sb="0" eb="3">
      <t>ホジョキン</t>
    </rPh>
    <rPh sb="3" eb="5">
      <t>サンテイ</t>
    </rPh>
    <rPh sb="5" eb="6">
      <t>ジョウ</t>
    </rPh>
    <rPh sb="6" eb="9">
      <t>ジギョウヒ</t>
    </rPh>
    <rPh sb="10" eb="11">
      <t>ゼイ</t>
    </rPh>
    <rPh sb="11" eb="12">
      <t>ヌ</t>
    </rPh>
    <phoneticPr fontId="2"/>
  </si>
  <si>
    <t>補助金算定上事業費合計</t>
    <rPh sb="0" eb="3">
      <t>ホジョキン</t>
    </rPh>
    <rPh sb="3" eb="5">
      <t>サンテイ</t>
    </rPh>
    <rPh sb="5" eb="6">
      <t>ジョウ</t>
    </rPh>
    <rPh sb="6" eb="9">
      <t>ジギョウヒ</t>
    </rPh>
    <rPh sb="9" eb="11">
      <t>ゴウケイ</t>
    </rPh>
    <phoneticPr fontId="2"/>
  </si>
  <si>
    <t>事業主体区分</t>
    <rPh sb="0" eb="2">
      <t>ジギョウ</t>
    </rPh>
    <rPh sb="2" eb="4">
      <t>シュタイ</t>
    </rPh>
    <rPh sb="4" eb="6">
      <t>クブン</t>
    </rPh>
    <phoneticPr fontId="2"/>
  </si>
  <si>
    <t>□消費税等仕入控除税額該当無し</t>
    <rPh sb="1" eb="4">
      <t>ショウヒゼイ</t>
    </rPh>
    <rPh sb="4" eb="5">
      <t>トウ</t>
    </rPh>
    <rPh sb="5" eb="7">
      <t>シイレ</t>
    </rPh>
    <rPh sb="7" eb="9">
      <t>コウジョ</t>
    </rPh>
    <rPh sb="9" eb="11">
      <t>ゼイガク</t>
    </rPh>
    <rPh sb="11" eb="13">
      <t>ガイトウ</t>
    </rPh>
    <rPh sb="13" eb="14">
      <t>ナ</t>
    </rPh>
    <phoneticPr fontId="2"/>
  </si>
  <si>
    <t>＝A×補助率</t>
    <rPh sb="3" eb="6">
      <t>ホジョリツ</t>
    </rPh>
    <phoneticPr fontId="2"/>
  </si>
  <si>
    <t>＝C×補助率</t>
    <rPh sb="3" eb="6">
      <t>ホジョリツ</t>
    </rPh>
    <phoneticPr fontId="2"/>
  </si>
  <si>
    <t>C（＝A＋B）</t>
    <phoneticPr fontId="2"/>
  </si>
  <si>
    <t>注１）事業認定後（又は交付決定後）に事業費が変更となる場合には上段に（　　）書きで変更前を記入すること。</t>
    <rPh sb="0" eb="1">
      <t>チュウ</t>
    </rPh>
    <rPh sb="3" eb="5">
      <t>ジギョウ</t>
    </rPh>
    <rPh sb="5" eb="8">
      <t>ニンテイゴ</t>
    </rPh>
    <rPh sb="9" eb="10">
      <t>マタ</t>
    </rPh>
    <rPh sb="11" eb="13">
      <t>コウフ</t>
    </rPh>
    <rPh sb="13" eb="16">
      <t>ケッテイゴ</t>
    </rPh>
    <rPh sb="18" eb="21">
      <t>ジギョウヒ</t>
    </rPh>
    <rPh sb="22" eb="24">
      <t>ヘンコウ</t>
    </rPh>
    <rPh sb="27" eb="29">
      <t>バアイ</t>
    </rPh>
    <rPh sb="31" eb="33">
      <t>ジョウダン</t>
    </rPh>
    <rPh sb="38" eb="39">
      <t>カ</t>
    </rPh>
    <rPh sb="41" eb="43">
      <t>ヘンコウ</t>
    </rPh>
    <rPh sb="43" eb="44">
      <t>マエ</t>
    </rPh>
    <rPh sb="45" eb="47">
      <t>キニュウ</t>
    </rPh>
    <phoneticPr fontId="2"/>
  </si>
  <si>
    <t>注２）交付決定年月日、番号は事業認定後（又は交付決定後）に事業費が変更となる場合にのみ記入すること。</t>
    <rPh sb="0" eb="1">
      <t>チュウ</t>
    </rPh>
    <rPh sb="3" eb="5">
      <t>コウフ</t>
    </rPh>
    <rPh sb="5" eb="7">
      <t>ケッテイ</t>
    </rPh>
    <rPh sb="7" eb="10">
      <t>ネンガッピ</t>
    </rPh>
    <rPh sb="11" eb="13">
      <t>バンゴウ</t>
    </rPh>
    <rPh sb="14" eb="16">
      <t>ジギョウ</t>
    </rPh>
    <rPh sb="16" eb="19">
      <t>ニンテイゴ</t>
    </rPh>
    <rPh sb="20" eb="21">
      <t>マタ</t>
    </rPh>
    <rPh sb="22" eb="24">
      <t>コウフ</t>
    </rPh>
    <rPh sb="24" eb="27">
      <t>ケッテイゴ</t>
    </rPh>
    <rPh sb="29" eb="32">
      <t>ジギョウヒ</t>
    </rPh>
    <rPh sb="33" eb="35">
      <t>ヘンコウ</t>
    </rPh>
    <rPh sb="38" eb="40">
      <t>バアイ</t>
    </rPh>
    <rPh sb="43" eb="45">
      <t>キニュウ</t>
    </rPh>
    <phoneticPr fontId="2"/>
  </si>
  <si>
    <t>注３）付属品（50万円以下のもの）は、本体機と併せて記入すること（当該算定では、50万円以上の付属品を原則として本体と同様に取り扱うこと。）。</t>
    <rPh sb="0" eb="1">
      <t>チュウ</t>
    </rPh>
    <rPh sb="3" eb="6">
      <t>フゾクヒン</t>
    </rPh>
    <rPh sb="9" eb="11">
      <t>マンエン</t>
    </rPh>
    <rPh sb="11" eb="13">
      <t>イカ</t>
    </rPh>
    <rPh sb="19" eb="21">
      <t>ホンタイ</t>
    </rPh>
    <rPh sb="21" eb="22">
      <t>キ</t>
    </rPh>
    <rPh sb="23" eb="24">
      <t>アワ</t>
    </rPh>
    <rPh sb="26" eb="28">
      <t>キニュウ</t>
    </rPh>
    <rPh sb="33" eb="35">
      <t>トウガイ</t>
    </rPh>
    <rPh sb="35" eb="37">
      <t>サンテイ</t>
    </rPh>
    <rPh sb="42" eb="44">
      <t>マンエン</t>
    </rPh>
    <rPh sb="44" eb="46">
      <t>イジョウ</t>
    </rPh>
    <rPh sb="47" eb="50">
      <t>フゾクヒン</t>
    </rPh>
    <rPh sb="51" eb="53">
      <t>ゲンソク</t>
    </rPh>
    <rPh sb="56" eb="58">
      <t>ホンタイ</t>
    </rPh>
    <rPh sb="59" eb="61">
      <t>ドウヨウ</t>
    </rPh>
    <rPh sb="62" eb="63">
      <t>ト</t>
    </rPh>
    <rPh sb="64" eb="65">
      <t>アツカ</t>
    </rPh>
    <phoneticPr fontId="2"/>
  </si>
  <si>
    <t>共通添付資料２</t>
    <rPh sb="0" eb="2">
      <t>キョウツウ</t>
    </rPh>
    <rPh sb="2" eb="4">
      <t>テンプ</t>
    </rPh>
    <rPh sb="4" eb="6">
      <t>シリョウ</t>
    </rPh>
    <phoneticPr fontId="2"/>
  </si>
  <si>
    <t>年次</t>
    <rPh sb="0" eb="2">
      <t>ネンジ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</si>
  <si>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</si>
  <si>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</si>
  <si>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</si>
  <si>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</si>
  <si>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</si>
  <si>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</si>
  <si>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</si>
  <si>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</si>
  <si>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</si>
  <si>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</si>
  <si>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</si>
  <si>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</si>
  <si>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　別　利　用　計　画</t>
    <rPh sb="0" eb="1">
      <t>ツキ</t>
    </rPh>
    <rPh sb="2" eb="3">
      <t>ベツ</t>
    </rPh>
    <rPh sb="4" eb="5">
      <t>リ</t>
    </rPh>
    <rPh sb="6" eb="7">
      <t>ヨウ</t>
    </rPh>
    <rPh sb="8" eb="9">
      <t>ケイ</t>
    </rPh>
    <rPh sb="10" eb="11">
      <t>ガ</t>
    </rPh>
    <phoneticPr fontId="2"/>
  </si>
  <si>
    <t>対象作物名等</t>
    <rPh sb="0" eb="2">
      <t>タイショウ</t>
    </rPh>
    <rPh sb="2" eb="4">
      <t>サクモツ</t>
    </rPh>
    <rPh sb="4" eb="5">
      <t>メイ</t>
    </rPh>
    <rPh sb="5" eb="6">
      <t>トウ</t>
    </rPh>
    <phoneticPr fontId="2"/>
  </si>
  <si>
    <t>施設・機械名等</t>
    <rPh sb="0" eb="2">
      <t>シセツ</t>
    </rPh>
    <rPh sb="3" eb="5">
      <t>キカイ</t>
    </rPh>
    <rPh sb="5" eb="6">
      <t>メイ</t>
    </rPh>
    <rPh sb="6" eb="7">
      <t>トウ</t>
    </rPh>
    <phoneticPr fontId="2"/>
  </si>
  <si>
    <t>延べ面積・
処理量等</t>
    <rPh sb="0" eb="1">
      <t>ノ</t>
    </rPh>
    <rPh sb="2" eb="4">
      <t>メンセキ</t>
    </rPh>
    <rPh sb="6" eb="9">
      <t>ショリリョウ</t>
    </rPh>
    <rPh sb="9" eb="10">
      <t>トウ</t>
    </rPh>
    <phoneticPr fontId="2"/>
  </si>
  <si>
    <t>共通添付資料３</t>
    <rPh sb="0" eb="2">
      <t>キョウツウ</t>
    </rPh>
    <rPh sb="2" eb="4">
      <t>テンプ</t>
    </rPh>
    <rPh sb="4" eb="6">
      <t>シリョウ</t>
    </rPh>
    <phoneticPr fontId="2"/>
  </si>
  <si>
    <t>売上原価</t>
  </si>
  <si>
    <t>（商品仕入高）</t>
  </si>
  <si>
    <t>（製造原価）</t>
  </si>
  <si>
    <t xml:space="preserve">  材料費</t>
  </si>
  <si>
    <t>　労務費</t>
  </si>
  <si>
    <t>　賃借料　</t>
  </si>
  <si>
    <t xml:space="preserve">  減価償却費</t>
  </si>
  <si>
    <t>　その他</t>
  </si>
  <si>
    <t>（期末棚卸高）</t>
  </si>
  <si>
    <t>売上総利益</t>
  </si>
  <si>
    <t>販売・一般管理費</t>
  </si>
  <si>
    <t>(役員報酬）</t>
  </si>
  <si>
    <t>(その他人件費)</t>
  </si>
  <si>
    <t>(出荷販売経費)</t>
  </si>
  <si>
    <t>(減価償却費）</t>
  </si>
  <si>
    <t>（その他）</t>
  </si>
  <si>
    <t>営業利益</t>
  </si>
  <si>
    <t>営業外利益</t>
  </si>
  <si>
    <t>営業外費用</t>
  </si>
  <si>
    <t>(支払利息）</t>
  </si>
  <si>
    <t>経常利益</t>
  </si>
  <si>
    <t>償還金</t>
  </si>
  <si>
    <t>　(補助残）</t>
  </si>
  <si>
    <t>共通添付資料３-２</t>
    <rPh sb="0" eb="2">
      <t>キョウツウ</t>
    </rPh>
    <rPh sb="2" eb="4">
      <t>テンプ</t>
    </rPh>
    <rPh sb="4" eb="6">
      <t>シリョウ</t>
    </rPh>
    <phoneticPr fontId="2"/>
  </si>
  <si>
    <t>（期首棚卸高）</t>
    <phoneticPr fontId="2"/>
  </si>
  <si>
    <t>ａ　機械１台当たりの能力</t>
  </si>
  <si>
    <t>地帯区分：　　　　　　</t>
    <rPh sb="0" eb="2">
      <t>チタイ</t>
    </rPh>
    <rPh sb="2" eb="4">
      <t>クブン</t>
    </rPh>
    <phoneticPr fontId="2"/>
  </si>
  <si>
    <t xml:space="preserve"> 作業名</t>
  </si>
  <si>
    <t xml:space="preserve"> 作業機名</t>
  </si>
  <si>
    <t xml:space="preserve"> PS･条等</t>
  </si>
  <si>
    <t xml:space="preserve"> m</t>
  </si>
  <si>
    <t xml:space="preserve"> ha</t>
  </si>
  <si>
    <t xml:space="preserve"> 既存の</t>
  </si>
  <si>
    <t xml:space="preserve"> 導入予</t>
  </si>
  <si>
    <t xml:space="preserve"> 定機械</t>
  </si>
  <si>
    <t>ｂ　導入必要台数</t>
  </si>
  <si>
    <t xml:space="preserve"> 台</t>
  </si>
  <si>
    <t>ほ場区画：　　　　　　　</t>
    <phoneticPr fontId="2"/>
  </si>
  <si>
    <t>共通添付資料４</t>
    <phoneticPr fontId="2"/>
  </si>
  <si>
    <t xml:space="preserve"> </t>
    <phoneticPr fontId="2"/>
  </si>
  <si>
    <t>能力等</t>
    <phoneticPr fontId="2"/>
  </si>
  <si>
    <t>月日～月日</t>
    <phoneticPr fontId="2"/>
  </si>
  <si>
    <t xml:space="preserve"> ha</t>
    <phoneticPr fontId="2"/>
  </si>
  <si>
    <t xml:space="preserve"> 区分</t>
    <phoneticPr fontId="2"/>
  </si>
  <si>
    <t>期間中</t>
    <phoneticPr fontId="2"/>
  </si>
  <si>
    <t>の作業</t>
    <phoneticPr fontId="2"/>
  </si>
  <si>
    <t>作業面積</t>
    <phoneticPr fontId="2"/>
  </si>
  <si>
    <t>導入機械</t>
    <phoneticPr fontId="2"/>
  </si>
  <si>
    <t>の能力</t>
    <phoneticPr fontId="2"/>
  </si>
  <si>
    <t>導入必要</t>
    <phoneticPr fontId="2"/>
  </si>
  <si>
    <t>共通添付資料５</t>
    <rPh sb="0" eb="2">
      <t>キョウツウ</t>
    </rPh>
    <rPh sb="2" eb="4">
      <t>テンプ</t>
    </rPh>
    <rPh sb="4" eb="6">
      <t>シリョウ</t>
    </rPh>
    <phoneticPr fontId="2"/>
  </si>
  <si>
    <t>市町村名：</t>
    <rPh sb="0" eb="4">
      <t>シチョウソンメイ</t>
    </rPh>
    <phoneticPr fontId="2"/>
  </si>
  <si>
    <t>事業主体名（借受者名）：</t>
    <rPh sb="0" eb="2">
      <t>ジギョウ</t>
    </rPh>
    <rPh sb="2" eb="4">
      <t>シュタイ</t>
    </rPh>
    <rPh sb="4" eb="5">
      <t>メイ</t>
    </rPh>
    <rPh sb="6" eb="9">
      <t>カリウケシャ</t>
    </rPh>
    <rPh sb="9" eb="10">
      <t>メイ</t>
    </rPh>
    <phoneticPr fontId="2"/>
  </si>
  <si>
    <t>□新規就農者5/10</t>
    <rPh sb="1" eb="3">
      <t>シンキ</t>
    </rPh>
    <rPh sb="3" eb="6">
      <t>シュウノウシャ</t>
    </rPh>
    <phoneticPr fontId="2"/>
  </si>
  <si>
    <t>　事業主体、リース借受者のいずれかが農業協同組合の場合</t>
    <rPh sb="1" eb="3">
      <t>ジギョウ</t>
    </rPh>
    <rPh sb="3" eb="5">
      <t>シュタイ</t>
    </rPh>
    <rPh sb="9" eb="12">
      <t>カリウケシャ</t>
    </rPh>
    <rPh sb="18" eb="20">
      <t>ノウギョウ</t>
    </rPh>
    <rPh sb="20" eb="22">
      <t>キョウドウ</t>
    </rPh>
    <rPh sb="22" eb="24">
      <t>クミアイ</t>
    </rPh>
    <rPh sb="25" eb="27">
      <t>バアイ</t>
    </rPh>
    <phoneticPr fontId="2"/>
  </si>
  <si>
    <t>(A-B)</t>
    <phoneticPr fontId="2"/>
  </si>
  <si>
    <t>売　上</t>
    <rPh sb="2" eb="3">
      <t>ア</t>
    </rPh>
    <phoneticPr fontId="2"/>
  </si>
  <si>
    <t>注１）　項目(勘定科目）は加除訂正可、また、前年度決算書を添付すること。</t>
    <rPh sb="0" eb="1">
      <t>チュウ</t>
    </rPh>
    <phoneticPr fontId="2"/>
  </si>
  <si>
    <t>注１）　上段は既存の機械、下段は導入しようとする機械について記入する。能力の異なる既存機械が複数ある時は、記入欄を適宜増やして記入する。</t>
    <rPh sb="0" eb="1">
      <t>チュウ</t>
    </rPh>
    <phoneticPr fontId="2"/>
  </si>
  <si>
    <t>注３）　この様式によることが困難な場合は、様式についてこだわらない。</t>
    <rPh sb="0" eb="1">
      <t>チュウ</t>
    </rPh>
    <phoneticPr fontId="2"/>
  </si>
  <si>
    <t>注１）　収穫機械等については、作業ピーク時に対応できる能力とする。</t>
    <rPh sb="0" eb="1">
      <t>チュウ</t>
    </rPh>
    <phoneticPr fontId="2"/>
  </si>
  <si>
    <t>注２）　この様式によることが困難な場合は、様式についてこだわらない。</t>
    <rPh sb="0" eb="1">
      <t>チュウ</t>
    </rPh>
    <phoneticPr fontId="2"/>
  </si>
  <si>
    <t>□一般競争入札</t>
    <rPh sb="1" eb="3">
      <t>イッパン</t>
    </rPh>
    <rPh sb="3" eb="5">
      <t>キョウソウ</t>
    </rPh>
    <rPh sb="5" eb="7">
      <t>ニュウサツ</t>
    </rPh>
    <phoneticPr fontId="2"/>
  </si>
  <si>
    <t>□指名競争入札</t>
    <rPh sb="1" eb="3">
      <t>シメイ</t>
    </rPh>
    <rPh sb="3" eb="5">
      <t>キョウソウ</t>
    </rPh>
    <rPh sb="5" eb="7">
      <t>ニュウサツ</t>
    </rPh>
    <phoneticPr fontId="2"/>
  </si>
  <si>
    <t>□見積徴収</t>
    <rPh sb="1" eb="3">
      <t>ミツ</t>
    </rPh>
    <rPh sb="3" eb="5">
      <t>チョウシュウ</t>
    </rPh>
    <phoneticPr fontId="2"/>
  </si>
  <si>
    <t>□一般地域4/10</t>
    <rPh sb="1" eb="3">
      <t>イッパン</t>
    </rPh>
    <rPh sb="3" eb="5">
      <t>チイキ</t>
    </rPh>
    <phoneticPr fontId="2"/>
  </si>
  <si>
    <t>補助金算定上の事業費⑧
（③又は⑦の低い金額）</t>
    <rPh sb="0" eb="3">
      <t>ホジョキン</t>
    </rPh>
    <rPh sb="3" eb="5">
      <t>サンテイ</t>
    </rPh>
    <rPh sb="5" eb="6">
      <t>ジョウ</t>
    </rPh>
    <rPh sb="7" eb="10">
      <t>ジギョウヒ</t>
    </rPh>
    <rPh sb="14" eb="15">
      <t>マタ</t>
    </rPh>
    <rPh sb="18" eb="19">
      <t>ヒク</t>
    </rPh>
    <rPh sb="20" eb="22">
      <t>キンガク</t>
    </rPh>
    <phoneticPr fontId="2"/>
  </si>
  <si>
    <t>A（＝⑧の合計）</t>
    <rPh sb="5" eb="7">
      <t>ゴウケイ</t>
    </rPh>
    <phoneticPr fontId="2"/>
  </si>
  <si>
    <t>事業費積算内訳書</t>
    <rPh sb="0" eb="1">
      <t>コト</t>
    </rPh>
    <rPh sb="1" eb="2">
      <t>ギョウ</t>
    </rPh>
    <rPh sb="2" eb="3">
      <t>ヒ</t>
    </rPh>
    <rPh sb="3" eb="4">
      <t>セキ</t>
    </rPh>
    <rPh sb="4" eb="5">
      <t>ザン</t>
    </rPh>
    <rPh sb="5" eb="6">
      <t>ナイ</t>
    </rPh>
    <rPh sb="6" eb="7">
      <t>ヤク</t>
    </rPh>
    <rPh sb="7" eb="8">
      <t>ショ</t>
    </rPh>
    <phoneticPr fontId="2"/>
  </si>
  <si>
    <t>種目名（細目名）：</t>
    <rPh sb="0" eb="2">
      <t>シュモク</t>
    </rPh>
    <rPh sb="2" eb="3">
      <t>メイ</t>
    </rPh>
    <rPh sb="4" eb="6">
      <t>サイモク</t>
    </rPh>
    <rPh sb="6" eb="7">
      <t>メイ</t>
    </rPh>
    <phoneticPr fontId="2"/>
  </si>
  <si>
    <t>注１）機械整備に当たっては共通添付資料１-２の添付を要する。
　　　なお、事業内容が機械整備のみの場合は、共通添付資料１-２により本表は不要とする。</t>
    <rPh sb="0" eb="1">
      <t>チュウ</t>
    </rPh>
    <rPh sb="3" eb="5">
      <t>キカイ</t>
    </rPh>
    <rPh sb="5" eb="7">
      <t>セイビ</t>
    </rPh>
    <rPh sb="8" eb="9">
      <t>ア</t>
    </rPh>
    <rPh sb="13" eb="15">
      <t>キョウツウ</t>
    </rPh>
    <rPh sb="15" eb="17">
      <t>テンプ</t>
    </rPh>
    <rPh sb="17" eb="19">
      <t>シリョウ</t>
    </rPh>
    <rPh sb="23" eb="25">
      <t>テンプ</t>
    </rPh>
    <rPh sb="26" eb="27">
      <t>ヨウ</t>
    </rPh>
    <phoneticPr fontId="2"/>
  </si>
  <si>
    <t>注２）「事業費」の「小計」及び「合計」欄は、消費税を含む金額を記載する。</t>
    <rPh sb="0" eb="1">
      <t>チュウ</t>
    </rPh>
    <rPh sb="4" eb="7">
      <t>ジギョウヒ</t>
    </rPh>
    <rPh sb="10" eb="12">
      <t>ショウケイ</t>
    </rPh>
    <rPh sb="13" eb="14">
      <t>オヨ</t>
    </rPh>
    <rPh sb="16" eb="18">
      <t>ゴウケイ</t>
    </rPh>
    <rPh sb="19" eb="20">
      <t>ラン</t>
    </rPh>
    <rPh sb="22" eb="25">
      <t>ショウヒゼイ</t>
    </rPh>
    <rPh sb="26" eb="27">
      <t>フク</t>
    </rPh>
    <rPh sb="28" eb="30">
      <t>キンガク</t>
    </rPh>
    <rPh sb="31" eb="33">
      <t>キサイ</t>
    </rPh>
    <phoneticPr fontId="2"/>
  </si>
  <si>
    <t>導入機械能力算出基礎表</t>
    <phoneticPr fontId="2"/>
  </si>
  <si>
    <t>□事業申請時に機種決定をしない</t>
    <rPh sb="1" eb="3">
      <t>ジギョウ</t>
    </rPh>
    <rPh sb="3" eb="6">
      <t>シンセイジ</t>
    </rPh>
    <rPh sb="7" eb="9">
      <t>キシュ</t>
    </rPh>
    <rPh sb="9" eb="11">
      <t>ケッテイ</t>
    </rPh>
    <phoneticPr fontId="2"/>
  </si>
  <si>
    <t>□事業申請時に機種決定をする</t>
    <rPh sb="1" eb="3">
      <t>ジギョウ</t>
    </rPh>
    <rPh sb="3" eb="6">
      <t>シンセイジ</t>
    </rPh>
    <rPh sb="7" eb="9">
      <t>キシュ</t>
    </rPh>
    <rPh sb="9" eb="11">
      <t>ケッテイ</t>
    </rPh>
    <phoneticPr fontId="2"/>
  </si>
  <si>
    <t>（事業申請時に機種決定をする場合は理由を記入）</t>
    <rPh sb="1" eb="3">
      <t>ジギョウ</t>
    </rPh>
    <rPh sb="3" eb="6">
      <t>シンセイジ</t>
    </rPh>
    <rPh sb="7" eb="9">
      <t>キシュ</t>
    </rPh>
    <rPh sb="9" eb="11">
      <t>ケッテイ</t>
    </rPh>
    <rPh sb="14" eb="16">
      <t>バアイ</t>
    </rPh>
    <rPh sb="17" eb="19">
      <t>リユウ</t>
    </rPh>
    <rPh sb="20" eb="22">
      <t>キニュウ</t>
    </rPh>
    <phoneticPr fontId="2"/>
  </si>
  <si>
    <t>３　事業主体決定の経緯（リースの場合のみ記入）</t>
    <rPh sb="2" eb="4">
      <t>ジギョウ</t>
    </rPh>
    <rPh sb="4" eb="6">
      <t>シュタイ</t>
    </rPh>
    <rPh sb="6" eb="8">
      <t>ケッテイ</t>
    </rPh>
    <rPh sb="9" eb="11">
      <t>ケイイ</t>
    </rPh>
    <rPh sb="16" eb="18">
      <t>バアイ</t>
    </rPh>
    <rPh sb="20" eb="22">
      <t>キニュウ</t>
    </rPh>
    <phoneticPr fontId="2"/>
  </si>
  <si>
    <t>機械・施設等の導入経緯</t>
    <rPh sb="0" eb="1">
      <t>キ</t>
    </rPh>
    <rPh sb="1" eb="2">
      <t>カイ</t>
    </rPh>
    <rPh sb="3" eb="4">
      <t>シ</t>
    </rPh>
    <rPh sb="4" eb="5">
      <t>セツ</t>
    </rPh>
    <rPh sb="5" eb="6">
      <t>トウ</t>
    </rPh>
    <rPh sb="7" eb="8">
      <t>シルベ</t>
    </rPh>
    <rPh sb="8" eb="9">
      <t>イリ</t>
    </rPh>
    <rPh sb="9" eb="11">
      <t>ケイイ</t>
    </rPh>
    <phoneticPr fontId="2"/>
  </si>
  <si>
    <t>１　導入機械等の機種決定</t>
    <rPh sb="2" eb="4">
      <t>ドウニュウ</t>
    </rPh>
    <rPh sb="4" eb="6">
      <t>キカイ</t>
    </rPh>
    <rPh sb="6" eb="7">
      <t>トウ</t>
    </rPh>
    <rPh sb="8" eb="10">
      <t>キシュ</t>
    </rPh>
    <rPh sb="10" eb="12">
      <t>ケッテイ</t>
    </rPh>
    <phoneticPr fontId="2"/>
  </si>
  <si>
    <t>２　概算事業費算定の経緯</t>
    <rPh sb="2" eb="4">
      <t>ガイサン</t>
    </rPh>
    <rPh sb="4" eb="7">
      <t>ジギョウヒ</t>
    </rPh>
    <rPh sb="7" eb="9">
      <t>サンテイ</t>
    </rPh>
    <rPh sb="10" eb="12">
      <t>ケイイ</t>
    </rPh>
    <phoneticPr fontId="2"/>
  </si>
  <si>
    <t>５　導入機械等の価格決定の経緯（□計画　　□実績）</t>
    <rPh sb="8" eb="10">
      <t>カカク</t>
    </rPh>
    <rPh sb="10" eb="12">
      <t>ケッテイ</t>
    </rPh>
    <rPh sb="13" eb="15">
      <t>ケイイ</t>
    </rPh>
    <phoneticPr fontId="2"/>
  </si>
  <si>
    <t>４　導入機械等の契約方法（□計画　　□実績）</t>
    <rPh sb="2" eb="4">
      <t>ドウニュウ</t>
    </rPh>
    <rPh sb="4" eb="6">
      <t>キカイ</t>
    </rPh>
    <rPh sb="6" eb="7">
      <t>トウ</t>
    </rPh>
    <rPh sb="8" eb="10">
      <t>ケイヤク</t>
    </rPh>
    <rPh sb="10" eb="12">
      <t>ホウホウ</t>
    </rPh>
    <rPh sb="14" eb="16">
      <t>ケイカク</t>
    </rPh>
    <rPh sb="19" eb="21">
      <t>ジッセキ</t>
    </rPh>
    <phoneticPr fontId="2"/>
  </si>
  <si>
    <t>（指名競争入札又は見積徴収による場合は理由を記入）</t>
    <rPh sb="1" eb="3">
      <t>シメイ</t>
    </rPh>
    <rPh sb="3" eb="5">
      <t>キョウソウ</t>
    </rPh>
    <rPh sb="5" eb="7">
      <t>ニュウサツ</t>
    </rPh>
    <rPh sb="7" eb="8">
      <t>マタ</t>
    </rPh>
    <rPh sb="9" eb="11">
      <t>ミツ</t>
    </rPh>
    <rPh sb="11" eb="13">
      <t>チョウシュウ</t>
    </rPh>
    <rPh sb="16" eb="18">
      <t>バアイ</t>
    </rPh>
    <rPh sb="19" eb="21">
      <t>リユウ</t>
    </rPh>
    <rPh sb="22" eb="24">
      <t>キニュウ</t>
    </rPh>
    <phoneticPr fontId="2"/>
  </si>
  <si>
    <t>既存機械の能力</t>
    <rPh sb="0" eb="2">
      <t>キゾン</t>
    </rPh>
    <rPh sb="2" eb="4">
      <t>キカイ</t>
    </rPh>
    <rPh sb="5" eb="7">
      <t>ノウリョク</t>
    </rPh>
    <phoneticPr fontId="2"/>
  </si>
  <si>
    <t>【</t>
    <phoneticPr fontId="2"/>
  </si>
  <si>
    <t>】</t>
    <phoneticPr fontId="2"/>
  </si>
  <si>
    <t>トラクター</t>
    <phoneticPr fontId="2"/>
  </si>
  <si>
    <t>ハロー</t>
    <phoneticPr fontId="2"/>
  </si>
  <si>
    <t>○○</t>
    <phoneticPr fontId="2"/>
  </si>
  <si>
    <t>注４）国補併用の場合は、【　】内に国費活用額を記入すること</t>
    <rPh sb="3" eb="5">
      <t>コクホ</t>
    </rPh>
    <rPh sb="5" eb="7">
      <t>ヘイヨウ</t>
    </rPh>
    <rPh sb="8" eb="10">
      <t>バアイ</t>
    </rPh>
    <rPh sb="15" eb="16">
      <t>ナイ</t>
    </rPh>
    <rPh sb="17" eb="19">
      <t>コクヒ</t>
    </rPh>
    <rPh sb="19" eb="21">
      <t>カツヨウ</t>
    </rPh>
    <rPh sb="21" eb="22">
      <t>ガク</t>
    </rPh>
    <rPh sb="23" eb="25">
      <t>キニュウ</t>
    </rPh>
    <phoneticPr fontId="2"/>
  </si>
  <si>
    <t>【　　　　　】</t>
    <phoneticPr fontId="2"/>
  </si>
  <si>
    <t>注３）国補併用の場合は、【　】内に国費活用額を記入すること</t>
    <phoneticPr fontId="2"/>
  </si>
  <si>
    <t>□消費税等仕入控除税額あり、含む</t>
    <rPh sb="1" eb="4">
      <t>ショウヒゼイ</t>
    </rPh>
    <rPh sb="4" eb="5">
      <t>トウ</t>
    </rPh>
    <rPh sb="5" eb="7">
      <t>シイレ</t>
    </rPh>
    <rPh sb="7" eb="9">
      <t>コウジョ</t>
    </rPh>
    <rPh sb="9" eb="11">
      <t>ゼイガク</t>
    </rPh>
    <rPh sb="14" eb="15">
      <t>フク</t>
    </rPh>
    <phoneticPr fontId="2"/>
  </si>
  <si>
    <t>□一般地域（□4.5/10　□3/10）</t>
    <rPh sb="1" eb="3">
      <t>イッパン</t>
    </rPh>
    <rPh sb="3" eb="5">
      <t>チイキ</t>
    </rPh>
    <phoneticPr fontId="2"/>
  </si>
  <si>
    <t>□多角化・複合化経営発展支援</t>
    <rPh sb="1" eb="4">
      <t>タカクカ</t>
    </rPh>
    <rPh sb="5" eb="8">
      <t>フクゴウカ</t>
    </rPh>
    <rPh sb="8" eb="10">
      <t>ケイエイ</t>
    </rPh>
    <rPh sb="10" eb="12">
      <t>ハッテン</t>
    </rPh>
    <rPh sb="12" eb="14">
      <t>シエン</t>
    </rPh>
    <phoneticPr fontId="2"/>
  </si>
  <si>
    <t>5/10</t>
    <phoneticPr fontId="2"/>
  </si>
  <si>
    <t>5.5/10</t>
    <phoneticPr fontId="2"/>
  </si>
  <si>
    <t>□農地所有適格法人設立支援1/3</t>
    <rPh sb="1" eb="3">
      <t>ノウチ</t>
    </rPh>
    <rPh sb="3" eb="5">
      <t>ショユウ</t>
    </rPh>
    <rPh sb="5" eb="7">
      <t>テキカク</t>
    </rPh>
    <rPh sb="7" eb="9">
      <t>ホウジン</t>
    </rPh>
    <rPh sb="9" eb="11">
      <t>セツリツ</t>
    </rPh>
    <rPh sb="11" eb="13">
      <t>シエン</t>
    </rPh>
    <phoneticPr fontId="2"/>
  </si>
  <si>
    <t>□農地所有適格法人設立支援</t>
    <rPh sb="1" eb="3">
      <t>ノウチ</t>
    </rPh>
    <rPh sb="3" eb="5">
      <t>ショユウ</t>
    </rPh>
    <rPh sb="5" eb="7">
      <t>テキカク</t>
    </rPh>
    <rPh sb="7" eb="9">
      <t>ホウジン</t>
    </rPh>
    <rPh sb="9" eb="11">
      <t>セツリツ</t>
    </rPh>
    <rPh sb="11" eb="13">
      <t>シエン</t>
    </rPh>
    <phoneticPr fontId="2"/>
  </si>
  <si>
    <t>□</t>
    <phoneticPr fontId="2"/>
  </si>
  <si>
    <t>地域区分</t>
    <rPh sb="0" eb="2">
      <t>チイキ</t>
    </rPh>
    <rPh sb="2" eb="4">
      <t>クブン</t>
    </rPh>
    <phoneticPr fontId="2"/>
  </si>
  <si>
    <t>一般地域</t>
    <rPh sb="0" eb="2">
      <t>イッパン</t>
    </rPh>
    <rPh sb="2" eb="4">
      <t>チイキ</t>
    </rPh>
    <phoneticPr fontId="2"/>
  </si>
  <si>
    <t>中山間地域</t>
    <rPh sb="0" eb="3">
      <t>チュウサンカン</t>
    </rPh>
    <rPh sb="3" eb="5">
      <t>チイキ</t>
    </rPh>
    <phoneticPr fontId="2"/>
  </si>
  <si>
    <t>□多様な米づくり推進総合支援5/10</t>
    <rPh sb="1" eb="3">
      <t>タヨウ</t>
    </rPh>
    <rPh sb="4" eb="5">
      <t>コメ</t>
    </rPh>
    <rPh sb="8" eb="10">
      <t>スイシン</t>
    </rPh>
    <rPh sb="10" eb="12">
      <t>ソウゴウ</t>
    </rPh>
    <rPh sb="12" eb="14">
      <t>シエン</t>
    </rPh>
    <phoneticPr fontId="2"/>
  </si>
  <si>
    <t>□鳥獣被害対策・利活用促進5/10</t>
    <rPh sb="1" eb="3">
      <t>チョウジュウ</t>
    </rPh>
    <rPh sb="3" eb="5">
      <t>ヒガイ</t>
    </rPh>
    <rPh sb="5" eb="7">
      <t>タイサク</t>
    </rPh>
    <rPh sb="8" eb="11">
      <t>リカツヨウ</t>
    </rPh>
    <rPh sb="11" eb="13">
      <t>ソクシン</t>
    </rPh>
    <phoneticPr fontId="2"/>
  </si>
  <si>
    <t>□多様な米づくり推進総合支援</t>
    <rPh sb="1" eb="3">
      <t>タヨウ</t>
    </rPh>
    <rPh sb="4" eb="5">
      <t>コメ</t>
    </rPh>
    <rPh sb="8" eb="10">
      <t>スイシン</t>
    </rPh>
    <rPh sb="10" eb="12">
      <t>ソウゴウ</t>
    </rPh>
    <rPh sb="12" eb="14">
      <t>シエン</t>
    </rPh>
    <phoneticPr fontId="2"/>
  </si>
  <si>
    <t>□鳥獣被害対策・利活用促進</t>
    <rPh sb="1" eb="3">
      <t>チョウジュウ</t>
    </rPh>
    <rPh sb="3" eb="5">
      <t>ヒガイ</t>
    </rPh>
    <rPh sb="5" eb="7">
      <t>タイサク</t>
    </rPh>
    <rPh sb="8" eb="11">
      <t>リカツヨウ</t>
    </rPh>
    <rPh sb="11" eb="13">
      <t>ソクシン</t>
    </rPh>
    <phoneticPr fontId="2"/>
  </si>
  <si>
    <t>　上記以外
　事業主体、リース借
　受者のいずれも農業
　協同組合でない場合</t>
    <rPh sb="1" eb="3">
      <t>ジョウキ</t>
    </rPh>
    <rPh sb="3" eb="5">
      <t>イガイ</t>
    </rPh>
    <rPh sb="7" eb="9">
      <t>ジギョウ</t>
    </rPh>
    <rPh sb="9" eb="11">
      <t>シュタイ</t>
    </rPh>
    <rPh sb="15" eb="16">
      <t>シャク</t>
    </rPh>
    <rPh sb="18" eb="20">
      <t>ジュシャ</t>
    </rPh>
    <rPh sb="25" eb="27">
      <t>ノウギョウ</t>
    </rPh>
    <rPh sb="29" eb="30">
      <t>キョウ</t>
    </rPh>
    <rPh sb="30" eb="33">
      <t>ドウクミアイ</t>
    </rPh>
    <rPh sb="31" eb="33">
      <t>クミアイ</t>
    </rPh>
    <rPh sb="36" eb="38">
      <t>バアイ</t>
    </rPh>
    <phoneticPr fontId="2"/>
  </si>
  <si>
    <t>□中山間地域4.5/10</t>
    <rPh sb="1" eb="2">
      <t>チュウ</t>
    </rPh>
    <rPh sb="2" eb="4">
      <t>サンカン</t>
    </rPh>
    <rPh sb="4" eb="6">
      <t>チイキ</t>
    </rPh>
    <phoneticPr fontId="2"/>
  </si>
  <si>
    <t>□中山間地域（□1/3　□1/6）</t>
    <rPh sb="1" eb="2">
      <t>チュウ</t>
    </rPh>
    <rPh sb="2" eb="4">
      <t>サンカン</t>
    </rPh>
    <rPh sb="4" eb="6">
      <t>チイキ</t>
    </rPh>
    <phoneticPr fontId="2"/>
  </si>
  <si>
    <t>　</t>
    <phoneticPr fontId="2"/>
  </si>
  <si>
    <t>□多角化・複合化経営発展支援（□5.5/10　□5/10　□1/3　□3/10）</t>
    <rPh sb="1" eb="4">
      <t>タカクカ</t>
    </rPh>
    <rPh sb="5" eb="8">
      <t>フクゴウカ</t>
    </rPh>
    <rPh sb="8" eb="10">
      <t>ケイエイ</t>
    </rPh>
    <rPh sb="10" eb="12">
      <t>ハッテン</t>
    </rPh>
    <rPh sb="12" eb="14">
      <t>シエン</t>
    </rPh>
    <phoneticPr fontId="2"/>
  </si>
  <si>
    <t>□農地所有適格法人設立支援（□5/10　□1/3　□3/10）</t>
    <rPh sb="1" eb="3">
      <t>ノウチ</t>
    </rPh>
    <rPh sb="3" eb="5">
      <t>ショユウ</t>
    </rPh>
    <rPh sb="5" eb="7">
      <t>テキカク</t>
    </rPh>
    <rPh sb="7" eb="9">
      <t>ホウジン</t>
    </rPh>
    <rPh sb="9" eb="11">
      <t>セツリツ</t>
    </rPh>
    <rPh sb="11" eb="13">
      <t>シエン</t>
    </rPh>
    <phoneticPr fontId="2"/>
  </si>
  <si>
    <t>□中山間地域（□5/10　□1/3　□1/6）</t>
    <rPh sb="1" eb="2">
      <t>チュウ</t>
    </rPh>
    <rPh sb="2" eb="4">
      <t>サンカン</t>
    </rPh>
    <rPh sb="4" eb="6">
      <t>チイキ</t>
    </rPh>
    <phoneticPr fontId="2"/>
  </si>
  <si>
    <t>□農地所有適格法人設立支援（□1/3　□3/10）</t>
    <rPh sb="1" eb="3">
      <t>ノウチ</t>
    </rPh>
    <rPh sb="3" eb="5">
      <t>ショユウ</t>
    </rPh>
    <rPh sb="5" eb="7">
      <t>テキカク</t>
    </rPh>
    <rPh sb="7" eb="9">
      <t>ホウジン</t>
    </rPh>
    <rPh sb="9" eb="11">
      <t>セツリツ</t>
    </rPh>
    <rPh sb="11" eb="13">
      <t>シエン</t>
    </rPh>
    <phoneticPr fontId="2"/>
  </si>
  <si>
    <t>計（①）</t>
    <rPh sb="0" eb="1">
      <t>ケイ</t>
    </rPh>
    <phoneticPr fontId="2"/>
  </si>
  <si>
    <t>計（②）</t>
    <rPh sb="0" eb="1">
      <t>ケイ</t>
    </rPh>
    <phoneticPr fontId="2"/>
  </si>
  <si>
    <t>計（③＝ａ＋ｂ）</t>
    <rPh sb="0" eb="1">
      <t>ケイ</t>
    </rPh>
    <phoneticPr fontId="2"/>
  </si>
  <si>
    <t>計（④）</t>
    <rPh sb="0" eb="1">
      <t>ケイ</t>
    </rPh>
    <phoneticPr fontId="2"/>
  </si>
  <si>
    <t>合　計
（①＋②＋③＋④）</t>
    <rPh sb="0" eb="1">
      <t>ゴウ</t>
    </rPh>
    <rPh sb="2" eb="3">
      <t>ケイ</t>
    </rPh>
    <phoneticPr fontId="2"/>
  </si>
  <si>
    <t>　うち建物</t>
    <rPh sb="3" eb="5">
      <t>タテモノ</t>
    </rPh>
    <phoneticPr fontId="2"/>
  </si>
  <si>
    <t>小計（ａ）</t>
    <rPh sb="0" eb="1">
      <t>ショウ</t>
    </rPh>
    <rPh sb="1" eb="2">
      <t>ケイ</t>
    </rPh>
    <phoneticPr fontId="2"/>
  </si>
  <si>
    <t>　うち機械</t>
    <rPh sb="3" eb="5">
      <t>キカイ</t>
    </rPh>
    <phoneticPr fontId="2"/>
  </si>
  <si>
    <t>小計（ｂ）</t>
    <rPh sb="0" eb="1">
      <t>ショウ</t>
    </rPh>
    <rPh sb="1" eb="2">
      <t>ケイ</t>
    </rPh>
    <phoneticPr fontId="2"/>
  </si>
  <si>
    <t>5/10</t>
    <phoneticPr fontId="2"/>
  </si>
  <si>
    <t>ロータリー</t>
    <phoneticPr fontId="2"/>
  </si>
  <si>
    <t>□□</t>
    <phoneticPr fontId="2"/>
  </si>
  <si>
    <t>▲▲</t>
    <phoneticPr fontId="2"/>
  </si>
  <si>
    <t>注２）  作業量（作業面積）の算出方法については、「農業機械の適正導入に係る指針」の第５章第１の計算式を参照のこと。</t>
    <rPh sb="0" eb="1">
      <t>チュウ</t>
    </rPh>
    <rPh sb="26" eb="28">
      <t>ノウギョウ</t>
    </rPh>
    <rPh sb="28" eb="30">
      <t>キカイ</t>
    </rPh>
    <rPh sb="31" eb="33">
      <t>テキセイ</t>
    </rPh>
    <rPh sb="33" eb="35">
      <t>ドウニュウ</t>
    </rPh>
    <rPh sb="36" eb="37">
      <t>カカ</t>
    </rPh>
    <rPh sb="38" eb="40">
      <t>シシン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</si>
  <si>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</si>
  <si>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b（＝a×0.10）</t>
    <phoneticPr fontId="2"/>
  </si>
  <si>
    <t>B（＝A×0.10）</t>
    <phoneticPr fontId="2"/>
  </si>
  <si>
    <t>導入
機械</t>
    <rPh sb="0" eb="1">
      <t>ミチビク</t>
    </rPh>
    <rPh sb="1" eb="2">
      <t>イリ</t>
    </rPh>
    <rPh sb="3" eb="4">
      <t>キ</t>
    </rPh>
    <rPh sb="4" eb="5">
      <t>カイ</t>
    </rPh>
    <phoneticPr fontId="2"/>
  </si>
  <si>
    <t>単価</t>
    <rPh sb="0" eb="1">
      <t>タン</t>
    </rPh>
    <rPh sb="1" eb="2">
      <t>アタイ</t>
    </rPh>
    <phoneticPr fontId="2"/>
  </si>
  <si>
    <t>見積価格</t>
    <rPh sb="0" eb="1">
      <t>ケン</t>
    </rPh>
    <rPh sb="1" eb="2">
      <t>セキ</t>
    </rPh>
    <rPh sb="2" eb="3">
      <t>アタイ</t>
    </rPh>
    <rPh sb="3" eb="4">
      <t>カク</t>
    </rPh>
    <phoneticPr fontId="2"/>
  </si>
  <si>
    <t>金額</t>
    <rPh sb="0" eb="1">
      <t>キン</t>
    </rPh>
    <rPh sb="1" eb="2">
      <t>ガク</t>
    </rPh>
    <phoneticPr fontId="2"/>
  </si>
  <si>
    <t>上限補助金算定額</t>
    <rPh sb="0" eb="1">
      <t>ウエ</t>
    </rPh>
    <rPh sb="1" eb="2">
      <t>キリ</t>
    </rPh>
    <rPh sb="2" eb="3">
      <t>タスク</t>
    </rPh>
    <rPh sb="3" eb="4">
      <t>スケ</t>
    </rPh>
    <rPh sb="4" eb="5">
      <t>カネ</t>
    </rPh>
    <rPh sb="5" eb="6">
      <t>ザン</t>
    </rPh>
    <rPh sb="6" eb="7">
      <t>サダム</t>
    </rPh>
    <rPh sb="7" eb="8">
      <t>ガク</t>
    </rPh>
    <phoneticPr fontId="2"/>
  </si>
  <si>
    <t>消費税額</t>
    <rPh sb="0" eb="1">
      <t>ケ</t>
    </rPh>
    <rPh sb="1" eb="2">
      <t>ヒ</t>
    </rPh>
    <rPh sb="2" eb="3">
      <t>ゼイ</t>
    </rPh>
    <rPh sb="3" eb="4">
      <t>ガク</t>
    </rPh>
    <phoneticPr fontId="2"/>
  </si>
  <si>
    <t>事業費合計</t>
    <rPh sb="0" eb="1">
      <t>コト</t>
    </rPh>
    <rPh sb="1" eb="2">
      <t>ギョウ</t>
    </rPh>
    <rPh sb="2" eb="3">
      <t>ヒ</t>
    </rPh>
    <rPh sb="3" eb="4">
      <t>ゴウ</t>
    </rPh>
    <rPh sb="4" eb="5">
      <t>ケイ</t>
    </rPh>
    <phoneticPr fontId="2"/>
  </si>
  <si>
    <t>項目</t>
    <phoneticPr fontId="2"/>
  </si>
  <si>
    <t>金額</t>
    <phoneticPr fontId="2"/>
  </si>
  <si>
    <t>積算根拠</t>
    <phoneticPr fontId="2"/>
  </si>
  <si>
    <t>合計(A)</t>
    <phoneticPr fontId="2"/>
  </si>
  <si>
    <t>合計(B)</t>
    <phoneticPr fontId="2"/>
  </si>
  <si>
    <t>計画年次（令和　　年）</t>
    <rPh sb="5" eb="7">
      <t>レイワ</t>
    </rPh>
    <phoneticPr fontId="2"/>
  </si>
  <si>
    <t>目標年次（令和　　年）</t>
    <rPh sb="0" eb="1">
      <t>メ</t>
    </rPh>
    <rPh sb="1" eb="2">
      <t>シルベ</t>
    </rPh>
    <rPh sb="5" eb="7">
      <t>レイワ</t>
    </rPh>
    <phoneticPr fontId="2"/>
  </si>
  <si>
    <t>収支計画書（　導入機械・施設名　）</t>
    <rPh sb="7" eb="9">
      <t>ドウニュウ</t>
    </rPh>
    <rPh sb="9" eb="11">
      <t>キカイ</t>
    </rPh>
    <rPh sb="12" eb="15">
      <t>シセツメイ</t>
    </rPh>
    <phoneticPr fontId="2"/>
  </si>
  <si>
    <t>利用計画表</t>
    <rPh sb="0" eb="1">
      <t>リ</t>
    </rPh>
    <rPh sb="1" eb="2">
      <t>ヨウ</t>
    </rPh>
    <rPh sb="2" eb="3">
      <t>ケイ</t>
    </rPh>
    <rPh sb="3" eb="4">
      <t>ガ</t>
    </rPh>
    <rPh sb="4" eb="5">
      <t>オモテ</t>
    </rPh>
    <phoneticPr fontId="2"/>
  </si>
  <si>
    <t>計画年次（　　年）</t>
    <rPh sb="0" eb="1">
      <t>ケイ</t>
    </rPh>
    <rPh sb="1" eb="2">
      <t>ガ</t>
    </rPh>
    <rPh sb="2" eb="3">
      <t>トシ</t>
    </rPh>
    <rPh sb="3" eb="4">
      <t>ツギ</t>
    </rPh>
    <rPh sb="7" eb="8">
      <t>ネン</t>
    </rPh>
    <phoneticPr fontId="2"/>
  </si>
  <si>
    <t>目標年次（　　年）</t>
    <rPh sb="0" eb="1">
      <t>メ</t>
    </rPh>
    <rPh sb="1" eb="2">
      <t>ヒョウ</t>
    </rPh>
    <rPh sb="2" eb="3">
      <t>トシ</t>
    </rPh>
    <rPh sb="3" eb="4">
      <t>ツギ</t>
    </rPh>
    <rPh sb="7" eb="8">
      <t>ネン</t>
    </rPh>
    <phoneticPr fontId="2"/>
  </si>
  <si>
    <t xml:space="preserve">収　入
</t>
    <rPh sb="0" eb="1">
      <t>オサム</t>
    </rPh>
    <rPh sb="2" eb="3">
      <t>イ</t>
    </rPh>
    <phoneticPr fontId="2"/>
  </si>
  <si>
    <t>支出</t>
    <rPh sb="0" eb="1">
      <t>ササ</t>
    </rPh>
    <rPh sb="1" eb="2">
      <t>デ</t>
    </rPh>
    <phoneticPr fontId="2"/>
  </si>
  <si>
    <t>支
出</t>
    <rPh sb="0" eb="1">
      <t>ササ</t>
    </rPh>
    <rPh sb="2" eb="3">
      <t>デ</t>
    </rPh>
    <phoneticPr fontId="2"/>
  </si>
  <si>
    <t>合計</t>
    <phoneticPr fontId="2"/>
  </si>
  <si>
    <t xml:space="preserve">積算根拠 </t>
    <phoneticPr fontId="2"/>
  </si>
  <si>
    <t>収支計画書(法人）</t>
    <phoneticPr fontId="2"/>
  </si>
  <si>
    <t>作業</t>
    <phoneticPr fontId="2"/>
  </si>
  <si>
    <t>速度</t>
    <phoneticPr fontId="2"/>
  </si>
  <si>
    <t>㎞/時</t>
    <phoneticPr fontId="2"/>
  </si>
  <si>
    <t>作業幅</t>
    <phoneticPr fontId="2"/>
  </si>
  <si>
    <t>理論</t>
    <phoneticPr fontId="2"/>
  </si>
  <si>
    <t>作業量</t>
    <phoneticPr fontId="2"/>
  </si>
  <si>
    <t>ha/時</t>
    <phoneticPr fontId="2"/>
  </si>
  <si>
    <t>ほ場作</t>
    <phoneticPr fontId="2"/>
  </si>
  <si>
    <t>業効率</t>
    <phoneticPr fontId="2"/>
  </si>
  <si>
    <t>％</t>
    <phoneticPr fontId="2"/>
  </si>
  <si>
    <t>ほ場</t>
    <phoneticPr fontId="2"/>
  </si>
  <si>
    <t>１日当たり作業量（作業面積）</t>
    <phoneticPr fontId="2"/>
  </si>
  <si>
    <t>時間当たり作業量（作業面積）</t>
    <phoneticPr fontId="2"/>
  </si>
  <si>
    <t>期間中の作業可能日数</t>
    <phoneticPr fontId="2"/>
  </si>
  <si>
    <t>１日の</t>
    <phoneticPr fontId="2"/>
  </si>
  <si>
    <t>時間</t>
    <phoneticPr fontId="2"/>
  </si>
  <si>
    <t>時</t>
    <phoneticPr fontId="2"/>
  </si>
  <si>
    <t>回数</t>
    <phoneticPr fontId="2"/>
  </si>
  <si>
    <t>回</t>
    <phoneticPr fontId="2"/>
  </si>
  <si>
    <t>実作業</t>
    <phoneticPr fontId="2"/>
  </si>
  <si>
    <t>率</t>
    <phoneticPr fontId="2"/>
  </si>
  <si>
    <t>面積</t>
    <phoneticPr fontId="2"/>
  </si>
  <si>
    <t>ha</t>
    <phoneticPr fontId="2"/>
  </si>
  <si>
    <t>作業</t>
    <phoneticPr fontId="2"/>
  </si>
  <si>
    <t>期間</t>
    <phoneticPr fontId="2"/>
  </si>
  <si>
    <t>日数</t>
    <phoneticPr fontId="2"/>
  </si>
  <si>
    <t>日</t>
    <phoneticPr fontId="2"/>
  </si>
  <si>
    <t>可能</t>
    <phoneticPr fontId="2"/>
  </si>
  <si>
    <t>日数率</t>
    <phoneticPr fontId="2"/>
  </si>
  <si>
    <t>面積</t>
    <phoneticPr fontId="2"/>
  </si>
  <si>
    <t xml:space="preserve"> 機械</t>
    <phoneticPr fontId="2"/>
  </si>
  <si>
    <t>利用
面積</t>
    <phoneticPr fontId="2"/>
  </si>
  <si>
    <t>台数</t>
    <phoneticPr fontId="2"/>
  </si>
  <si>
    <t>台</t>
    <phoneticPr fontId="2"/>
  </si>
  <si>
    <t>作業可能</t>
    <phoneticPr fontId="2"/>
  </si>
  <si>
    <t>不足</t>
    <phoneticPr fontId="2"/>
  </si>
  <si>
    <t>台数</t>
    <phoneticPr fontId="2"/>
  </si>
  <si>
    <t>□みどりの飼料作物水田活用支援5/10</t>
    <rPh sb="5" eb="7">
      <t>シリョウ</t>
    </rPh>
    <rPh sb="7" eb="9">
      <t>サクモツ</t>
    </rPh>
    <rPh sb="9" eb="11">
      <t>スイデン</t>
    </rPh>
    <rPh sb="11" eb="13">
      <t>カツヨウ</t>
    </rPh>
    <rPh sb="13" eb="15">
      <t>シエン</t>
    </rPh>
    <phoneticPr fontId="2"/>
  </si>
  <si>
    <t>□新規就農者資本装備支援5/10</t>
    <rPh sb="1" eb="3">
      <t>シンキ</t>
    </rPh>
    <rPh sb="3" eb="6">
      <t>シュウノウシャ</t>
    </rPh>
    <rPh sb="6" eb="8">
      <t>シホン</t>
    </rPh>
    <rPh sb="8" eb="10">
      <t>ソウビ</t>
    </rPh>
    <rPh sb="10" eb="12">
      <t>シエン</t>
    </rPh>
    <phoneticPr fontId="2"/>
  </si>
  <si>
    <t>経営体育成対策</t>
    <rPh sb="0" eb="3">
      <t>ケイエイタイ</t>
    </rPh>
    <rPh sb="3" eb="5">
      <t>イクセイ</t>
    </rPh>
    <rPh sb="5" eb="7">
      <t>タイサク</t>
    </rPh>
    <phoneticPr fontId="2"/>
  </si>
  <si>
    <t>□みどりの飼料作物水田活用支援</t>
    <phoneticPr fontId="2"/>
  </si>
  <si>
    <t>□スマート技術導入加速化支援5/10</t>
    <rPh sb="5" eb="7">
      <t>ギジュツ</t>
    </rPh>
    <rPh sb="7" eb="9">
      <t>ドウニュウ</t>
    </rPh>
    <rPh sb="9" eb="12">
      <t>カソクカ</t>
    </rPh>
    <rPh sb="12" eb="14">
      <t>シエン</t>
    </rPh>
    <phoneticPr fontId="2"/>
  </si>
  <si>
    <t>□スマート技術導入加速化支援</t>
    <rPh sb="5" eb="7">
      <t>ギジュツ</t>
    </rPh>
    <rPh sb="7" eb="9">
      <t>ドウニュウ</t>
    </rPh>
    <rPh sb="9" eb="12">
      <t>カソクカ</t>
    </rPh>
    <rPh sb="12" eb="14">
      <t>シエン</t>
    </rPh>
    <phoneticPr fontId="2"/>
  </si>
  <si>
    <t>□新規就農者資本装備支援（□5/10 □1/3）</t>
    <rPh sb="1" eb="3">
      <t>シンキ</t>
    </rPh>
    <rPh sb="3" eb="6">
      <t>シュウノウシャ</t>
    </rPh>
    <rPh sb="6" eb="8">
      <t>シホン</t>
    </rPh>
    <rPh sb="8" eb="10">
      <t>ソウビ</t>
    </rPh>
    <rPh sb="10" eb="12">
      <t>シエン</t>
    </rPh>
    <phoneticPr fontId="2"/>
  </si>
  <si>
    <t>○トラクター・44PS・1台</t>
    <phoneticPr fontId="2"/>
  </si>
  <si>
    <t>○ロータリー・1.8m・1台</t>
    <phoneticPr fontId="2"/>
  </si>
  <si>
    <t>○ハロー・2.8m・1台</t>
    <phoneticPr fontId="2"/>
  </si>
  <si>
    <t>☑一般地域3/10</t>
    <rPh sb="1" eb="3">
      <t>イッパン</t>
    </rPh>
    <rPh sb="3" eb="5">
      <t>チイキ</t>
    </rPh>
    <phoneticPr fontId="2"/>
  </si>
  <si>
    <t>☑消費税等仕入控除税額あり、含む</t>
    <rPh sb="1" eb="4">
      <t>ショウヒゼイ</t>
    </rPh>
    <rPh sb="4" eb="5">
      <t>トウ</t>
    </rPh>
    <rPh sb="5" eb="7">
      <t>シイレ</t>
    </rPh>
    <rPh sb="7" eb="9">
      <t>コウジョ</t>
    </rPh>
    <rPh sb="9" eb="11">
      <t>ゼイガク</t>
    </rPh>
    <rPh sb="14" eb="15">
      <t>フク</t>
    </rPh>
    <phoneticPr fontId="2"/>
  </si>
  <si>
    <t>□省エネルギー対応農業生産条件整備支援</t>
    <rPh sb="1" eb="2">
      <t>ショウ</t>
    </rPh>
    <rPh sb="7" eb="9">
      <t>タイオウ</t>
    </rPh>
    <rPh sb="9" eb="13">
      <t>ノウギョウセイサン</t>
    </rPh>
    <rPh sb="13" eb="15">
      <t>ジョウケン</t>
    </rPh>
    <rPh sb="15" eb="17">
      <t>セイビ</t>
    </rPh>
    <rPh sb="17" eb="19">
      <t>シエン</t>
    </rPh>
    <phoneticPr fontId="2"/>
  </si>
  <si>
    <t>　（□5.5/10　□5/10）</t>
    <phoneticPr fontId="2"/>
  </si>
  <si>
    <t>□水産施設等省エネルギー対策整備支援5/10</t>
    <rPh sb="1" eb="6">
      <t>スイサンシセツトウ</t>
    </rPh>
    <rPh sb="6" eb="7">
      <t>ショウ</t>
    </rPh>
    <rPh sb="12" eb="14">
      <t>タイサク</t>
    </rPh>
    <rPh sb="14" eb="18">
      <t>セイビシエン</t>
    </rPh>
    <phoneticPr fontId="2"/>
  </si>
  <si>
    <r>
      <t>□</t>
    </r>
    <r>
      <rPr>
        <sz val="9"/>
        <rFont val="ＭＳ 明朝"/>
        <family val="1"/>
        <charset val="128"/>
      </rPr>
      <t>省エネルギー対応農業生産条件整備支援</t>
    </r>
    <rPh sb="1" eb="2">
      <t>ショウ</t>
    </rPh>
    <rPh sb="7" eb="9">
      <t>タイオウ</t>
    </rPh>
    <rPh sb="9" eb="17">
      <t>ノウギョウセイサンジョウケンセイビ</t>
    </rPh>
    <rPh sb="17" eb="19">
      <t>シエン</t>
    </rPh>
    <phoneticPr fontId="2"/>
  </si>
  <si>
    <t>注１）原則として、導入する機械等に係る作業に応じて作成すること。</t>
    <rPh sb="0" eb="1">
      <t>チュウ</t>
    </rPh>
    <rPh sb="3" eb="5">
      <t>ゲンソク</t>
    </rPh>
    <rPh sb="9" eb="11">
      <t>ドウニュウ</t>
    </rPh>
    <rPh sb="13" eb="15">
      <t>キカイ</t>
    </rPh>
    <rPh sb="15" eb="16">
      <t>トウ</t>
    </rPh>
    <rPh sb="17" eb="18">
      <t>カカ</t>
    </rPh>
    <rPh sb="19" eb="21">
      <t>サギョウ</t>
    </rPh>
    <rPh sb="22" eb="23">
      <t>オウ</t>
    </rPh>
    <rPh sb="25" eb="27">
      <t>サクセイ</t>
    </rPh>
    <phoneticPr fontId="2"/>
  </si>
  <si>
    <t>注２）必要に応じて現状の作業を追加すること。</t>
    <rPh sb="0" eb="1">
      <t>チュウ</t>
    </rPh>
    <rPh sb="3" eb="5">
      <t>ヒツヨウ</t>
    </rPh>
    <rPh sb="6" eb="7">
      <t>オウ</t>
    </rPh>
    <rPh sb="9" eb="11">
      <t>ゲンジョウ</t>
    </rPh>
    <rPh sb="12" eb="14">
      <t>サギョウ</t>
    </rPh>
    <rPh sb="15" eb="17">
      <t>ツイカ</t>
    </rPh>
    <phoneticPr fontId="2"/>
  </si>
  <si>
    <t>□環境保全型農業支援（□5.5/10　□5/10）</t>
    <rPh sb="1" eb="6">
      <t>カンキョウホゼンガタ</t>
    </rPh>
    <rPh sb="6" eb="10">
      <t>ノウギョウシエン</t>
    </rPh>
    <phoneticPr fontId="2"/>
  </si>
  <si>
    <t>□環境保全型農業支援</t>
    <phoneticPr fontId="2"/>
  </si>
  <si>
    <t>注２）必要に応じて現状の収支を追加すること。</t>
    <rPh sb="0" eb="1">
      <t>チュウ</t>
    </rPh>
    <rPh sb="3" eb="5">
      <t>ヒツヨウ</t>
    </rPh>
    <rPh sb="6" eb="7">
      <t>オウ</t>
    </rPh>
    <rPh sb="9" eb="11">
      <t>ゲンジョウ</t>
    </rPh>
    <rPh sb="12" eb="14">
      <t>シュウシ</t>
    </rPh>
    <rPh sb="15" eb="17">
      <t>ツイカ</t>
    </rPh>
    <phoneticPr fontId="2"/>
  </si>
  <si>
    <t>□酪農省力化機械の導入支援</t>
  </si>
  <si>
    <t>□酪農省力化機械の導入支援</t>
    <phoneticPr fontId="2"/>
  </si>
  <si>
    <t>□酪農省力化機械の導入支援5/10</t>
    <rPh sb="1" eb="3">
      <t>ラクノウ</t>
    </rPh>
    <rPh sb="3" eb="6">
      <t>ショウリョクカ</t>
    </rPh>
    <rPh sb="6" eb="8">
      <t>キカイ</t>
    </rPh>
    <rPh sb="9" eb="11">
      <t>ドウニュウ</t>
    </rPh>
    <rPh sb="11" eb="13">
      <t>シエン</t>
    </rPh>
    <phoneticPr fontId="2"/>
  </si>
  <si>
    <t>※小数点第６位切り捨て</t>
    <phoneticPr fontId="2"/>
  </si>
  <si>
    <t>合計</t>
    <rPh sb="0" eb="2">
      <t>ゴウケイ</t>
    </rPh>
    <phoneticPr fontId="2"/>
  </si>
  <si>
    <t>「控除税額あり、含む」の場合の上限
④'</t>
    <rPh sb="1" eb="5">
      <t>コウジョゼイガク</t>
    </rPh>
    <rPh sb="8" eb="9">
      <t>フク</t>
    </rPh>
    <rPh sb="12" eb="14">
      <t>バアイ</t>
    </rPh>
    <rPh sb="15" eb="17">
      <t>ジョウゲン</t>
    </rPh>
    <phoneticPr fontId="2"/>
  </si>
  <si>
    <t>乾燥調製プラント</t>
    <rPh sb="0" eb="4">
      <t>カンソウチョウセイ</t>
    </rPh>
    <phoneticPr fontId="2"/>
  </si>
  <si>
    <t>うち
機械</t>
    <rPh sb="3" eb="5">
      <t>キカイ</t>
    </rPh>
    <phoneticPr fontId="2"/>
  </si>
  <si>
    <t>平屋鉄骨造○㎡</t>
    <rPh sb="0" eb="2">
      <t>ヒラヤ</t>
    </rPh>
    <rPh sb="2" eb="4">
      <t>テッコツ</t>
    </rPh>
    <rPh sb="4" eb="5">
      <t>ゾウ</t>
    </rPh>
    <phoneticPr fontId="2"/>
  </si>
  <si>
    <t>うち
建物</t>
    <rPh sb="3" eb="5">
      <t>タテモノ</t>
    </rPh>
    <phoneticPr fontId="2"/>
  </si>
  <si>
    <t>施設</t>
    <rPh sb="0" eb="2">
      <t>シセツ</t>
    </rPh>
    <phoneticPr fontId="2"/>
  </si>
  <si>
    <t>「控除税額該当なし」の場合の上限
④</t>
    <rPh sb="1" eb="3">
      <t>コウジョ</t>
    </rPh>
    <rPh sb="3" eb="5">
      <t>ゼイガク</t>
    </rPh>
    <rPh sb="5" eb="7">
      <t>ガイトウ</t>
    </rPh>
    <rPh sb="11" eb="13">
      <t>バアイ</t>
    </rPh>
    <rPh sb="14" eb="16">
      <t>ジョウゲン</t>
    </rPh>
    <phoneticPr fontId="2"/>
  </si>
  <si>
    <t>コンバイン</t>
    <phoneticPr fontId="2"/>
  </si>
  <si>
    <t>機械</t>
    <rPh sb="0" eb="2">
      <t>キカイ</t>
    </rPh>
    <phoneticPr fontId="2"/>
  </si>
  <si>
    <t>【参考】</t>
    <rPh sb="1" eb="3">
      <t>サンコウ</t>
    </rPh>
    <phoneticPr fontId="2"/>
  </si>
  <si>
    <t>割合※</t>
    <rPh sb="0" eb="2">
      <t>ワリアイ</t>
    </rPh>
    <phoneticPr fontId="2"/>
  </si>
  <si>
    <t>県費
⑦＝⑤×⑥</t>
    <rPh sb="0" eb="2">
      <t>ケンピ</t>
    </rPh>
    <phoneticPr fontId="2"/>
  </si>
  <si>
    <t>補助率
⑥</t>
    <rPh sb="0" eb="3">
      <t>ホジョリツ</t>
    </rPh>
    <phoneticPr fontId="2"/>
  </si>
  <si>
    <t>補助金算定
事業費
⑤＝②×④</t>
    <rPh sb="0" eb="3">
      <t>ホジョキン</t>
    </rPh>
    <rPh sb="3" eb="5">
      <t>サンテイ</t>
    </rPh>
    <rPh sb="6" eb="8">
      <t>ジギョウ</t>
    </rPh>
    <rPh sb="8" eb="9">
      <t>ヒ</t>
    </rPh>
    <phoneticPr fontId="2"/>
  </si>
  <si>
    <t>事業量</t>
    <rPh sb="0" eb="3">
      <t>ジギョウリョウ</t>
    </rPh>
    <phoneticPr fontId="2"/>
  </si>
  <si>
    <t>消費税等仕入控除税額</t>
    <rPh sb="0" eb="3">
      <t>ショウヒゼイ</t>
    </rPh>
    <rPh sb="3" eb="4">
      <t>トウ</t>
    </rPh>
    <rPh sb="4" eb="6">
      <t>シイ</t>
    </rPh>
    <rPh sb="6" eb="8">
      <t>コウジョ</t>
    </rPh>
    <rPh sb="8" eb="10">
      <t>ゼイガク</t>
    </rPh>
    <phoneticPr fontId="2"/>
  </si>
  <si>
    <t>２　補助金算定事業費及び補助金額の計算</t>
    <rPh sb="2" eb="5">
      <t>ホジョキン</t>
    </rPh>
    <rPh sb="5" eb="7">
      <t>サンテイ</t>
    </rPh>
    <rPh sb="7" eb="10">
      <t>ジギョウヒ</t>
    </rPh>
    <rPh sb="10" eb="11">
      <t>オヨ</t>
    </rPh>
    <rPh sb="12" eb="16">
      <t>ホジョキンガク</t>
    </rPh>
    <rPh sb="17" eb="19">
      <t>ケイサン</t>
    </rPh>
    <phoneticPr fontId="2"/>
  </si>
  <si>
    <t>計</t>
    <phoneticPr fontId="2"/>
  </si>
  <si>
    <t>消費税</t>
    <rPh sb="0" eb="3">
      <t>ショウヒゼイ</t>
    </rPh>
    <phoneticPr fontId="2"/>
  </si>
  <si>
    <t>施設
整備</t>
    <rPh sb="0" eb="2">
      <t>シセツ</t>
    </rPh>
    <rPh sb="3" eb="5">
      <t>セイビ</t>
    </rPh>
    <phoneticPr fontId="2"/>
  </si>
  <si>
    <t>計</t>
    <rPh sb="0" eb="1">
      <t>ケイ</t>
    </rPh>
    <phoneticPr fontId="2"/>
  </si>
  <si>
    <t>機械
整備</t>
    <rPh sb="0" eb="2">
      <t>キカイ</t>
    </rPh>
    <rPh sb="3" eb="5">
      <t>セイビ</t>
    </rPh>
    <phoneticPr fontId="2"/>
  </si>
  <si>
    <t>補助対象外
事業費
③</t>
    <rPh sb="0" eb="5">
      <t>ホジョタイショウガイ</t>
    </rPh>
    <rPh sb="6" eb="9">
      <t>ジギョウヒ</t>
    </rPh>
    <phoneticPr fontId="2"/>
  </si>
  <si>
    <t>①の割合※
②</t>
    <rPh sb="2" eb="4">
      <t>ワリアイ</t>
    </rPh>
    <phoneticPr fontId="2"/>
  </si>
  <si>
    <t>補助対象
事業費
①</t>
    <rPh sb="0" eb="4">
      <t>ホジョタイショウ</t>
    </rPh>
    <rPh sb="5" eb="8">
      <t>ジギョウヒ</t>
    </rPh>
    <phoneticPr fontId="2"/>
  </si>
  <si>
    <t>総事業費</t>
    <rPh sb="0" eb="1">
      <t>ソウ</t>
    </rPh>
    <rPh sb="1" eb="4">
      <t>ジギョウヒ</t>
    </rPh>
    <phoneticPr fontId="2"/>
  </si>
  <si>
    <t>１　総事業費及び機械整備、施設整備の内訳</t>
    <rPh sb="2" eb="6">
      <t>ソウジギョウヒ</t>
    </rPh>
    <rPh sb="6" eb="7">
      <t>オヨ</t>
    </rPh>
    <rPh sb="8" eb="10">
      <t>キカイ</t>
    </rPh>
    <rPh sb="10" eb="12">
      <t>セイビ</t>
    </rPh>
    <rPh sb="13" eb="15">
      <t>シセツ</t>
    </rPh>
    <rPh sb="15" eb="17">
      <t>セイビ</t>
    </rPh>
    <rPh sb="18" eb="20">
      <t>ウチワケ</t>
    </rPh>
    <phoneticPr fontId="2"/>
  </si>
  <si>
    <t>参考様式：補助対象事業費が5,000万円以上の場合の補助金額計算表</t>
    <rPh sb="0" eb="4">
      <t>サンコウヨウシキ</t>
    </rPh>
    <rPh sb="5" eb="12">
      <t>ホジョタイショウジギョウヒ</t>
    </rPh>
    <rPh sb="18" eb="20">
      <t>マンエン</t>
    </rPh>
    <rPh sb="20" eb="22">
      <t>イジョウ</t>
    </rPh>
    <rPh sb="23" eb="25">
      <t>バアイ</t>
    </rPh>
    <rPh sb="26" eb="30">
      <t>ホジョキンガク</t>
    </rPh>
    <rPh sb="30" eb="32">
      <t>ケイサン</t>
    </rPh>
    <rPh sb="32" eb="33">
      <t>ヒョウ</t>
    </rPh>
    <phoneticPr fontId="2"/>
  </si>
  <si>
    <t>参考様式：補助対象事業費が5,000万円以上の場合の補助金額計算表（計算例①：消費税等仕入控除税額があり、含むの場合）</t>
    <rPh sb="0" eb="4">
      <t>サンコウヨウシキ</t>
    </rPh>
    <rPh sb="5" eb="12">
      <t>ホジョタイショウジギョウヒ</t>
    </rPh>
    <rPh sb="18" eb="20">
      <t>マンエン</t>
    </rPh>
    <rPh sb="20" eb="22">
      <t>イジョウ</t>
    </rPh>
    <rPh sb="23" eb="25">
      <t>バアイ</t>
    </rPh>
    <rPh sb="26" eb="30">
      <t>ホジョキンガク</t>
    </rPh>
    <rPh sb="30" eb="32">
      <t>ケイサン</t>
    </rPh>
    <rPh sb="32" eb="33">
      <t>ヒョウ</t>
    </rPh>
    <rPh sb="34" eb="37">
      <t>ケイサンレイ</t>
    </rPh>
    <rPh sb="39" eb="42">
      <t>ショウヒゼイ</t>
    </rPh>
    <rPh sb="42" eb="43">
      <t>トウ</t>
    </rPh>
    <rPh sb="43" eb="45">
      <t>シイ</t>
    </rPh>
    <rPh sb="45" eb="47">
      <t>コウジョ</t>
    </rPh>
    <rPh sb="47" eb="49">
      <t>ゼイガク</t>
    </rPh>
    <rPh sb="53" eb="54">
      <t>フク</t>
    </rPh>
    <rPh sb="56" eb="58">
      <t>バアイ</t>
    </rPh>
    <phoneticPr fontId="2"/>
  </si>
  <si>
    <t>県費
⑤×⑥</t>
    <rPh sb="0" eb="2">
      <t>ケンピ</t>
    </rPh>
    <phoneticPr fontId="2"/>
  </si>
  <si>
    <t>補助率
⑥</t>
    <rPh sb="0" eb="3">
      <t>ホジョリツ</t>
    </rPh>
    <phoneticPr fontId="2"/>
  </si>
  <si>
    <t>参考様式：補助対象事業費が5,000万円以上の場合の補助金額計算表（計算例②：消費税等仕入控除税額が該当なしの場合）</t>
    <rPh sb="0" eb="4">
      <t>サンコウヨウシキ</t>
    </rPh>
    <rPh sb="5" eb="12">
      <t>ホジョタイショウジギョウヒ</t>
    </rPh>
    <rPh sb="18" eb="20">
      <t>マンエン</t>
    </rPh>
    <rPh sb="20" eb="22">
      <t>イジョウ</t>
    </rPh>
    <rPh sb="23" eb="25">
      <t>バアイ</t>
    </rPh>
    <rPh sb="26" eb="30">
      <t>ホジョキンガク</t>
    </rPh>
    <rPh sb="30" eb="32">
      <t>ケイサン</t>
    </rPh>
    <rPh sb="32" eb="33">
      <t>ヒョウ</t>
    </rPh>
    <rPh sb="50" eb="5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</si>
</sst>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00%"/>
    <numFmt numFmtId="178" formatCode="#\ ?/?&quot;以内&quot;"/>
    <numFmt numFmtId="179" formatCode="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sz val="12"/>
      <name val="Times New Roman"/>
      <family val="1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/>
      <right style="thin">
        <color indexed="8"/>
      </right>
      <top style="thin">
        <color indexed="8"/>
      </top>
      <bottom style="dotted">
        <color indexed="64"/>
      </bottom>
      <diagonal/>
    </border>
    <border>
      <left/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thin">
        <color indexed="8"/>
      </bottom>
      <diagonal/>
    </border>
    <border>
      <left/>
      <right style="thin">
        <color indexed="8"/>
      </right>
      <top style="dotted">
        <color indexed="64"/>
      </top>
      <bottom style="thin">
        <color indexed="8"/>
      </bottom>
      <diagonal/>
    </border>
    <border>
      <left/>
      <right style="thin">
        <color indexed="64"/>
      </right>
      <top style="dotted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17">
    <xf numFmtId="0" fontId="0" fillId="0" borderId="0" xfId="0">
      <alignment vertical="center"/>
    </xf>
    <xf numFmtId="0" fontId="4" fillId="0" borderId="0" xfId="0" applyFont="1">
      <alignment vertical="center"/>
    </xf>
    <xf numFmtId="38" fontId="3" fillId="0" borderId="1" xfId="0" applyNumberFormat="1" applyFont="1" applyBorder="1" applyAlignment="1">
      <alignment horizontal="right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4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shrinkToFit="1"/>
    </xf>
    <xf numFmtId="38" fontId="6" fillId="0" borderId="3" xfId="1" applyFont="1" applyFill="1" applyBorder="1" applyAlignment="1">
      <alignment horizontal="left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38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 shrinkToFit="1"/>
    </xf>
    <xf numFmtId="38" fontId="6" fillId="0" borderId="3" xfId="1" applyFont="1" applyFill="1" applyBorder="1" applyAlignment="1">
      <alignment vertical="center" wrapText="1"/>
    </xf>
    <xf numFmtId="38" fontId="3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shrinkToFit="1"/>
    </xf>
    <xf numFmtId="176" fontId="6" fillId="0" borderId="0" xfId="1" applyNumberFormat="1" applyFont="1" applyFill="1" applyBorder="1" applyAlignment="1">
      <alignment horizontal="center" vertical="center" wrapText="1"/>
    </xf>
    <xf numFmtId="38" fontId="6" fillId="0" borderId="0" xfId="0" applyNumberFormat="1" applyFont="1" applyAlignment="1">
      <alignment horizontal="right" vertical="center"/>
    </xf>
    <xf numFmtId="38" fontId="6" fillId="0" borderId="0" xfId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38" fontId="3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2" fillId="0" borderId="0" xfId="0" applyFont="1">
      <alignment vertical="center"/>
    </xf>
    <xf numFmtId="0" fontId="3" fillId="0" borderId="10" xfId="0" applyFont="1" applyBorder="1" applyAlignment="1">
      <alignment horizontal="center" vertical="top" wrapText="1"/>
    </xf>
    <xf numFmtId="176" fontId="3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>
      <alignment vertical="center"/>
    </xf>
    <xf numFmtId="0" fontId="3" fillId="0" borderId="2" xfId="0" applyFont="1" applyBorder="1" applyAlignment="1">
      <alignment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>
      <alignment vertical="center"/>
    </xf>
    <xf numFmtId="0" fontId="3" fillId="0" borderId="11" xfId="0" applyFont="1" applyBorder="1" applyAlignment="1">
      <alignment horizontal="center" vertical="top" wrapText="1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right"/>
    </xf>
    <xf numFmtId="0" fontId="10" fillId="0" borderId="0" xfId="0" applyFont="1">
      <alignment vertical="center"/>
    </xf>
    <xf numFmtId="0" fontId="10" fillId="0" borderId="34" xfId="0" applyFont="1" applyBorder="1" applyAlignment="1">
      <alignment horizontal="justify" vertical="top" wrapText="1"/>
    </xf>
    <xf numFmtId="0" fontId="10" fillId="0" borderId="35" xfId="0" applyFont="1" applyBorder="1" applyAlignment="1">
      <alignment horizontal="justify" vertical="top" wrapText="1"/>
    </xf>
    <xf numFmtId="0" fontId="10" fillId="0" borderId="27" xfId="0" applyFont="1" applyBorder="1" applyAlignment="1">
      <alignment horizontal="justify" vertical="top" wrapText="1"/>
    </xf>
    <xf numFmtId="0" fontId="10" fillId="0" borderId="36" xfId="0" applyFont="1" applyBorder="1" applyAlignment="1">
      <alignment horizontal="justify" vertical="top" wrapText="1"/>
    </xf>
    <xf numFmtId="0" fontId="10" fillId="0" borderId="25" xfId="0" applyFont="1" applyBorder="1" applyAlignment="1">
      <alignment horizontal="justify" vertical="top" wrapText="1"/>
    </xf>
    <xf numFmtId="0" fontId="4" fillId="0" borderId="2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4" fillId="0" borderId="29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40" xfId="0" applyFont="1" applyBorder="1">
      <alignment vertical="center"/>
    </xf>
    <xf numFmtId="0" fontId="4" fillId="0" borderId="25" xfId="0" applyFont="1" applyBorder="1">
      <alignment vertical="center"/>
    </xf>
    <xf numFmtId="49" fontId="4" fillId="0" borderId="0" xfId="0" applyNumberFormat="1" applyFont="1" applyAlignment="1">
      <alignment vertical="center" textRotation="180"/>
    </xf>
    <xf numFmtId="0" fontId="15" fillId="0" borderId="0" xfId="0" applyFont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3" fillId="0" borderId="29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43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vertical="center" shrinkToFit="1"/>
    </xf>
    <xf numFmtId="49" fontId="3" fillId="0" borderId="25" xfId="0" applyNumberFormat="1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1" xfId="0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42" xfId="0" applyFont="1" applyBorder="1">
      <alignment vertical="center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1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0" fillId="2" borderId="32" xfId="0" applyFont="1" applyFill="1" applyBorder="1" applyAlignment="1">
      <alignment horizontal="center" vertical="top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top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top" shrinkToFit="1"/>
    </xf>
    <xf numFmtId="0" fontId="10" fillId="2" borderId="13" xfId="0" applyFont="1" applyFill="1" applyBorder="1" applyAlignment="1">
      <alignment vertical="top" shrinkToFit="1"/>
    </xf>
    <xf numFmtId="0" fontId="10" fillId="0" borderId="37" xfId="0" applyFont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6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center" shrinkToFit="1"/>
    </xf>
    <xf numFmtId="0" fontId="10" fillId="2" borderId="8" xfId="0" applyFont="1" applyFill="1" applyBorder="1" applyAlignment="1">
      <alignment horizontal="center" shrinkToFit="1"/>
    </xf>
    <xf numFmtId="0" fontId="10" fillId="2" borderId="13" xfId="0" applyFont="1" applyFill="1" applyBorder="1" applyAlignment="1">
      <alignment horizontal="center" shrinkToFit="1"/>
    </xf>
    <xf numFmtId="0" fontId="10" fillId="2" borderId="20" xfId="0" applyFont="1" applyFill="1" applyBorder="1" applyAlignment="1">
      <alignment horizontal="center" shrinkToFit="1"/>
    </xf>
    <xf numFmtId="0" fontId="3" fillId="0" borderId="0" xfId="0" applyFont="1" applyAlignment="1"/>
    <xf numFmtId="0" fontId="10" fillId="0" borderId="36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0" fontId="10" fillId="2" borderId="3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33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7" fillId="0" borderId="0" xfId="0" applyFont="1" applyAlignment="1">
      <alignment horizontal="distributed"/>
    </xf>
    <xf numFmtId="0" fontId="4" fillId="0" borderId="24" xfId="0" applyFont="1" applyBorder="1">
      <alignment vertical="center"/>
    </xf>
    <xf numFmtId="38" fontId="4" fillId="0" borderId="17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left" vertical="center" shrinkToFit="1"/>
    </xf>
    <xf numFmtId="176" fontId="3" fillId="0" borderId="0" xfId="0" applyNumberFormat="1" applyFont="1" applyAlignment="1">
      <alignment horizontal="right" vertical="center" wrapText="1"/>
    </xf>
    <xf numFmtId="176" fontId="3" fillId="0" borderId="29" xfId="0" applyNumberFormat="1" applyFont="1" applyBorder="1" applyAlignment="1">
      <alignment horizontal="right" vertical="center" wrapText="1"/>
    </xf>
    <xf numFmtId="176" fontId="3" fillId="0" borderId="27" xfId="0" applyNumberFormat="1" applyFont="1" applyBorder="1" applyAlignment="1">
      <alignment horizontal="right" vertical="center" wrapText="1"/>
    </xf>
    <xf numFmtId="176" fontId="3" fillId="0" borderId="2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176" fontId="3" fillId="0" borderId="0" xfId="1" applyNumberFormat="1" applyFont="1" applyFill="1" applyBorder="1" applyAlignment="1">
      <alignment horizontal="right" vertical="center" wrapText="1"/>
    </xf>
    <xf numFmtId="9" fontId="3" fillId="0" borderId="15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9" fontId="3" fillId="0" borderId="20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38" fontId="3" fillId="0" borderId="0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3" fontId="3" fillId="0" borderId="20" xfId="0" applyNumberFormat="1" applyFont="1" applyBorder="1" applyAlignment="1">
      <alignment horizontal="center" vertical="center" wrapText="1"/>
    </xf>
    <xf numFmtId="176" fontId="3" fillId="0" borderId="20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4" xfId="0" applyFont="1" applyBorder="1">
      <alignment vertical="center"/>
    </xf>
    <xf numFmtId="9" fontId="6" fillId="0" borderId="3" xfId="0" applyNumberFormat="1" applyFont="1" applyBorder="1">
      <alignment vertical="center"/>
    </xf>
    <xf numFmtId="38" fontId="16" fillId="0" borderId="0" xfId="1" applyFont="1" applyFill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32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4" fillId="0" borderId="29" xfId="1" applyFont="1" applyFill="1" applyBorder="1" applyAlignment="1">
      <alignment horizontal="right" vertical="center"/>
    </xf>
    <xf numFmtId="0" fontId="4" fillId="0" borderId="25" xfId="0" applyFont="1" applyBorder="1" applyAlignment="1">
      <alignment vertical="center" shrinkToFit="1"/>
    </xf>
    <xf numFmtId="38" fontId="0" fillId="0" borderId="0" xfId="1" applyFont="1" applyFill="1">
      <alignment vertical="center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4" xfId="0" applyFont="1" applyBorder="1">
      <alignment vertical="center"/>
    </xf>
    <xf numFmtId="0" fontId="10" fillId="0" borderId="44" xfId="0" applyFont="1" applyBorder="1" applyAlignment="1">
      <alignment horizontal="center" vertical="center"/>
    </xf>
    <xf numFmtId="9" fontId="10" fillId="0" borderId="3" xfId="0" applyNumberFormat="1" applyFont="1" applyBorder="1">
      <alignment vertical="center"/>
    </xf>
    <xf numFmtId="0" fontId="13" fillId="0" borderId="76" xfId="0" applyFont="1" applyBorder="1" applyAlignment="1">
      <alignment horizontal="justify" vertical="center" wrapText="1"/>
    </xf>
    <xf numFmtId="0" fontId="13" fillId="0" borderId="77" xfId="0" applyFont="1" applyBorder="1" applyAlignment="1">
      <alignment horizontal="justify" vertical="center" wrapText="1"/>
    </xf>
    <xf numFmtId="0" fontId="13" fillId="0" borderId="78" xfId="0" applyFont="1" applyBorder="1" applyAlignment="1">
      <alignment horizontal="justify" vertical="center" wrapText="1"/>
    </xf>
    <xf numFmtId="0" fontId="13" fillId="0" borderId="79" xfId="0" applyFont="1" applyBorder="1" applyAlignment="1">
      <alignment horizontal="justify" vertical="center" wrapText="1"/>
    </xf>
    <xf numFmtId="0" fontId="13" fillId="0" borderId="80" xfId="0" applyFont="1" applyBorder="1" applyAlignment="1">
      <alignment horizontal="justify" vertical="center" wrapText="1"/>
    </xf>
    <xf numFmtId="0" fontId="13" fillId="0" borderId="81" xfId="0" applyFont="1" applyBorder="1" applyAlignment="1">
      <alignment horizontal="justify" vertical="center" wrapText="1"/>
    </xf>
    <xf numFmtId="0" fontId="13" fillId="0" borderId="82" xfId="0" applyFont="1" applyBorder="1" applyAlignment="1">
      <alignment horizontal="justify" vertical="center" wrapText="1"/>
    </xf>
    <xf numFmtId="0" fontId="13" fillId="0" borderId="83" xfId="0" applyFont="1" applyBorder="1" applyAlignment="1">
      <alignment horizontal="justify" vertical="center" wrapText="1"/>
    </xf>
    <xf numFmtId="0" fontId="13" fillId="0" borderId="84" xfId="0" applyFont="1" applyBorder="1" applyAlignment="1">
      <alignment horizontal="justify" vertical="center" wrapText="1"/>
    </xf>
    <xf numFmtId="0" fontId="13" fillId="0" borderId="85" xfId="0" applyFont="1" applyBorder="1" applyAlignment="1">
      <alignment horizontal="justify" vertical="center" wrapText="1"/>
    </xf>
    <xf numFmtId="0" fontId="13" fillId="0" borderId="86" xfId="0" applyFont="1" applyBorder="1" applyAlignment="1">
      <alignment horizontal="justify" vertical="center" wrapText="1"/>
    </xf>
    <xf numFmtId="0" fontId="13" fillId="0" borderId="87" xfId="0" applyFont="1" applyBorder="1" applyAlignment="1">
      <alignment horizontal="justify" vertical="center" wrapText="1"/>
    </xf>
    <xf numFmtId="0" fontId="13" fillId="0" borderId="88" xfId="0" applyFont="1" applyBorder="1" applyAlignment="1">
      <alignment horizontal="justify" vertical="center" wrapText="1"/>
    </xf>
    <xf numFmtId="0" fontId="13" fillId="0" borderId="89" xfId="0" applyFont="1" applyBorder="1" applyAlignment="1">
      <alignment horizontal="justify" vertical="center" wrapText="1"/>
    </xf>
    <xf numFmtId="0" fontId="13" fillId="0" borderId="90" xfId="0" applyFont="1" applyBorder="1" applyAlignment="1">
      <alignment horizontal="justify" vertical="center" wrapText="1"/>
    </xf>
    <xf numFmtId="0" fontId="13" fillId="0" borderId="91" xfId="0" applyFont="1" applyBorder="1" applyAlignment="1">
      <alignment horizontal="justify" vertical="center" wrapText="1"/>
    </xf>
    <xf numFmtId="0" fontId="13" fillId="0" borderId="92" xfId="0" applyFont="1" applyBorder="1" applyAlignment="1">
      <alignment horizontal="justify" vertical="center" wrapText="1"/>
    </xf>
    <xf numFmtId="0" fontId="13" fillId="0" borderId="93" xfId="0" applyFont="1" applyBorder="1" applyAlignment="1">
      <alignment horizontal="justify" vertical="center" wrapText="1"/>
    </xf>
    <xf numFmtId="0" fontId="3" fillId="0" borderId="88" xfId="0" applyFont="1" applyBorder="1" applyAlignment="1">
      <alignment horizontal="justify" vertical="center" wrapText="1"/>
    </xf>
    <xf numFmtId="0" fontId="3" fillId="0" borderId="76" xfId="0" applyFont="1" applyBorder="1" applyAlignment="1">
      <alignment horizontal="left" vertical="top" wrapText="1"/>
    </xf>
    <xf numFmtId="0" fontId="3" fillId="0" borderId="77" xfId="0" applyFont="1" applyBorder="1" applyAlignment="1">
      <alignment horizontal="left" vertical="top" wrapText="1"/>
    </xf>
    <xf numFmtId="0" fontId="3" fillId="0" borderId="78" xfId="0" applyFont="1" applyBorder="1" applyAlignment="1">
      <alignment horizontal="left" vertical="top" wrapText="1"/>
    </xf>
    <xf numFmtId="0" fontId="3" fillId="0" borderId="79" xfId="0" applyFont="1" applyBorder="1" applyAlignment="1">
      <alignment horizontal="left" vertical="top" wrapText="1"/>
    </xf>
    <xf numFmtId="0" fontId="3" fillId="0" borderId="80" xfId="0" applyFont="1" applyBorder="1" applyAlignment="1">
      <alignment horizontal="left" vertical="top" wrapText="1"/>
    </xf>
    <xf numFmtId="0" fontId="3" fillId="0" borderId="81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83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9" fontId="3" fillId="0" borderId="2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right" vertical="center" wrapText="1"/>
    </xf>
    <xf numFmtId="0" fontId="10" fillId="0" borderId="14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1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38" fontId="4" fillId="0" borderId="1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38" fontId="4" fillId="0" borderId="40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38" fontId="4" fillId="0" borderId="27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40" xfId="0" applyFont="1" applyBorder="1">
      <alignment vertical="center"/>
    </xf>
    <xf numFmtId="3" fontId="4" fillId="0" borderId="28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14" xfId="0" applyFont="1" applyBorder="1">
      <alignment vertical="center"/>
    </xf>
    <xf numFmtId="3" fontId="4" fillId="0" borderId="2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9" fontId="3" fillId="0" borderId="2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38" fontId="3" fillId="0" borderId="3" xfId="1" applyFont="1" applyFill="1" applyBorder="1" applyAlignment="1">
      <alignment vertical="center"/>
    </xf>
    <xf numFmtId="0" fontId="0" fillId="0" borderId="3" xfId="0" applyBorder="1">
      <alignment vertical="center"/>
    </xf>
    <xf numFmtId="38" fontId="6" fillId="0" borderId="20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38" fontId="6" fillId="0" borderId="15" xfId="1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9" fillId="0" borderId="3" xfId="0" applyFont="1" applyBorder="1">
      <alignment vertical="center"/>
    </xf>
    <xf numFmtId="38" fontId="6" fillId="0" borderId="3" xfId="1" applyFont="1" applyFill="1" applyBorder="1" applyAlignment="1">
      <alignment horizontal="center" vertical="center"/>
    </xf>
    <xf numFmtId="176" fontId="3" fillId="0" borderId="28" xfId="1" applyNumberFormat="1" applyFont="1" applyFill="1" applyBorder="1" applyAlignment="1">
      <alignment horizontal="center" vertical="center" wrapText="1"/>
    </xf>
    <xf numFmtId="176" fontId="3" fillId="0" borderId="40" xfId="1" applyNumberFormat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176" fontId="3" fillId="0" borderId="14" xfId="1" applyNumberFormat="1" applyFont="1" applyFill="1" applyBorder="1" applyAlignment="1">
      <alignment horizontal="center" vertical="center" wrapText="1"/>
    </xf>
    <xf numFmtId="176" fontId="3" fillId="0" borderId="29" xfId="1" applyNumberFormat="1" applyFont="1" applyFill="1" applyBorder="1" applyAlignment="1">
      <alignment horizontal="center" vertical="center" wrapText="1"/>
    </xf>
    <xf numFmtId="176" fontId="3" fillId="0" borderId="25" xfId="1" applyNumberFormat="1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shrinkToFit="1"/>
    </xf>
    <xf numFmtId="38" fontId="6" fillId="0" borderId="44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38" fontId="10" fillId="0" borderId="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38" fontId="6" fillId="0" borderId="15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176" fontId="3" fillId="0" borderId="15" xfId="1" applyNumberFormat="1" applyFont="1" applyFill="1" applyBorder="1" applyAlignment="1">
      <alignment horizontal="center" vertical="center" wrapText="1"/>
    </xf>
    <xf numFmtId="176" fontId="3" fillId="0" borderId="16" xfId="1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176" fontId="3" fillId="0" borderId="3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0" fontId="10" fillId="0" borderId="17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textRotation="180"/>
    </xf>
    <xf numFmtId="0" fontId="10" fillId="0" borderId="3" xfId="0" applyFont="1" applyBorder="1" applyAlignment="1">
      <alignment horizontal="left" vertical="center" indent="1"/>
    </xf>
    <xf numFmtId="38" fontId="10" fillId="0" borderId="15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38" fontId="10" fillId="0" borderId="44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63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60" xfId="0" applyFont="1" applyBorder="1" applyAlignment="1">
      <alignment horizontal="left" vertical="top" wrapText="1"/>
    </xf>
    <xf numFmtId="0" fontId="3" fillId="0" borderId="61" xfId="0" applyFont="1" applyBorder="1" applyAlignment="1">
      <alignment horizontal="left" vertical="top" wrapText="1"/>
    </xf>
    <xf numFmtId="0" fontId="3" fillId="0" borderId="6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distributed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6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6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top" shrinkToFit="1"/>
    </xf>
    <xf numFmtId="0" fontId="10" fillId="0" borderId="7" xfId="0" applyFont="1" applyBorder="1" applyAlignment="1">
      <alignment horizontal="center" vertical="top" shrinkToFit="1"/>
    </xf>
    <xf numFmtId="0" fontId="10" fillId="0" borderId="36" xfId="0" applyFont="1" applyBorder="1" applyAlignment="1">
      <alignment horizontal="center" vertical="top" shrinkToFit="1"/>
    </xf>
    <xf numFmtId="0" fontId="10" fillId="0" borderId="8" xfId="0" applyFont="1" applyBorder="1" applyAlignment="1">
      <alignment horizontal="center" vertical="top" shrinkToFit="1"/>
    </xf>
    <xf numFmtId="0" fontId="3" fillId="0" borderId="27" xfId="0" applyFont="1" applyBorder="1" applyAlignment="1">
      <alignment horizontal="left"/>
    </xf>
    <xf numFmtId="0" fontId="0" fillId="0" borderId="27" xfId="0" applyBorder="1">
      <alignment vertical="center"/>
    </xf>
    <xf numFmtId="0" fontId="10" fillId="0" borderId="71" xfId="0" applyFont="1" applyBorder="1" applyAlignment="1">
      <alignment horizontal="center" vertical="top" shrinkToFit="1"/>
    </xf>
    <xf numFmtId="0" fontId="10" fillId="0" borderId="33" xfId="0" applyFont="1" applyBorder="1" applyAlignment="1">
      <alignment horizontal="center" vertical="top" shrinkToFit="1"/>
    </xf>
    <xf numFmtId="0" fontId="3" fillId="2" borderId="72" xfId="0" applyFont="1" applyFill="1" applyBorder="1" applyAlignment="1">
      <alignment vertical="center" shrinkToFit="1"/>
    </xf>
    <xf numFmtId="0" fontId="3" fillId="2" borderId="53" xfId="0" applyFont="1" applyFill="1" applyBorder="1" applyAlignment="1">
      <alignment vertical="center" shrinkToFit="1"/>
    </xf>
    <xf numFmtId="0" fontId="3" fillId="2" borderId="57" xfId="0" applyFont="1" applyFill="1" applyBorder="1" applyAlignment="1">
      <alignment vertical="center" shrinkToFit="1"/>
    </xf>
    <xf numFmtId="0" fontId="10" fillId="2" borderId="7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3" fillId="2" borderId="7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10" fillId="2" borderId="7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10" fillId="0" borderId="52" xfId="0" applyFont="1" applyBorder="1" applyAlignment="1">
      <alignment horizontal="center" vertical="top" shrinkToFit="1"/>
    </xf>
    <xf numFmtId="0" fontId="10" fillId="0" borderId="53" xfId="0" applyFont="1" applyBorder="1" applyAlignment="1">
      <alignment horizontal="center" vertical="top" shrinkToFit="1"/>
    </xf>
    <xf numFmtId="0" fontId="10" fillId="0" borderId="34" xfId="0" applyFont="1" applyBorder="1" applyAlignment="1">
      <alignment horizontal="center" vertical="top" shrinkToFit="1"/>
    </xf>
    <xf numFmtId="0" fontId="10" fillId="0" borderId="65" xfId="0" applyFont="1" applyBorder="1" applyAlignment="1">
      <alignment horizontal="center" vertical="top" shrinkToFit="1"/>
    </xf>
    <xf numFmtId="0" fontId="10" fillId="0" borderId="66" xfId="0" applyFont="1" applyBorder="1" applyAlignment="1">
      <alignment horizontal="center" vertical="top" shrinkToFit="1"/>
    </xf>
    <xf numFmtId="0" fontId="4" fillId="0" borderId="0" xfId="2" applyFont="1">
      <alignment vertical="center"/>
    </xf>
    <xf numFmtId="176" fontId="4" fillId="0" borderId="0" xfId="2" applyNumberFormat="1" applyFont="1">
      <alignment vertical="center"/>
    </xf>
    <xf numFmtId="0" fontId="3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38" fontId="4" fillId="0" borderId="3" xfId="3" applyFont="1" applyBorder="1" applyAlignment="1">
      <alignment horizontal="center" vertical="center"/>
    </xf>
    <xf numFmtId="38" fontId="4" fillId="0" borderId="3" xfId="3" applyFont="1" applyBorder="1">
      <alignment vertical="center"/>
    </xf>
    <xf numFmtId="0" fontId="4" fillId="3" borderId="44" xfId="2" applyFont="1" applyFill="1" applyBorder="1">
      <alignment vertical="center"/>
    </xf>
    <xf numFmtId="177" fontId="4" fillId="0" borderId="27" xfId="4" applyNumberFormat="1" applyFont="1" applyBorder="1">
      <alignment vertical="center"/>
    </xf>
    <xf numFmtId="38" fontId="4" fillId="0" borderId="94" xfId="2" applyNumberFormat="1" applyFont="1" applyBorder="1">
      <alignment vertical="center"/>
    </xf>
    <xf numFmtId="0" fontId="4" fillId="0" borderId="2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12" fontId="4" fillId="3" borderId="3" xfId="2" applyNumberFormat="1" applyFont="1" applyFill="1" applyBorder="1">
      <alignment vertical="center"/>
    </xf>
    <xf numFmtId="177" fontId="4" fillId="0" borderId="95" xfId="4" applyNumberFormat="1" applyFont="1" applyBorder="1" applyAlignment="1">
      <alignment horizontal="right" vertical="center"/>
    </xf>
    <xf numFmtId="38" fontId="4" fillId="0" borderId="94" xfId="3" applyFont="1" applyBorder="1" applyAlignment="1">
      <alignment horizontal="right" vertical="center"/>
    </xf>
    <xf numFmtId="0" fontId="4" fillId="0" borderId="40" xfId="2" applyFont="1" applyBorder="1" applyAlignment="1">
      <alignment horizontal="left" vertical="center" wrapText="1"/>
    </xf>
    <xf numFmtId="0" fontId="4" fillId="0" borderId="2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/>
    </xf>
    <xf numFmtId="177" fontId="4" fillId="0" borderId="96" xfId="4" applyNumberFormat="1" applyFont="1" applyBorder="1" applyAlignment="1">
      <alignment horizontal="right" vertical="center"/>
    </xf>
    <xf numFmtId="38" fontId="4" fillId="0" borderId="28" xfId="3" applyFont="1" applyBorder="1" applyAlignment="1">
      <alignment horizontal="right" vertical="center"/>
    </xf>
    <xf numFmtId="0" fontId="4" fillId="0" borderId="15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27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97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/>
    </xf>
    <xf numFmtId="0" fontId="4" fillId="0" borderId="98" xfId="2" applyFont="1" applyBorder="1">
      <alignment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99" xfId="2" applyFont="1" applyBorder="1">
      <alignment vertical="center"/>
    </xf>
    <xf numFmtId="0" fontId="4" fillId="0" borderId="100" xfId="2" applyFont="1" applyBorder="1">
      <alignment vertical="center"/>
    </xf>
    <xf numFmtId="0" fontId="4" fillId="0" borderId="100" xfId="2" applyFont="1" applyBorder="1" applyAlignment="1">
      <alignment horizontal="center" vertical="center"/>
    </xf>
    <xf numFmtId="0" fontId="4" fillId="0" borderId="101" xfId="2" applyFont="1" applyBorder="1" applyAlignment="1">
      <alignment horizontal="center" vertical="center"/>
    </xf>
    <xf numFmtId="0" fontId="15" fillId="0" borderId="0" xfId="2" applyFont="1">
      <alignment vertical="center"/>
    </xf>
    <xf numFmtId="38" fontId="4" fillId="0" borderId="0" xfId="5" applyFont="1" applyBorder="1" applyAlignment="1">
      <alignment vertical="center"/>
    </xf>
    <xf numFmtId="38" fontId="4" fillId="0" borderId="0" xfId="3" applyFont="1" applyBorder="1" applyAlignment="1">
      <alignment horizontal="center" vertical="center"/>
    </xf>
    <xf numFmtId="38" fontId="4" fillId="0" borderId="102" xfId="3" applyFont="1" applyBorder="1">
      <alignment vertical="center"/>
    </xf>
    <xf numFmtId="177" fontId="4" fillId="0" borderId="103" xfId="4" applyNumberFormat="1" applyFont="1" applyBorder="1">
      <alignment vertical="center"/>
    </xf>
    <xf numFmtId="38" fontId="4" fillId="0" borderId="104" xfId="3" applyFont="1" applyBorder="1">
      <alignment vertical="center"/>
    </xf>
    <xf numFmtId="38" fontId="4" fillId="0" borderId="105" xfId="2" applyNumberFormat="1" applyFont="1" applyBorder="1">
      <alignment vertical="center"/>
    </xf>
    <xf numFmtId="0" fontId="4" fillId="0" borderId="106" xfId="2" applyFont="1" applyBorder="1" applyAlignment="1">
      <alignment horizontal="center" vertical="center"/>
    </xf>
    <xf numFmtId="0" fontId="4" fillId="0" borderId="107" xfId="2" applyFont="1" applyBorder="1" applyAlignment="1">
      <alignment horizontal="center" vertical="center"/>
    </xf>
    <xf numFmtId="0" fontId="4" fillId="0" borderId="108" xfId="2" applyFont="1" applyBorder="1" applyAlignment="1">
      <alignment horizontal="center" vertical="center"/>
    </xf>
    <xf numFmtId="38" fontId="4" fillId="0" borderId="109" xfId="3" applyFont="1" applyBorder="1" applyAlignment="1">
      <alignment vertical="center"/>
    </xf>
    <xf numFmtId="177" fontId="4" fillId="0" borderId="110" xfId="4" applyNumberFormat="1" applyFont="1" applyBorder="1">
      <alignment vertical="center"/>
    </xf>
    <xf numFmtId="38" fontId="4" fillId="0" borderId="110" xfId="3" applyFont="1" applyBorder="1">
      <alignment vertical="center"/>
    </xf>
    <xf numFmtId="38" fontId="4" fillId="0" borderId="111" xfId="6" applyFont="1" applyBorder="1">
      <alignment vertical="center"/>
    </xf>
    <xf numFmtId="0" fontId="4" fillId="0" borderId="112" xfId="2" applyFont="1" applyBorder="1" applyAlignment="1">
      <alignment horizontal="center" vertical="center" wrapText="1"/>
    </xf>
    <xf numFmtId="0" fontId="4" fillId="0" borderId="111" xfId="2" applyFont="1" applyBorder="1" applyAlignment="1">
      <alignment horizontal="center" vertical="center" wrapText="1"/>
    </xf>
    <xf numFmtId="38" fontId="4" fillId="0" borderId="0" xfId="6" applyFont="1" applyBorder="1">
      <alignment vertical="center"/>
    </xf>
    <xf numFmtId="38" fontId="4" fillId="0" borderId="113" xfId="3" applyFont="1" applyBorder="1">
      <alignment vertical="center"/>
    </xf>
    <xf numFmtId="0" fontId="4" fillId="0" borderId="114" xfId="2" applyFont="1" applyBorder="1" applyAlignment="1">
      <alignment horizontal="center" vertical="center"/>
    </xf>
    <xf numFmtId="38" fontId="4" fillId="0" borderId="115" xfId="3" applyFont="1" applyBorder="1">
      <alignment vertical="center"/>
    </xf>
    <xf numFmtId="38" fontId="4" fillId="0" borderId="116" xfId="3" applyFont="1" applyBorder="1" applyAlignment="1">
      <alignment horizontal="right" vertical="center"/>
    </xf>
    <xf numFmtId="0" fontId="4" fillId="0" borderId="117" xfId="2" applyFont="1" applyBorder="1" applyAlignment="1">
      <alignment horizontal="left" vertical="center" wrapText="1"/>
    </xf>
    <xf numFmtId="0" fontId="4" fillId="0" borderId="118" xfId="2" applyFont="1" applyBorder="1" applyAlignment="1">
      <alignment horizontal="left" vertical="center" wrapText="1"/>
    </xf>
    <xf numFmtId="178" fontId="4" fillId="0" borderId="0" xfId="2" applyNumberFormat="1" applyFont="1" applyAlignment="1">
      <alignment horizontal="center" vertical="center"/>
    </xf>
    <xf numFmtId="179" fontId="4" fillId="0" borderId="0" xfId="2" applyNumberFormat="1" applyFont="1" applyAlignment="1">
      <alignment horizontal="center" vertical="center"/>
    </xf>
    <xf numFmtId="38" fontId="4" fillId="0" borderId="113" xfId="3" applyFont="1" applyBorder="1" applyAlignment="1">
      <alignment horizontal="center" vertical="center"/>
    </xf>
    <xf numFmtId="0" fontId="4" fillId="0" borderId="119" xfId="2" applyFont="1" applyBorder="1" applyAlignment="1">
      <alignment horizontal="center" vertical="center"/>
    </xf>
    <xf numFmtId="38" fontId="4" fillId="0" borderId="120" xfId="3" applyFont="1" applyBorder="1" applyAlignment="1">
      <alignment horizontal="right" vertical="center"/>
    </xf>
    <xf numFmtId="0" fontId="4" fillId="0" borderId="14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79" fontId="4" fillId="0" borderId="0" xfId="2" applyNumberFormat="1" applyFont="1" applyAlignment="1">
      <alignment horizontal="right" vertical="center"/>
    </xf>
    <xf numFmtId="38" fontId="4" fillId="0" borderId="113" xfId="3" applyFont="1" applyBorder="1" applyAlignment="1">
      <alignment horizontal="right" vertical="center"/>
    </xf>
    <xf numFmtId="0" fontId="4" fillId="0" borderId="121" xfId="2" applyFont="1" applyBorder="1" applyAlignment="1">
      <alignment horizontal="center" vertical="center"/>
    </xf>
    <xf numFmtId="38" fontId="4" fillId="0" borderId="122" xfId="3" applyFont="1" applyBorder="1" applyAlignment="1">
      <alignment horizontal="right" vertical="center"/>
    </xf>
    <xf numFmtId="0" fontId="4" fillId="0" borderId="1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38" fontId="4" fillId="0" borderId="123" xfId="3" applyFont="1" applyBorder="1" applyAlignment="1">
      <alignment vertical="center"/>
    </xf>
    <xf numFmtId="177" fontId="4" fillId="0" borderId="124" xfId="4" applyNumberFormat="1" applyFont="1" applyBorder="1">
      <alignment vertical="center"/>
    </xf>
    <xf numFmtId="38" fontId="4" fillId="0" borderId="124" xfId="3" applyFont="1" applyBorder="1">
      <alignment vertical="center"/>
    </xf>
    <xf numFmtId="38" fontId="4" fillId="0" borderId="125" xfId="6" applyFont="1" applyBorder="1">
      <alignment vertical="center"/>
    </xf>
    <xf numFmtId="0" fontId="4" fillId="0" borderId="126" xfId="2" applyFont="1" applyBorder="1" applyAlignment="1">
      <alignment horizontal="center" vertical="center" wrapText="1"/>
    </xf>
    <xf numFmtId="0" fontId="4" fillId="0" borderId="125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8" xfId="2" applyFont="1" applyBorder="1" applyAlignment="1">
      <alignment horizontal="center" vertical="center" wrapText="1"/>
    </xf>
    <xf numFmtId="0" fontId="4" fillId="0" borderId="123" xfId="2" applyFont="1" applyBorder="1" applyAlignment="1">
      <alignment horizontal="center" vertical="center" wrapText="1"/>
    </xf>
    <xf numFmtId="0" fontId="4" fillId="0" borderId="124" xfId="2" applyFont="1" applyBorder="1" applyAlignment="1">
      <alignment horizontal="center" vertical="center" wrapText="1"/>
    </xf>
    <xf numFmtId="0" fontId="4" fillId="0" borderId="127" xfId="2" applyFont="1" applyBorder="1">
      <alignment vertical="center"/>
    </xf>
    <xf numFmtId="0" fontId="4" fillId="0" borderId="128" xfId="2" applyFont="1" applyBorder="1">
      <alignment vertical="center"/>
    </xf>
    <xf numFmtId="38" fontId="4" fillId="0" borderId="107" xfId="2" applyNumberFormat="1" applyFont="1" applyBorder="1">
      <alignment vertical="center"/>
    </xf>
  </cellXfs>
  <cellStyles count="7">
    <cellStyle name="パーセント 2" xfId="4" xr:uid="{93528309-2A6F-4934-9DBE-1F1B0D4C5541}"/>
    <cellStyle name="桁区切り" xfId="1" builtinId="6"/>
    <cellStyle name="桁区切り 2" xfId="3" xr:uid="{3826E988-64E0-49AD-9784-8F1BDC8645D6}"/>
    <cellStyle name="桁区切り 3" xfId="6" xr:uid="{4C652A29-4C96-4636-9D7B-D0B3F4CC2724}"/>
    <cellStyle name="桁区切り 3 2" xfId="5" xr:uid="{3E5B739C-F616-46CC-9879-33F46B169F59}"/>
    <cellStyle name="標準" xfId="0" builtinId="0"/>
    <cellStyle name="標準 2" xfId="2" xr:uid="{6315EB42-6492-49EC-BDC6-18B28FAF5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</xdr:row>
      <xdr:rowOff>0</xdr:rowOff>
    </xdr:from>
    <xdr:to>
      <xdr:col>8</xdr:col>
      <xdr:colOff>123825</xdr:colOff>
      <xdr:row>7</xdr:row>
      <xdr:rowOff>9526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6F10F34-DCB8-477E-B5D8-64963E72C543}"/>
            </a:ext>
          </a:extLst>
        </xdr:cNvPr>
        <xdr:cNvSpPr/>
      </xdr:nvSpPr>
      <xdr:spPr>
        <a:xfrm>
          <a:off x="3810000" y="1028700"/>
          <a:ext cx="1419225" cy="371476"/>
        </a:xfrm>
        <a:prstGeom prst="rect">
          <a:avLst/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記載例</a:t>
          </a:r>
        </a:p>
      </xdr:txBody>
    </xdr:sp>
    <xdr:clientData/>
  </xdr:twoCellAnchor>
  <xdr:twoCellAnchor>
    <xdr:from>
      <xdr:col>9</xdr:col>
      <xdr:colOff>561975</xdr:colOff>
      <xdr:row>63</xdr:row>
      <xdr:rowOff>161925</xdr:rowOff>
    </xdr:from>
    <xdr:to>
      <xdr:col>13</xdr:col>
      <xdr:colOff>161925</xdr:colOff>
      <xdr:row>65</xdr:row>
      <xdr:rowOff>47625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DC8D9B17-44B3-43C6-A3AD-4918ECF11330}"/>
            </a:ext>
          </a:extLst>
        </xdr:cNvPr>
        <xdr:cNvSpPr/>
      </xdr:nvSpPr>
      <xdr:spPr>
        <a:xfrm>
          <a:off x="6353175" y="12839700"/>
          <a:ext cx="1838325" cy="238125"/>
        </a:xfrm>
        <a:prstGeom prst="round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438150</xdr:colOff>
      <xdr:row>65</xdr:row>
      <xdr:rowOff>85725</xdr:rowOff>
    </xdr:from>
    <xdr:to>
      <xdr:col>8</xdr:col>
      <xdr:colOff>104775</xdr:colOff>
      <xdr:row>68</xdr:row>
      <xdr:rowOff>66675</xdr:rowOff>
    </xdr:to>
    <xdr:sp macro="" textlink="">
      <xdr:nvSpPr>
        <xdr:cNvPr id="7" name="線吹き出し 2 (枠付き) 3">
          <a:extLst>
            <a:ext uri="{FF2B5EF4-FFF2-40B4-BE49-F238E27FC236}">
              <a16:creationId xmlns:a16="http://schemas.microsoft.com/office/drawing/2014/main" id="{A7BE167C-6F6A-494A-84DB-D3039FD8DE4D}"/>
            </a:ext>
          </a:extLst>
        </xdr:cNvPr>
        <xdr:cNvSpPr/>
      </xdr:nvSpPr>
      <xdr:spPr>
        <a:xfrm>
          <a:off x="3486150" y="13115925"/>
          <a:ext cx="1724025" cy="666750"/>
        </a:xfrm>
        <a:prstGeom prst="borderCallout2">
          <a:avLst>
            <a:gd name="adj1" fmla="val 12298"/>
            <a:gd name="adj2" fmla="val 107236"/>
            <a:gd name="adj3" fmla="val 12505"/>
            <a:gd name="adj4" fmla="val 133262"/>
            <a:gd name="adj5" fmla="val -15664"/>
            <a:gd name="adj6" fmla="val 176306"/>
          </a:avLst>
        </a:prstGeom>
        <a:ln w="15875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00"/>
            <a:t>【</a:t>
          </a:r>
          <a:r>
            <a:rPr kumimoji="1" lang="ja-JP" altLang="en-US" sz="1000"/>
            <a:t>　</a:t>
          </a:r>
          <a:r>
            <a:rPr kumimoji="1" lang="en-US" altLang="ja-JP" sz="1000"/>
            <a:t>】</a:t>
          </a:r>
          <a:r>
            <a:rPr kumimoji="1" lang="ja-JP" altLang="en-US" sz="1000"/>
            <a:t>内に経営体育成支援事業等による国費活用額の合計額を記入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219075</xdr:colOff>
          <xdr:row>23</xdr:row>
          <xdr:rowOff>0</xdr:rowOff>
        </xdr:from>
        <xdr:ext cx="1076325" cy="295275"/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74DDF1A2-B2A2-4DE2-97F1-C896A9787C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あり、含む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200025</xdr:colOff>
          <xdr:row>23</xdr:row>
          <xdr:rowOff>0</xdr:rowOff>
        </xdr:from>
        <xdr:ext cx="1076325" cy="295275"/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C03304A9-6DD8-429B-8C23-7F4C09B060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219075</xdr:colOff>
          <xdr:row>23</xdr:row>
          <xdr:rowOff>0</xdr:rowOff>
        </xdr:from>
        <xdr:ext cx="1076325" cy="295275"/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3AC0F3C8-FF98-4CDB-9F90-BB4BCBDC89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あり、含む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200025</xdr:colOff>
          <xdr:row>23</xdr:row>
          <xdr:rowOff>0</xdr:rowOff>
        </xdr:from>
        <xdr:ext cx="1076325" cy="295275"/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31E244BB-21E0-4428-A581-AAAFFA7B5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219075</xdr:colOff>
          <xdr:row>23</xdr:row>
          <xdr:rowOff>0</xdr:rowOff>
        </xdr:from>
        <xdr:ext cx="1076325" cy="295275"/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45C3823F-CA66-4BD3-8A5C-CC5402D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あり、含む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200025</xdr:colOff>
          <xdr:row>23</xdr:row>
          <xdr:rowOff>0</xdr:rowOff>
        </xdr:from>
        <xdr:ext cx="1076325" cy="295275"/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9743A897-7319-44DA-BF35-0C846C0B3B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one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68035</xdr:colOff>
      <xdr:row>17</xdr:row>
      <xdr:rowOff>16009</xdr:rowOff>
    </xdr:from>
    <xdr:to>
      <xdr:col>10</xdr:col>
      <xdr:colOff>113754</xdr:colOff>
      <xdr:row>19</xdr:row>
      <xdr:rowOff>152080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96783D19-5BEE-4E4D-9112-4F67C1A0A7B4}"/>
            </a:ext>
          </a:extLst>
        </xdr:cNvPr>
        <xdr:cNvSpPr/>
      </xdr:nvSpPr>
      <xdr:spPr>
        <a:xfrm>
          <a:off x="5721403" y="3013583"/>
          <a:ext cx="45719" cy="494659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465044</xdr:colOff>
      <xdr:row>17</xdr:row>
      <xdr:rowOff>2</xdr:rowOff>
    </xdr:from>
    <xdr:to>
      <xdr:col>12</xdr:col>
      <xdr:colOff>533079</xdr:colOff>
      <xdr:row>19</xdr:row>
      <xdr:rowOff>163287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925760A0-E3C2-481C-9519-74181465E9DC}"/>
            </a:ext>
          </a:extLst>
        </xdr:cNvPr>
        <xdr:cNvSpPr/>
      </xdr:nvSpPr>
      <xdr:spPr>
        <a:xfrm>
          <a:off x="7283824" y="2997576"/>
          <a:ext cx="68035" cy="521873"/>
        </a:xfrm>
        <a:prstGeom prst="rightBracket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347382</xdr:colOff>
      <xdr:row>1</xdr:row>
      <xdr:rowOff>134471</xdr:rowOff>
    </xdr:from>
    <xdr:to>
      <xdr:col>9</xdr:col>
      <xdr:colOff>533961</xdr:colOff>
      <xdr:row>3</xdr:row>
      <xdr:rowOff>43144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515970" y="313765"/>
          <a:ext cx="1419226" cy="390526"/>
        </a:xfrm>
        <a:prstGeom prst="rect">
          <a:avLst/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記載例</a:t>
          </a:r>
        </a:p>
      </xdr:txBody>
    </xdr:sp>
    <xdr:clientData/>
  </xdr:twoCellAnchor>
  <xdr:twoCellAnchor>
    <xdr:from>
      <xdr:col>16</xdr:col>
      <xdr:colOff>7844</xdr:colOff>
      <xdr:row>40</xdr:row>
      <xdr:rowOff>11203</xdr:rowOff>
    </xdr:from>
    <xdr:to>
      <xdr:col>17</xdr:col>
      <xdr:colOff>505945</xdr:colOff>
      <xdr:row>41</xdr:row>
      <xdr:rowOff>62190</xdr:rowOff>
    </xdr:to>
    <xdr:sp macro="" textlink="">
      <xdr:nvSpPr>
        <xdr:cNvPr id="11" name="角丸四角形 4">
          <a:extLst>
            <a:ext uri="{FF2B5EF4-FFF2-40B4-BE49-F238E27FC236}">
              <a16:creationId xmlns:a16="http://schemas.microsoft.com/office/drawing/2014/main" id="{F48DB9CE-1D9F-43CA-ADB3-0BD0EC816C5B}"/>
            </a:ext>
          </a:extLst>
        </xdr:cNvPr>
        <xdr:cNvSpPr/>
      </xdr:nvSpPr>
      <xdr:spPr>
        <a:xfrm>
          <a:off x="9611285" y="6499409"/>
          <a:ext cx="1114425" cy="219075"/>
        </a:xfrm>
        <a:prstGeom prst="round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190499</xdr:colOff>
      <xdr:row>43</xdr:row>
      <xdr:rowOff>33618</xdr:rowOff>
    </xdr:from>
    <xdr:to>
      <xdr:col>15</xdr:col>
      <xdr:colOff>177612</xdr:colOff>
      <xdr:row>47</xdr:row>
      <xdr:rowOff>93010</xdr:rowOff>
    </xdr:to>
    <xdr:sp macro="" textlink="">
      <xdr:nvSpPr>
        <xdr:cNvPr id="12" name="線吹き出し 2 (枠付き) 5">
          <a:extLst>
            <a:ext uri="{FF2B5EF4-FFF2-40B4-BE49-F238E27FC236}">
              <a16:creationId xmlns:a16="http://schemas.microsoft.com/office/drawing/2014/main" id="{4876CBE2-9942-496D-BC12-25A90C6DB544}"/>
            </a:ext>
          </a:extLst>
        </xdr:cNvPr>
        <xdr:cNvSpPr/>
      </xdr:nvSpPr>
      <xdr:spPr>
        <a:xfrm>
          <a:off x="7440705" y="7026089"/>
          <a:ext cx="1724025" cy="742950"/>
        </a:xfrm>
        <a:prstGeom prst="borderCallout2">
          <a:avLst>
            <a:gd name="adj1" fmla="val 12298"/>
            <a:gd name="adj2" fmla="val 107236"/>
            <a:gd name="adj3" fmla="val 12505"/>
            <a:gd name="adj4" fmla="val 133262"/>
            <a:gd name="adj5" fmla="val -29766"/>
            <a:gd name="adj6" fmla="val 151444"/>
          </a:avLst>
        </a:prstGeom>
        <a:ln w="15875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00"/>
            <a:t>【</a:t>
          </a:r>
          <a:r>
            <a:rPr kumimoji="1" lang="ja-JP" altLang="en-US" sz="1000"/>
            <a:t>　</a:t>
          </a:r>
          <a:r>
            <a:rPr kumimoji="1" lang="en-US" altLang="ja-JP" sz="1000"/>
            <a:t>】</a:t>
          </a:r>
          <a:r>
            <a:rPr kumimoji="1" lang="ja-JP" altLang="en-US" sz="1000"/>
            <a:t>内に国補事業等による国費活用額を記入</a:t>
          </a:r>
        </a:p>
      </xdr:txBody>
    </xdr:sp>
    <xdr:clientData/>
  </xdr:twoCellAnchor>
  <xdr:twoCellAnchor>
    <xdr:from>
      <xdr:col>2</xdr:col>
      <xdr:colOff>627529</xdr:colOff>
      <xdr:row>38</xdr:row>
      <xdr:rowOff>145676</xdr:rowOff>
    </xdr:from>
    <xdr:to>
      <xdr:col>5</xdr:col>
      <xdr:colOff>390525</xdr:colOff>
      <xdr:row>42</xdr:row>
      <xdr:rowOff>137833</xdr:rowOff>
    </xdr:to>
    <xdr:sp macro="" textlink="">
      <xdr:nvSpPr>
        <xdr:cNvPr id="13" name="線吹き出し 2 (枠付き) 5">
          <a:extLst>
            <a:ext uri="{FF2B5EF4-FFF2-40B4-BE49-F238E27FC236}">
              <a16:creationId xmlns:a16="http://schemas.microsoft.com/office/drawing/2014/main" id="{1BBD025D-F882-4D7C-AD6C-2303641D6D7C}"/>
            </a:ext>
          </a:extLst>
        </xdr:cNvPr>
        <xdr:cNvSpPr/>
      </xdr:nvSpPr>
      <xdr:spPr>
        <a:xfrm>
          <a:off x="1602441" y="7048500"/>
          <a:ext cx="1724025" cy="664509"/>
        </a:xfrm>
        <a:prstGeom prst="borderCallout2">
          <a:avLst>
            <a:gd name="adj1" fmla="val 12298"/>
            <a:gd name="adj2" fmla="val 107236"/>
            <a:gd name="adj3" fmla="val 12505"/>
            <a:gd name="adj4" fmla="val 133262"/>
            <a:gd name="adj5" fmla="val -29766"/>
            <a:gd name="adj6" fmla="val 151444"/>
          </a:avLst>
        </a:prstGeom>
        <a:ln w="15875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/>
            <a:t>共通計画書等に記載する事業費は、⑧ではなく③見積額</a:t>
          </a: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8</xdr:col>
      <xdr:colOff>526676</xdr:colOff>
      <xdr:row>37</xdr:row>
      <xdr:rowOff>156883</xdr:rowOff>
    </xdr:to>
    <xdr:sp macro="" textlink="">
      <xdr:nvSpPr>
        <xdr:cNvPr id="14" name="角丸四角形 4">
          <a:extLst>
            <a:ext uri="{FF2B5EF4-FFF2-40B4-BE49-F238E27FC236}">
              <a16:creationId xmlns:a16="http://schemas.microsoft.com/office/drawing/2014/main" id="{8A89E34F-CD3A-4519-9644-7BFDAFF7EA76}"/>
            </a:ext>
          </a:extLst>
        </xdr:cNvPr>
        <xdr:cNvSpPr/>
      </xdr:nvSpPr>
      <xdr:spPr>
        <a:xfrm>
          <a:off x="4168588" y="6364941"/>
          <a:ext cx="1143000" cy="515471"/>
        </a:xfrm>
        <a:prstGeom prst="round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68035</xdr:colOff>
      <xdr:row>17</xdr:row>
      <xdr:rowOff>16009</xdr:rowOff>
    </xdr:from>
    <xdr:to>
      <xdr:col>10</xdr:col>
      <xdr:colOff>113754</xdr:colOff>
      <xdr:row>19</xdr:row>
      <xdr:rowOff>152080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9EC1EBCD-C8C9-40B5-BE69-0D47CC314EE4}"/>
            </a:ext>
          </a:extLst>
        </xdr:cNvPr>
        <xdr:cNvSpPr/>
      </xdr:nvSpPr>
      <xdr:spPr>
        <a:xfrm>
          <a:off x="5721123" y="3211647"/>
          <a:ext cx="45719" cy="49802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465044</xdr:colOff>
      <xdr:row>17</xdr:row>
      <xdr:rowOff>2</xdr:rowOff>
    </xdr:from>
    <xdr:to>
      <xdr:col>12</xdr:col>
      <xdr:colOff>533079</xdr:colOff>
      <xdr:row>19</xdr:row>
      <xdr:rowOff>163287</xdr:rowOff>
    </xdr:to>
    <xdr:sp macro="" textlink="">
      <xdr:nvSpPr>
        <xdr:cNvPr id="16" name="右大かっこ 15">
          <a:extLst>
            <a:ext uri="{FF2B5EF4-FFF2-40B4-BE49-F238E27FC236}">
              <a16:creationId xmlns:a16="http://schemas.microsoft.com/office/drawing/2014/main" id="{A34CBEE6-05F8-4078-B5B8-AB05830EF80E}"/>
            </a:ext>
          </a:extLst>
        </xdr:cNvPr>
        <xdr:cNvSpPr/>
      </xdr:nvSpPr>
      <xdr:spPr>
        <a:xfrm>
          <a:off x="7280182" y="3195640"/>
          <a:ext cx="68035" cy="525235"/>
        </a:xfrm>
        <a:prstGeom prst="rightBracket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ou\keieikouzou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N69"/>
  <sheetViews>
    <sheetView showGridLines="0" zoomScaleNormal="100" zoomScaleSheetLayoutView="100" workbookViewId="0">
      <selection activeCell="M55" sqref="I55:M55"/>
    </sheetView>
  </sheetViews>
  <sheetFormatPr defaultColWidth="9" defaultRowHeight="18" customHeight="1" x14ac:dyDescent="0.15"/>
  <cols>
    <col min="1" max="1" width="9" style="1"/>
    <col min="2" max="2" width="4" style="1" customWidth="1"/>
    <col min="3" max="10" width="9" style="1"/>
    <col min="11" max="11" width="2.375" style="1" customWidth="1"/>
    <col min="12" max="13" width="9" style="1"/>
    <col min="14" max="14" width="2.375" style="1" customWidth="1"/>
    <col min="15" max="16384" width="9" style="1"/>
  </cols>
  <sheetData>
    <row r="1" spans="2:14" ht="18" customHeight="1" x14ac:dyDescent="0.15">
      <c r="C1" s="86" t="s">
        <v>15</v>
      </c>
    </row>
    <row r="2" spans="2:14" ht="24" x14ac:dyDescent="0.15">
      <c r="C2" s="333" t="s">
        <v>149</v>
      </c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2:14" ht="5.25" customHeight="1" x14ac:dyDescent="0.15"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2:14" ht="20.100000000000001" customHeight="1" x14ac:dyDescent="0.15">
      <c r="C4" s="334" t="s">
        <v>3</v>
      </c>
      <c r="D4" s="334"/>
      <c r="E4" s="334"/>
      <c r="F4" s="334" t="s">
        <v>4</v>
      </c>
      <c r="G4" s="334"/>
      <c r="H4" s="334"/>
      <c r="I4" s="334" t="s">
        <v>5</v>
      </c>
      <c r="J4" s="292"/>
      <c r="K4" s="193"/>
      <c r="L4" s="288" t="s">
        <v>6</v>
      </c>
      <c r="M4" s="292"/>
      <c r="N4" s="157"/>
    </row>
    <row r="5" spans="2:14" ht="14.25" customHeight="1" x14ac:dyDescent="0.15">
      <c r="B5" s="270" t="s">
        <v>7</v>
      </c>
      <c r="C5" s="321"/>
      <c r="D5" s="322"/>
      <c r="E5" s="323"/>
      <c r="F5" s="273"/>
      <c r="G5" s="324"/>
      <c r="H5" s="274"/>
      <c r="I5" s="273"/>
      <c r="J5" s="274"/>
      <c r="K5" s="310"/>
      <c r="L5" s="311"/>
      <c r="M5" s="311"/>
      <c r="N5" s="312"/>
    </row>
    <row r="6" spans="2:14" ht="14.25" customHeight="1" x14ac:dyDescent="0.15">
      <c r="B6" s="271"/>
      <c r="C6" s="330"/>
      <c r="D6" s="331"/>
      <c r="E6" s="332"/>
      <c r="F6" s="267"/>
      <c r="G6" s="325"/>
      <c r="H6" s="268"/>
      <c r="I6" s="267"/>
      <c r="J6" s="268"/>
      <c r="K6" s="313"/>
      <c r="L6" s="314"/>
      <c r="M6" s="314"/>
      <c r="N6" s="315"/>
    </row>
    <row r="7" spans="2:14" ht="14.25" customHeight="1" x14ac:dyDescent="0.15">
      <c r="B7" s="271"/>
      <c r="C7" s="330"/>
      <c r="D7" s="331"/>
      <c r="E7" s="332"/>
      <c r="F7" s="267"/>
      <c r="G7" s="325"/>
      <c r="H7" s="268"/>
      <c r="I7" s="267"/>
      <c r="J7" s="268"/>
      <c r="K7" s="313"/>
      <c r="L7" s="314"/>
      <c r="M7" s="314"/>
      <c r="N7" s="315"/>
    </row>
    <row r="8" spans="2:14" ht="14.25" customHeight="1" x14ac:dyDescent="0.15">
      <c r="B8" s="271"/>
      <c r="C8" s="330"/>
      <c r="D8" s="331"/>
      <c r="E8" s="332"/>
      <c r="F8" s="267"/>
      <c r="G8" s="325"/>
      <c r="H8" s="268"/>
      <c r="I8" s="267"/>
      <c r="J8" s="268"/>
      <c r="K8" s="313"/>
      <c r="L8" s="314"/>
      <c r="M8" s="314"/>
      <c r="N8" s="315"/>
    </row>
    <row r="9" spans="2:14" ht="14.25" customHeight="1" x14ac:dyDescent="0.15">
      <c r="B9" s="271"/>
      <c r="C9" s="326"/>
      <c r="D9" s="327"/>
      <c r="E9" s="328"/>
      <c r="F9" s="319"/>
      <c r="G9" s="329"/>
      <c r="H9" s="320"/>
      <c r="I9" s="319"/>
      <c r="J9" s="320"/>
      <c r="K9" s="316"/>
      <c r="L9" s="317"/>
      <c r="M9" s="317"/>
      <c r="N9" s="318"/>
    </row>
    <row r="10" spans="2:14" ht="14.25" x14ac:dyDescent="0.15">
      <c r="B10" s="271"/>
      <c r="C10" s="292" t="s">
        <v>196</v>
      </c>
      <c r="D10" s="287"/>
      <c r="E10" s="287"/>
      <c r="F10" s="287"/>
      <c r="G10" s="287"/>
      <c r="H10" s="288"/>
      <c r="I10" s="289"/>
      <c r="J10" s="290"/>
      <c r="K10" s="192"/>
      <c r="L10" s="291"/>
      <c r="M10" s="291"/>
      <c r="N10" s="157"/>
    </row>
    <row r="11" spans="2:14" ht="14.25" x14ac:dyDescent="0.15">
      <c r="B11" s="271"/>
      <c r="C11" s="77" t="s">
        <v>8</v>
      </c>
      <c r="D11" s="1" t="s">
        <v>9</v>
      </c>
      <c r="F11" s="1" t="s">
        <v>10</v>
      </c>
      <c r="H11" s="1" t="s">
        <v>134</v>
      </c>
      <c r="N11" s="78"/>
    </row>
    <row r="12" spans="2:14" ht="14.25" customHeight="1" x14ac:dyDescent="0.15">
      <c r="B12" s="270" t="s">
        <v>11</v>
      </c>
      <c r="C12" s="321"/>
      <c r="D12" s="322"/>
      <c r="E12" s="323"/>
      <c r="F12" s="273"/>
      <c r="G12" s="324"/>
      <c r="H12" s="274"/>
      <c r="I12" s="273"/>
      <c r="J12" s="274"/>
      <c r="K12" s="310"/>
      <c r="L12" s="311"/>
      <c r="M12" s="311"/>
      <c r="N12" s="312"/>
    </row>
    <row r="13" spans="2:14" ht="14.25" customHeight="1" x14ac:dyDescent="0.15">
      <c r="B13" s="271"/>
      <c r="C13" s="330"/>
      <c r="D13" s="331"/>
      <c r="E13" s="332"/>
      <c r="F13" s="267"/>
      <c r="G13" s="325"/>
      <c r="H13" s="268"/>
      <c r="I13" s="267"/>
      <c r="J13" s="268"/>
      <c r="K13" s="313"/>
      <c r="L13" s="314"/>
      <c r="M13" s="314"/>
      <c r="N13" s="315"/>
    </row>
    <row r="14" spans="2:14" ht="14.25" customHeight="1" x14ac:dyDescent="0.15">
      <c r="B14" s="271"/>
      <c r="C14" s="330"/>
      <c r="D14" s="331"/>
      <c r="E14" s="332"/>
      <c r="F14" s="267"/>
      <c r="G14" s="325"/>
      <c r="H14" s="268"/>
      <c r="I14" s="267"/>
      <c r="J14" s="268"/>
      <c r="K14" s="313"/>
      <c r="L14" s="314"/>
      <c r="M14" s="314"/>
      <c r="N14" s="315"/>
    </row>
    <row r="15" spans="2:14" ht="14.25" customHeight="1" x14ac:dyDescent="0.15">
      <c r="B15" s="271"/>
      <c r="C15" s="330"/>
      <c r="D15" s="331"/>
      <c r="E15" s="332"/>
      <c r="F15" s="267"/>
      <c r="G15" s="325"/>
      <c r="H15" s="268"/>
      <c r="I15" s="267"/>
      <c r="J15" s="268"/>
      <c r="K15" s="313"/>
      <c r="L15" s="314"/>
      <c r="M15" s="314"/>
      <c r="N15" s="315"/>
    </row>
    <row r="16" spans="2:14" ht="14.25" customHeight="1" x14ac:dyDescent="0.15">
      <c r="B16" s="271"/>
      <c r="C16" s="326"/>
      <c r="D16" s="327"/>
      <c r="E16" s="328"/>
      <c r="F16" s="319"/>
      <c r="G16" s="329"/>
      <c r="H16" s="320"/>
      <c r="I16" s="319"/>
      <c r="J16" s="320"/>
      <c r="K16" s="316"/>
      <c r="L16" s="317"/>
      <c r="M16" s="317"/>
      <c r="N16" s="318"/>
    </row>
    <row r="17" spans="2:14" ht="14.25" x14ac:dyDescent="0.15">
      <c r="B17" s="271"/>
      <c r="C17" s="292" t="s">
        <v>197</v>
      </c>
      <c r="D17" s="287"/>
      <c r="E17" s="287"/>
      <c r="F17" s="287"/>
      <c r="G17" s="287"/>
      <c r="H17" s="287"/>
      <c r="I17" s="293"/>
      <c r="J17" s="294"/>
      <c r="K17" s="158"/>
      <c r="L17" s="295"/>
      <c r="M17" s="295"/>
      <c r="N17" s="157"/>
    </row>
    <row r="18" spans="2:14" ht="14.25" x14ac:dyDescent="0.15">
      <c r="B18" s="271"/>
      <c r="C18" s="77" t="s">
        <v>8</v>
      </c>
      <c r="D18" s="65" t="s">
        <v>12</v>
      </c>
      <c r="E18" s="65"/>
      <c r="F18" s="65"/>
      <c r="G18" s="65"/>
      <c r="H18" s="65"/>
      <c r="I18" s="65" t="s">
        <v>280</v>
      </c>
      <c r="J18" s="65"/>
      <c r="K18" s="65"/>
      <c r="L18" s="65"/>
      <c r="M18" s="65"/>
      <c r="N18" s="245"/>
    </row>
    <row r="19" spans="2:14" ht="14.25" x14ac:dyDescent="0.15">
      <c r="B19" s="271"/>
      <c r="C19" s="77"/>
      <c r="D19" s="65" t="s">
        <v>190</v>
      </c>
      <c r="E19" s="65"/>
      <c r="F19" s="65"/>
      <c r="G19" s="65"/>
      <c r="H19" s="65"/>
      <c r="I19" s="65" t="s">
        <v>178</v>
      </c>
      <c r="J19" s="65"/>
      <c r="K19" s="65"/>
      <c r="L19" s="65"/>
      <c r="M19" s="65"/>
      <c r="N19" s="245"/>
    </row>
    <row r="20" spans="2:14" ht="14.25" x14ac:dyDescent="0.15">
      <c r="B20" s="271"/>
      <c r="C20" s="79"/>
      <c r="D20" s="65" t="s">
        <v>192</v>
      </c>
      <c r="E20" s="65"/>
      <c r="F20" s="65"/>
      <c r="G20" s="65"/>
      <c r="H20" s="65"/>
      <c r="I20" s="65"/>
      <c r="J20" s="65"/>
      <c r="K20" s="65"/>
      <c r="L20" s="65"/>
      <c r="M20" s="65"/>
      <c r="N20" s="245"/>
    </row>
    <row r="21" spans="2:14" ht="14.25" x14ac:dyDescent="0.15">
      <c r="B21" s="271"/>
      <c r="C21" s="79"/>
      <c r="D21" s="65" t="s">
        <v>185</v>
      </c>
      <c r="E21" s="65"/>
      <c r="F21" s="65"/>
      <c r="G21" s="65"/>
      <c r="H21" s="65"/>
      <c r="I21" s="65" t="s">
        <v>191</v>
      </c>
      <c r="J21" s="65"/>
      <c r="K21" s="65"/>
      <c r="L21" s="65"/>
      <c r="M21" s="65"/>
      <c r="N21" s="245"/>
    </row>
    <row r="22" spans="2:14" ht="14.25" x14ac:dyDescent="0.15">
      <c r="B22" s="271"/>
      <c r="C22" s="79"/>
      <c r="D22" s="65" t="s">
        <v>184</v>
      </c>
      <c r="E22" s="65"/>
      <c r="F22" s="65"/>
      <c r="G22" s="65"/>
      <c r="H22" s="65"/>
      <c r="I22" s="65" t="s">
        <v>286</v>
      </c>
      <c r="J22" s="65"/>
      <c r="K22" s="65"/>
      <c r="L22" s="65"/>
      <c r="M22" s="65"/>
      <c r="N22" s="245"/>
    </row>
    <row r="23" spans="2:14" ht="14.25" x14ac:dyDescent="0.15">
      <c r="B23" s="271"/>
      <c r="C23" s="79"/>
      <c r="D23" s="65" t="s">
        <v>274</v>
      </c>
      <c r="E23" s="65"/>
      <c r="F23" s="65"/>
      <c r="G23" s="65"/>
      <c r="H23" s="65"/>
      <c r="I23" s="65" t="s">
        <v>287</v>
      </c>
      <c r="J23" s="65"/>
      <c r="K23" s="65"/>
      <c r="L23" s="65"/>
      <c r="M23" s="65"/>
      <c r="N23" s="245"/>
    </row>
    <row r="24" spans="2:14" ht="14.25" x14ac:dyDescent="0.15">
      <c r="B24" s="190"/>
      <c r="C24" s="79"/>
      <c r="D24" s="65" t="s">
        <v>278</v>
      </c>
      <c r="E24" s="65"/>
      <c r="F24" s="65"/>
      <c r="G24" s="65"/>
      <c r="H24" s="65"/>
      <c r="I24" s="65" t="s">
        <v>288</v>
      </c>
      <c r="J24" s="65"/>
      <c r="K24" s="65"/>
      <c r="L24" s="65"/>
      <c r="M24" s="65"/>
      <c r="N24" s="245"/>
    </row>
    <row r="25" spans="2:14" ht="14.25" x14ac:dyDescent="0.15">
      <c r="B25" s="190"/>
      <c r="C25" s="79"/>
      <c r="D25" s="65" t="s">
        <v>292</v>
      </c>
      <c r="E25" s="65"/>
      <c r="F25" s="65"/>
      <c r="G25" s="65"/>
      <c r="H25" s="65"/>
      <c r="I25" s="65" t="s">
        <v>297</v>
      </c>
      <c r="J25" s="65"/>
      <c r="K25" s="65"/>
      <c r="L25" s="65"/>
      <c r="M25" s="65"/>
      <c r="N25" s="245"/>
    </row>
    <row r="26" spans="2:14" ht="15.95" customHeight="1" x14ac:dyDescent="0.15">
      <c r="B26" s="270" t="s">
        <v>13</v>
      </c>
      <c r="C26" s="278" t="s">
        <v>201</v>
      </c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80"/>
    </row>
    <row r="27" spans="2:14" ht="13.5" x14ac:dyDescent="0.15">
      <c r="B27" s="271"/>
      <c r="C27" s="269"/>
      <c r="D27" s="273"/>
      <c r="E27" s="274"/>
      <c r="F27" s="266"/>
      <c r="G27" s="266"/>
      <c r="H27" s="266"/>
      <c r="I27" s="266"/>
      <c r="J27" s="266"/>
      <c r="K27" s="310"/>
      <c r="L27" s="311"/>
      <c r="M27" s="311"/>
      <c r="N27" s="312"/>
    </row>
    <row r="28" spans="2:14" ht="13.5" x14ac:dyDescent="0.15">
      <c r="B28" s="271"/>
      <c r="C28" s="269"/>
      <c r="D28" s="267"/>
      <c r="E28" s="268"/>
      <c r="F28" s="269"/>
      <c r="G28" s="269"/>
      <c r="H28" s="269"/>
      <c r="I28" s="269"/>
      <c r="J28" s="269"/>
      <c r="K28" s="313"/>
      <c r="L28" s="314"/>
      <c r="M28" s="314"/>
      <c r="N28" s="315"/>
    </row>
    <row r="29" spans="2:14" ht="13.5" x14ac:dyDescent="0.15">
      <c r="B29" s="271"/>
      <c r="C29" s="269"/>
      <c r="D29" s="267"/>
      <c r="E29" s="268"/>
      <c r="F29" s="269"/>
      <c r="G29" s="269"/>
      <c r="H29" s="269"/>
      <c r="I29" s="269"/>
      <c r="J29" s="269"/>
      <c r="K29" s="313"/>
      <c r="L29" s="314"/>
      <c r="M29" s="314"/>
      <c r="N29" s="315"/>
    </row>
    <row r="30" spans="2:14" ht="13.5" x14ac:dyDescent="0.15">
      <c r="B30" s="271"/>
      <c r="C30" s="269"/>
      <c r="D30" s="267"/>
      <c r="E30" s="268"/>
      <c r="F30" s="269"/>
      <c r="G30" s="269"/>
      <c r="H30" s="269"/>
      <c r="I30" s="269"/>
      <c r="J30" s="269"/>
      <c r="K30" s="313"/>
      <c r="L30" s="314"/>
      <c r="M30" s="314"/>
      <c r="N30" s="315"/>
    </row>
    <row r="31" spans="2:14" ht="13.5" x14ac:dyDescent="0.15">
      <c r="B31" s="271"/>
      <c r="C31" s="269"/>
      <c r="D31" s="319"/>
      <c r="E31" s="320"/>
      <c r="F31" s="265"/>
      <c r="G31" s="265"/>
      <c r="H31" s="265"/>
      <c r="I31" s="265"/>
      <c r="J31" s="265"/>
      <c r="K31" s="316"/>
      <c r="L31" s="317"/>
      <c r="M31" s="317"/>
      <c r="N31" s="318"/>
    </row>
    <row r="32" spans="2:14" ht="14.25" x14ac:dyDescent="0.15">
      <c r="B32" s="271"/>
      <c r="C32" s="269"/>
      <c r="D32" s="287" t="s">
        <v>202</v>
      </c>
      <c r="E32" s="287"/>
      <c r="F32" s="287"/>
      <c r="G32" s="287"/>
      <c r="H32" s="288"/>
      <c r="I32" s="289"/>
      <c r="J32" s="290"/>
      <c r="K32" s="192"/>
      <c r="L32" s="291"/>
      <c r="M32" s="291"/>
      <c r="N32" s="157"/>
    </row>
    <row r="33" spans="2:14" ht="14.25" x14ac:dyDescent="0.15">
      <c r="B33" s="271"/>
      <c r="C33" s="269"/>
      <c r="D33" s="186" t="s">
        <v>8</v>
      </c>
      <c r="E33" s="65" t="s">
        <v>174</v>
      </c>
      <c r="F33" s="65"/>
      <c r="G33" s="65"/>
      <c r="H33" s="65"/>
      <c r="I33" s="65" t="s">
        <v>275</v>
      </c>
      <c r="J33" s="65"/>
      <c r="K33" s="65"/>
      <c r="L33" s="65"/>
      <c r="M33" s="65"/>
      <c r="N33" s="78"/>
    </row>
    <row r="34" spans="2:14" ht="14.25" x14ac:dyDescent="0.15">
      <c r="B34" s="271"/>
      <c r="C34" s="269"/>
      <c r="D34" s="73"/>
      <c r="E34" s="65" t="s">
        <v>194</v>
      </c>
      <c r="F34" s="65"/>
      <c r="G34" s="65"/>
      <c r="H34" s="65"/>
      <c r="I34" s="65"/>
      <c r="J34" s="65"/>
      <c r="K34" s="65"/>
      <c r="L34" s="65"/>
      <c r="M34" s="65"/>
      <c r="N34" s="78"/>
    </row>
    <row r="35" spans="2:14" ht="14.25" x14ac:dyDescent="0.15">
      <c r="B35" s="271"/>
      <c r="C35" s="269"/>
      <c r="D35" s="73"/>
      <c r="E35" s="65" t="s">
        <v>193</v>
      </c>
      <c r="F35" s="65"/>
      <c r="G35" s="65"/>
      <c r="H35" s="65"/>
      <c r="I35" s="65"/>
      <c r="J35" s="65"/>
      <c r="K35" s="65"/>
      <c r="L35" s="65"/>
      <c r="M35" s="65"/>
      <c r="N35" s="78"/>
    </row>
    <row r="36" spans="2:14" ht="14.25" x14ac:dyDescent="0.15">
      <c r="B36" s="271"/>
      <c r="C36" s="269"/>
      <c r="D36" s="73"/>
      <c r="E36" s="65" t="s">
        <v>192</v>
      </c>
      <c r="F36" s="65"/>
      <c r="G36" s="65"/>
      <c r="H36" s="65"/>
      <c r="I36" s="65"/>
      <c r="J36" s="65"/>
      <c r="K36" s="65"/>
      <c r="L36" s="65"/>
      <c r="M36" s="65"/>
      <c r="N36" s="78"/>
    </row>
    <row r="37" spans="2:14" ht="14.25" x14ac:dyDescent="0.15">
      <c r="B37" s="271"/>
      <c r="C37" s="269"/>
      <c r="D37" s="73"/>
      <c r="E37" s="65" t="s">
        <v>184</v>
      </c>
      <c r="F37" s="65"/>
      <c r="G37" s="65"/>
      <c r="H37" s="65"/>
      <c r="I37" s="65" t="s">
        <v>286</v>
      </c>
      <c r="J37" s="65"/>
      <c r="K37" s="65"/>
      <c r="L37" s="65"/>
      <c r="M37" s="65"/>
      <c r="N37" s="78"/>
    </row>
    <row r="38" spans="2:14" ht="14.25" x14ac:dyDescent="0.15">
      <c r="B38" s="271"/>
      <c r="C38" s="269"/>
      <c r="D38" s="73"/>
      <c r="E38" s="65" t="s">
        <v>185</v>
      </c>
      <c r="F38" s="65"/>
      <c r="G38" s="65"/>
      <c r="H38" s="65"/>
      <c r="I38" s="65" t="s">
        <v>287</v>
      </c>
      <c r="J38" s="65"/>
      <c r="K38" s="65"/>
      <c r="L38" s="65"/>
      <c r="M38" s="65"/>
      <c r="N38" s="78"/>
    </row>
    <row r="39" spans="2:14" ht="14.25" x14ac:dyDescent="0.15">
      <c r="B39" s="271"/>
      <c r="C39" s="269"/>
      <c r="D39" s="73"/>
      <c r="E39" s="65" t="s">
        <v>274</v>
      </c>
      <c r="F39" s="65"/>
      <c r="G39" s="65"/>
      <c r="H39" s="65"/>
      <c r="I39" s="65" t="s">
        <v>288</v>
      </c>
      <c r="J39" s="65"/>
      <c r="K39" s="65"/>
      <c r="L39" s="65"/>
      <c r="M39" s="65"/>
      <c r="N39" s="78"/>
    </row>
    <row r="40" spans="2:14" ht="14.25" x14ac:dyDescent="0.15">
      <c r="B40" s="271"/>
      <c r="C40" s="269"/>
      <c r="D40" s="73"/>
      <c r="E40" s="65" t="s">
        <v>292</v>
      </c>
      <c r="F40" s="65"/>
      <c r="G40" s="65"/>
      <c r="H40" s="65"/>
      <c r="I40" s="65" t="s">
        <v>297</v>
      </c>
      <c r="J40" s="65"/>
      <c r="K40" s="65"/>
      <c r="L40" s="65"/>
      <c r="M40" s="65"/>
      <c r="N40" s="78"/>
    </row>
    <row r="41" spans="2:14" ht="15.95" customHeight="1" x14ac:dyDescent="0.15">
      <c r="B41" s="271"/>
      <c r="C41" s="275" t="s">
        <v>203</v>
      </c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7"/>
    </row>
    <row r="42" spans="2:14" ht="13.5" x14ac:dyDescent="0.15">
      <c r="B42" s="271"/>
      <c r="C42" s="269"/>
      <c r="D42" s="273"/>
      <c r="E42" s="274"/>
      <c r="F42" s="266"/>
      <c r="G42" s="266"/>
      <c r="H42" s="266"/>
      <c r="I42" s="266"/>
      <c r="J42" s="266"/>
      <c r="K42" s="310"/>
      <c r="L42" s="311"/>
      <c r="M42" s="311"/>
      <c r="N42" s="312"/>
    </row>
    <row r="43" spans="2:14" ht="13.5" x14ac:dyDescent="0.15">
      <c r="B43" s="271"/>
      <c r="C43" s="269"/>
      <c r="D43" s="267"/>
      <c r="E43" s="268"/>
      <c r="F43" s="269"/>
      <c r="G43" s="269"/>
      <c r="H43" s="269"/>
      <c r="I43" s="269"/>
      <c r="J43" s="269"/>
      <c r="K43" s="313"/>
      <c r="L43" s="314"/>
      <c r="M43" s="314"/>
      <c r="N43" s="315"/>
    </row>
    <row r="44" spans="2:14" ht="13.5" x14ac:dyDescent="0.15">
      <c r="B44" s="271"/>
      <c r="C44" s="269"/>
      <c r="D44" s="267"/>
      <c r="E44" s="268"/>
      <c r="F44" s="269"/>
      <c r="G44" s="269"/>
      <c r="H44" s="269"/>
      <c r="I44" s="269"/>
      <c r="J44" s="269"/>
      <c r="K44" s="313"/>
      <c r="L44" s="314"/>
      <c r="M44" s="314"/>
      <c r="N44" s="315"/>
    </row>
    <row r="45" spans="2:14" ht="13.5" x14ac:dyDescent="0.15">
      <c r="B45" s="271"/>
      <c r="C45" s="269"/>
      <c r="D45" s="267"/>
      <c r="E45" s="268"/>
      <c r="F45" s="269"/>
      <c r="G45" s="269"/>
      <c r="H45" s="269"/>
      <c r="I45" s="269"/>
      <c r="J45" s="269"/>
      <c r="K45" s="313"/>
      <c r="L45" s="314"/>
      <c r="M45" s="314"/>
      <c r="N45" s="315"/>
    </row>
    <row r="46" spans="2:14" ht="13.5" x14ac:dyDescent="0.15">
      <c r="B46" s="271"/>
      <c r="C46" s="269"/>
      <c r="D46" s="319"/>
      <c r="E46" s="320"/>
      <c r="F46" s="265"/>
      <c r="G46" s="265"/>
      <c r="H46" s="265"/>
      <c r="I46" s="265"/>
      <c r="J46" s="265"/>
      <c r="K46" s="316"/>
      <c r="L46" s="317"/>
      <c r="M46" s="317"/>
      <c r="N46" s="318"/>
    </row>
    <row r="47" spans="2:14" ht="14.25" x14ac:dyDescent="0.15">
      <c r="B47" s="271"/>
      <c r="C47" s="269"/>
      <c r="D47" s="287" t="s">
        <v>204</v>
      </c>
      <c r="E47" s="287"/>
      <c r="F47" s="287"/>
      <c r="G47" s="287"/>
      <c r="H47" s="288"/>
      <c r="I47" s="289"/>
      <c r="J47" s="290"/>
      <c r="K47" s="192"/>
      <c r="L47" s="291"/>
      <c r="M47" s="291"/>
      <c r="N47" s="157"/>
    </row>
    <row r="48" spans="2:14" ht="14.25" x14ac:dyDescent="0.15">
      <c r="B48" s="271"/>
      <c r="C48" s="269"/>
      <c r="D48" s="186" t="s">
        <v>8</v>
      </c>
      <c r="E48" s="65" t="s">
        <v>12</v>
      </c>
      <c r="F48" s="65"/>
      <c r="G48" s="65"/>
      <c r="H48" s="65"/>
      <c r="I48" s="65" t="s">
        <v>280</v>
      </c>
      <c r="J48" s="65"/>
      <c r="K48" s="65"/>
      <c r="L48" s="65"/>
      <c r="M48" s="65"/>
      <c r="N48" s="78"/>
    </row>
    <row r="49" spans="2:14" ht="14.25" x14ac:dyDescent="0.15">
      <c r="B49" s="271"/>
      <c r="C49" s="269"/>
      <c r="D49" s="186"/>
      <c r="E49" s="65" t="s">
        <v>190</v>
      </c>
      <c r="F49" s="65"/>
      <c r="G49" s="65"/>
      <c r="H49" s="65"/>
      <c r="I49" s="65"/>
      <c r="J49" s="65"/>
      <c r="K49" s="65"/>
      <c r="L49" s="65"/>
      <c r="M49" s="65"/>
      <c r="N49" s="78"/>
    </row>
    <row r="50" spans="2:14" ht="14.25" x14ac:dyDescent="0.15">
      <c r="B50" s="271"/>
      <c r="C50" s="269"/>
      <c r="D50" s="186"/>
      <c r="E50" s="65" t="s">
        <v>195</v>
      </c>
      <c r="F50" s="65"/>
      <c r="G50" s="65"/>
      <c r="H50" s="65"/>
      <c r="I50" s="65"/>
      <c r="J50" s="65"/>
      <c r="K50" s="65"/>
      <c r="L50" s="65"/>
      <c r="M50" s="65"/>
      <c r="N50" s="78"/>
    </row>
    <row r="51" spans="2:14" ht="14.25" x14ac:dyDescent="0.15">
      <c r="B51" s="271"/>
      <c r="C51" s="269"/>
      <c r="D51" s="73"/>
      <c r="E51" s="65" t="s">
        <v>192</v>
      </c>
      <c r="F51" s="65"/>
      <c r="G51" s="65"/>
      <c r="H51" s="65"/>
      <c r="I51" s="65"/>
      <c r="J51" s="65"/>
      <c r="K51" s="65"/>
      <c r="L51" s="65"/>
      <c r="M51" s="65"/>
      <c r="N51" s="78"/>
    </row>
    <row r="52" spans="2:14" ht="14.25" x14ac:dyDescent="0.15">
      <c r="B52" s="271"/>
      <c r="C52" s="269"/>
      <c r="D52" s="73"/>
      <c r="E52" s="65" t="s">
        <v>184</v>
      </c>
      <c r="F52" s="65"/>
      <c r="G52" s="65"/>
      <c r="H52" s="65"/>
      <c r="I52" s="65" t="s">
        <v>286</v>
      </c>
      <c r="J52" s="65"/>
      <c r="K52" s="65"/>
      <c r="L52" s="65"/>
      <c r="M52" s="65"/>
      <c r="N52" s="78"/>
    </row>
    <row r="53" spans="2:14" ht="14.25" x14ac:dyDescent="0.15">
      <c r="B53" s="271"/>
      <c r="C53" s="269"/>
      <c r="D53" s="73"/>
      <c r="E53" s="65" t="s">
        <v>185</v>
      </c>
      <c r="F53" s="65"/>
      <c r="G53" s="65"/>
      <c r="H53" s="65"/>
      <c r="I53" s="65" t="s">
        <v>287</v>
      </c>
      <c r="J53" s="65"/>
      <c r="K53" s="65"/>
      <c r="L53" s="65"/>
      <c r="M53" s="65"/>
      <c r="N53" s="78"/>
    </row>
    <row r="54" spans="2:14" ht="14.25" x14ac:dyDescent="0.15">
      <c r="B54" s="271"/>
      <c r="C54" s="269"/>
      <c r="D54" s="73"/>
      <c r="E54" s="65" t="s">
        <v>274</v>
      </c>
      <c r="F54" s="65"/>
      <c r="G54" s="65"/>
      <c r="H54" s="65"/>
      <c r="I54" s="65" t="s">
        <v>288</v>
      </c>
      <c r="J54" s="65"/>
      <c r="K54" s="65"/>
      <c r="L54" s="65"/>
      <c r="M54" s="65"/>
      <c r="N54" s="78"/>
    </row>
    <row r="55" spans="2:14" ht="14.25" x14ac:dyDescent="0.15">
      <c r="B55" s="271"/>
      <c r="C55" s="269"/>
      <c r="D55" s="73"/>
      <c r="E55" s="65" t="s">
        <v>292</v>
      </c>
      <c r="F55" s="65"/>
      <c r="G55" s="65"/>
      <c r="H55" s="65"/>
      <c r="I55" s="65" t="s">
        <v>297</v>
      </c>
      <c r="J55" s="65"/>
      <c r="K55" s="65"/>
      <c r="L55" s="65"/>
      <c r="M55" s="65"/>
      <c r="N55" s="78"/>
    </row>
    <row r="56" spans="2:14" ht="14.25" x14ac:dyDescent="0.15">
      <c r="B56" s="272"/>
      <c r="C56" s="281" t="s">
        <v>198</v>
      </c>
      <c r="D56" s="282"/>
      <c r="E56" s="282"/>
      <c r="F56" s="282"/>
      <c r="G56" s="282"/>
      <c r="H56" s="283"/>
      <c r="I56" s="284"/>
      <c r="J56" s="285"/>
      <c r="K56" s="191"/>
      <c r="L56" s="286"/>
      <c r="M56" s="286"/>
      <c r="N56" s="157"/>
    </row>
    <row r="57" spans="2:14" ht="13.5" x14ac:dyDescent="0.15">
      <c r="B57" s="270" t="s">
        <v>14</v>
      </c>
      <c r="C57" s="266"/>
      <c r="D57" s="266"/>
      <c r="E57" s="266"/>
      <c r="F57" s="266"/>
      <c r="G57" s="266"/>
      <c r="H57" s="266"/>
      <c r="I57" s="266"/>
      <c r="J57" s="266"/>
      <c r="K57" s="310"/>
      <c r="L57" s="311"/>
      <c r="M57" s="311"/>
      <c r="N57" s="312"/>
    </row>
    <row r="58" spans="2:14" ht="13.5" x14ac:dyDescent="0.15">
      <c r="B58" s="271"/>
      <c r="C58" s="269"/>
      <c r="D58" s="269"/>
      <c r="E58" s="269"/>
      <c r="F58" s="269"/>
      <c r="G58" s="269"/>
      <c r="H58" s="269"/>
      <c r="I58" s="269"/>
      <c r="J58" s="269"/>
      <c r="K58" s="313"/>
      <c r="L58" s="314"/>
      <c r="M58" s="314"/>
      <c r="N58" s="315"/>
    </row>
    <row r="59" spans="2:14" ht="13.5" x14ac:dyDescent="0.15">
      <c r="B59" s="271"/>
      <c r="C59" s="269"/>
      <c r="D59" s="269"/>
      <c r="E59" s="269"/>
      <c r="F59" s="269"/>
      <c r="G59" s="269"/>
      <c r="H59" s="269"/>
      <c r="I59" s="269"/>
      <c r="J59" s="269"/>
      <c r="K59" s="313"/>
      <c r="L59" s="314"/>
      <c r="M59" s="314"/>
      <c r="N59" s="315"/>
    </row>
    <row r="60" spans="2:14" ht="13.5" x14ac:dyDescent="0.15">
      <c r="B60" s="271"/>
      <c r="C60" s="269"/>
      <c r="D60" s="269"/>
      <c r="E60" s="269"/>
      <c r="F60" s="269"/>
      <c r="G60" s="269"/>
      <c r="H60" s="269"/>
      <c r="I60" s="269"/>
      <c r="J60" s="269"/>
      <c r="K60" s="313"/>
      <c r="L60" s="314"/>
      <c r="M60" s="314"/>
      <c r="N60" s="315"/>
    </row>
    <row r="61" spans="2:14" ht="13.5" x14ac:dyDescent="0.15">
      <c r="B61" s="271"/>
      <c r="C61" s="265"/>
      <c r="D61" s="265"/>
      <c r="E61" s="265"/>
      <c r="F61" s="265"/>
      <c r="G61" s="265"/>
      <c r="H61" s="265"/>
      <c r="I61" s="265"/>
      <c r="J61" s="265"/>
      <c r="K61" s="316"/>
      <c r="L61" s="317"/>
      <c r="M61" s="317"/>
      <c r="N61" s="318"/>
    </row>
    <row r="62" spans="2:14" ht="14.25" x14ac:dyDescent="0.15">
      <c r="B62" s="271"/>
      <c r="C62" s="292" t="s">
        <v>199</v>
      </c>
      <c r="D62" s="287"/>
      <c r="E62" s="287"/>
      <c r="F62" s="287"/>
      <c r="G62" s="287"/>
      <c r="H62" s="288"/>
      <c r="I62" s="289"/>
      <c r="J62" s="290"/>
      <c r="K62" s="192"/>
      <c r="L62" s="291"/>
      <c r="M62" s="291"/>
      <c r="N62" s="84"/>
    </row>
    <row r="63" spans="2:14" ht="14.25" x14ac:dyDescent="0.15">
      <c r="B63" s="271"/>
      <c r="C63" s="195" t="s">
        <v>8</v>
      </c>
      <c r="D63" s="185" t="s">
        <v>146</v>
      </c>
      <c r="E63" s="185"/>
      <c r="F63" s="185" t="s">
        <v>189</v>
      </c>
      <c r="G63" s="185"/>
      <c r="H63" s="185"/>
      <c r="I63" s="185"/>
      <c r="J63" s="185"/>
      <c r="K63" s="185"/>
      <c r="L63" s="185"/>
      <c r="M63" s="185"/>
      <c r="N63" s="184"/>
    </row>
    <row r="64" spans="2:14" ht="13.5" x14ac:dyDescent="0.15">
      <c r="B64" s="304" t="s">
        <v>200</v>
      </c>
      <c r="C64" s="305"/>
      <c r="D64" s="305"/>
      <c r="E64" s="305"/>
      <c r="F64" s="305"/>
      <c r="G64" s="305"/>
      <c r="H64" s="306"/>
      <c r="I64" s="297"/>
      <c r="J64" s="298"/>
      <c r="K64" s="194"/>
      <c r="L64" s="299"/>
      <c r="M64" s="300"/>
      <c r="N64" s="184"/>
    </row>
    <row r="65" spans="2:14" ht="13.5" x14ac:dyDescent="0.15">
      <c r="B65" s="307"/>
      <c r="C65" s="308"/>
      <c r="D65" s="308"/>
      <c r="E65" s="308"/>
      <c r="F65" s="308"/>
      <c r="G65" s="308"/>
      <c r="H65" s="309"/>
      <c r="I65" s="301"/>
      <c r="J65" s="301"/>
      <c r="K65" s="187" t="s">
        <v>165</v>
      </c>
      <c r="L65" s="302"/>
      <c r="M65" s="302"/>
      <c r="N65" s="188" t="s">
        <v>166</v>
      </c>
    </row>
    <row r="66" spans="2:14" ht="13.5" x14ac:dyDescent="0.15">
      <c r="C66" s="303" t="s">
        <v>151</v>
      </c>
      <c r="D66" s="303"/>
      <c r="E66" s="303"/>
      <c r="F66" s="303"/>
      <c r="G66" s="303"/>
      <c r="H66" s="303"/>
      <c r="I66" s="303"/>
      <c r="J66" s="303"/>
      <c r="K66" s="303"/>
      <c r="L66" s="303"/>
      <c r="M66" s="303"/>
    </row>
    <row r="67" spans="2:14" ht="13.5" x14ac:dyDescent="0.15"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</row>
    <row r="68" spans="2:14" ht="14.25" x14ac:dyDescent="0.15">
      <c r="C68" s="1" t="s">
        <v>152</v>
      </c>
      <c r="I68" s="6"/>
      <c r="J68" s="6"/>
      <c r="K68" s="6"/>
      <c r="L68" s="6"/>
      <c r="M68" s="6"/>
    </row>
    <row r="69" spans="2:14" ht="13.5" x14ac:dyDescent="0.15">
      <c r="C69" s="296" t="s">
        <v>172</v>
      </c>
      <c r="D69" s="296"/>
      <c r="E69" s="296"/>
      <c r="F69" s="296"/>
      <c r="G69" s="296"/>
      <c r="H69" s="296"/>
      <c r="I69" s="296"/>
      <c r="J69" s="296"/>
      <c r="K69" s="296"/>
      <c r="L69" s="296"/>
      <c r="M69" s="296"/>
    </row>
  </sheetData>
  <mergeCells count="118">
    <mergeCell ref="C6:E6"/>
    <mergeCell ref="F6:H6"/>
    <mergeCell ref="I6:J6"/>
    <mergeCell ref="C5:E5"/>
    <mergeCell ref="F5:H5"/>
    <mergeCell ref="I5:J5"/>
    <mergeCell ref="C2:M2"/>
    <mergeCell ref="C4:E4"/>
    <mergeCell ref="F4:H4"/>
    <mergeCell ref="I4:J4"/>
    <mergeCell ref="L4:M4"/>
    <mergeCell ref="K5:N9"/>
    <mergeCell ref="C7:E7"/>
    <mergeCell ref="F7:H7"/>
    <mergeCell ref="I7:J7"/>
    <mergeCell ref="C8:E8"/>
    <mergeCell ref="F8:H8"/>
    <mergeCell ref="I8:J8"/>
    <mergeCell ref="C9:E9"/>
    <mergeCell ref="F9:H9"/>
    <mergeCell ref="I9:J9"/>
    <mergeCell ref="C27:C40"/>
    <mergeCell ref="D43:E43"/>
    <mergeCell ref="K42:N46"/>
    <mergeCell ref="D46:E46"/>
    <mergeCell ref="L10:M10"/>
    <mergeCell ref="C12:E12"/>
    <mergeCell ref="F12:H12"/>
    <mergeCell ref="I12:J12"/>
    <mergeCell ref="F15:H15"/>
    <mergeCell ref="I15:J15"/>
    <mergeCell ref="C16:E16"/>
    <mergeCell ref="F16:H16"/>
    <mergeCell ref="I16:J16"/>
    <mergeCell ref="C13:E13"/>
    <mergeCell ref="F13:H13"/>
    <mergeCell ref="I13:J13"/>
    <mergeCell ref="C14:E14"/>
    <mergeCell ref="F14:H14"/>
    <mergeCell ref="I14:J14"/>
    <mergeCell ref="K12:N16"/>
    <mergeCell ref="C10:H10"/>
    <mergeCell ref="I10:J10"/>
    <mergeCell ref="C15:E15"/>
    <mergeCell ref="I32:J32"/>
    <mergeCell ref="L32:M32"/>
    <mergeCell ref="F42:H42"/>
    <mergeCell ref="I42:J42"/>
    <mergeCell ref="D28:E28"/>
    <mergeCell ref="F28:H28"/>
    <mergeCell ref="I28:J28"/>
    <mergeCell ref="I30:J30"/>
    <mergeCell ref="F43:H43"/>
    <mergeCell ref="I43:J43"/>
    <mergeCell ref="K27:N31"/>
    <mergeCell ref="D31:E31"/>
    <mergeCell ref="F31:H31"/>
    <mergeCell ref="I31:J31"/>
    <mergeCell ref="D29:E29"/>
    <mergeCell ref="F29:H29"/>
    <mergeCell ref="I29:J29"/>
    <mergeCell ref="D30:E30"/>
    <mergeCell ref="F30:H30"/>
    <mergeCell ref="C69:M69"/>
    <mergeCell ref="I64:J64"/>
    <mergeCell ref="L64:M64"/>
    <mergeCell ref="I65:J65"/>
    <mergeCell ref="L65:M65"/>
    <mergeCell ref="C66:M67"/>
    <mergeCell ref="B64:H65"/>
    <mergeCell ref="C58:E58"/>
    <mergeCell ref="F58:H58"/>
    <mergeCell ref="I58:J58"/>
    <mergeCell ref="C61:E61"/>
    <mergeCell ref="F61:H61"/>
    <mergeCell ref="I61:J61"/>
    <mergeCell ref="K57:N61"/>
    <mergeCell ref="C59:E59"/>
    <mergeCell ref="F59:H59"/>
    <mergeCell ref="I59:J59"/>
    <mergeCell ref="C60:E60"/>
    <mergeCell ref="F60:H60"/>
    <mergeCell ref="I60:J60"/>
    <mergeCell ref="B5:B11"/>
    <mergeCell ref="B12:B23"/>
    <mergeCell ref="B26:B56"/>
    <mergeCell ref="B57:B63"/>
    <mergeCell ref="D27:E27"/>
    <mergeCell ref="D42:E42"/>
    <mergeCell ref="C41:N41"/>
    <mergeCell ref="C26:N26"/>
    <mergeCell ref="C56:H56"/>
    <mergeCell ref="I56:J56"/>
    <mergeCell ref="L56:M56"/>
    <mergeCell ref="D47:H47"/>
    <mergeCell ref="D32:H32"/>
    <mergeCell ref="I47:J47"/>
    <mergeCell ref="L47:M47"/>
    <mergeCell ref="C62:H62"/>
    <mergeCell ref="I62:J62"/>
    <mergeCell ref="L62:M62"/>
    <mergeCell ref="C17:H17"/>
    <mergeCell ref="I17:J17"/>
    <mergeCell ref="L17:M17"/>
    <mergeCell ref="F27:H27"/>
    <mergeCell ref="I27:J27"/>
    <mergeCell ref="I45:J45"/>
    <mergeCell ref="F46:H46"/>
    <mergeCell ref="I46:J46"/>
    <mergeCell ref="C57:E57"/>
    <mergeCell ref="F57:H57"/>
    <mergeCell ref="I57:J57"/>
    <mergeCell ref="D44:E44"/>
    <mergeCell ref="F44:H44"/>
    <mergeCell ref="I44:J44"/>
    <mergeCell ref="D45:E45"/>
    <mergeCell ref="F45:H45"/>
    <mergeCell ref="C42:C55"/>
  </mergeCells>
  <phoneticPr fontId="2"/>
  <printOptions horizontalCentered="1"/>
  <pageMargins left="0.59055118110236227" right="0.59055118110236227" top="0.39370078740157483" bottom="0.39370078740157483" header="0" footer="0"/>
  <pageSetup paperSize="9" scale="86" firstPageNumber="23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R35"/>
  <sheetViews>
    <sheetView view="pageBreakPreview" zoomScaleNormal="100" workbookViewId="0">
      <selection activeCell="A55" sqref="A55:XFD55"/>
    </sheetView>
  </sheetViews>
  <sheetFormatPr defaultColWidth="9" defaultRowHeight="14.25" x14ac:dyDescent="0.15"/>
  <cols>
    <col min="1" max="1" width="2.5" customWidth="1"/>
    <col min="2" max="2" width="4.25" style="3" customWidth="1"/>
    <col min="3" max="3" width="14.625" style="3" customWidth="1"/>
    <col min="4" max="4" width="12.625" style="3" customWidth="1"/>
    <col min="5" max="5" width="36.625" style="3" customWidth="1"/>
    <col min="6" max="6" width="4.25" style="3" customWidth="1"/>
    <col min="7" max="7" width="14.625" style="3" customWidth="1"/>
    <col min="8" max="8" width="12.625" style="3" customWidth="1"/>
    <col min="9" max="9" width="36.625" style="3" customWidth="1"/>
    <col min="10" max="17" width="8.625" style="3" customWidth="1"/>
    <col min="18" max="18" width="8.75" style="3" customWidth="1"/>
    <col min="19" max="16384" width="9" style="3"/>
  </cols>
  <sheetData>
    <row r="1" spans="1:18" ht="18" customHeight="1" x14ac:dyDescent="0.15">
      <c r="A1" s="425"/>
      <c r="B1" s="86" t="s">
        <v>104</v>
      </c>
    </row>
    <row r="2" spans="1:18" ht="23.25" customHeight="1" x14ac:dyDescent="0.25">
      <c r="A2" s="425"/>
      <c r="B2" s="447" t="s">
        <v>236</v>
      </c>
      <c r="C2" s="447"/>
      <c r="D2" s="447"/>
      <c r="E2" s="447"/>
      <c r="F2" s="447"/>
      <c r="G2" s="447"/>
      <c r="H2" s="447"/>
      <c r="I2" s="447"/>
      <c r="J2" s="34"/>
      <c r="K2" s="34"/>
      <c r="L2" s="34"/>
      <c r="M2" s="34"/>
      <c r="N2" s="34"/>
      <c r="O2" s="34"/>
      <c r="P2" s="34"/>
      <c r="Q2" s="34"/>
      <c r="R2" s="34"/>
    </row>
    <row r="3" spans="1:18" ht="17.100000000000001" customHeight="1" x14ac:dyDescent="0.15">
      <c r="A3" s="425"/>
      <c r="B3" s="448" t="s">
        <v>225</v>
      </c>
      <c r="C3" s="449"/>
      <c r="D3" s="449"/>
      <c r="E3" s="450"/>
      <c r="F3" s="448" t="s">
        <v>226</v>
      </c>
      <c r="G3" s="449"/>
      <c r="H3" s="449"/>
      <c r="I3" s="450"/>
      <c r="J3" s="5"/>
      <c r="K3" s="5"/>
      <c r="L3" s="5"/>
      <c r="M3" s="5"/>
      <c r="N3" s="5"/>
      <c r="O3" s="5"/>
      <c r="P3" s="5"/>
      <c r="Q3" s="5"/>
    </row>
    <row r="4" spans="1:18" ht="17.100000000000001" customHeight="1" x14ac:dyDescent="0.15">
      <c r="A4" s="425"/>
      <c r="B4" s="444" t="s">
        <v>137</v>
      </c>
      <c r="C4" s="35" t="s">
        <v>220</v>
      </c>
      <c r="D4" s="35" t="s">
        <v>221</v>
      </c>
      <c r="E4" s="59" t="s">
        <v>222</v>
      </c>
      <c r="F4" s="444" t="s">
        <v>137</v>
      </c>
      <c r="G4" s="35" t="s">
        <v>220</v>
      </c>
      <c r="H4" s="35" t="s">
        <v>221</v>
      </c>
      <c r="I4" s="50" t="s">
        <v>235</v>
      </c>
      <c r="J4" s="20"/>
      <c r="K4" s="20"/>
      <c r="L4" s="20"/>
      <c r="M4" s="20"/>
      <c r="N4" s="20"/>
      <c r="O4" s="20"/>
      <c r="P4" s="20"/>
      <c r="Q4" s="20"/>
    </row>
    <row r="5" spans="1:18" ht="17.100000000000001" customHeight="1" x14ac:dyDescent="0.15">
      <c r="A5" s="425"/>
      <c r="B5" s="445"/>
      <c r="C5" s="222"/>
      <c r="D5" s="223"/>
      <c r="E5" s="224"/>
      <c r="F5" s="445"/>
      <c r="G5" s="222"/>
      <c r="H5" s="223"/>
      <c r="I5" s="224"/>
      <c r="J5" s="36"/>
      <c r="K5" s="37"/>
      <c r="L5" s="38"/>
      <c r="M5" s="37"/>
      <c r="N5" s="37"/>
      <c r="O5" s="38"/>
      <c r="P5" s="37"/>
      <c r="Q5" s="37"/>
    </row>
    <row r="6" spans="1:18" ht="17.100000000000001" customHeight="1" x14ac:dyDescent="0.15">
      <c r="A6" s="425"/>
      <c r="B6" s="445"/>
      <c r="C6" s="225"/>
      <c r="D6" s="226"/>
      <c r="E6" s="227"/>
      <c r="F6" s="445"/>
      <c r="G6" s="225"/>
      <c r="H6" s="226"/>
      <c r="I6" s="227"/>
      <c r="J6" s="36"/>
      <c r="K6" s="37"/>
      <c r="L6" s="38"/>
      <c r="M6" s="37"/>
      <c r="N6" s="37"/>
      <c r="O6" s="38"/>
      <c r="P6" s="37"/>
      <c r="Q6" s="37"/>
    </row>
    <row r="7" spans="1:18" ht="17.100000000000001" customHeight="1" x14ac:dyDescent="0.15">
      <c r="A7" s="425"/>
      <c r="B7" s="445"/>
      <c r="C7" s="228"/>
      <c r="D7" s="229"/>
      <c r="E7" s="230"/>
      <c r="F7" s="445"/>
      <c r="G7" s="228"/>
      <c r="H7" s="229"/>
      <c r="I7" s="230"/>
      <c r="J7" s="36"/>
      <c r="K7" s="37"/>
      <c r="L7" s="38"/>
      <c r="M7" s="37"/>
      <c r="N7" s="37"/>
      <c r="O7" s="38"/>
      <c r="P7" s="37"/>
      <c r="Q7" s="37"/>
    </row>
    <row r="8" spans="1:18" ht="17.100000000000001" customHeight="1" x14ac:dyDescent="0.15">
      <c r="A8" s="425"/>
      <c r="B8" s="451"/>
      <c r="C8" s="35" t="s">
        <v>234</v>
      </c>
      <c r="D8" s="105"/>
      <c r="E8" s="107"/>
      <c r="F8" s="451"/>
      <c r="G8" s="35" t="s">
        <v>234</v>
      </c>
      <c r="H8" s="106"/>
      <c r="I8" s="51"/>
      <c r="J8" s="39"/>
      <c r="K8" s="26"/>
      <c r="L8" s="27"/>
      <c r="M8" s="28"/>
      <c r="N8" s="28"/>
      <c r="O8" s="27"/>
      <c r="P8" s="28"/>
      <c r="Q8" s="28"/>
    </row>
    <row r="9" spans="1:18" ht="17.100000000000001" customHeight="1" x14ac:dyDescent="0.15">
      <c r="A9" s="425"/>
      <c r="B9" s="456" t="s">
        <v>81</v>
      </c>
      <c r="C9" s="457"/>
      <c r="E9" s="60"/>
      <c r="F9" s="456" t="s">
        <v>81</v>
      </c>
      <c r="G9" s="458"/>
      <c r="H9" s="40"/>
      <c r="I9" s="52"/>
      <c r="J9" s="36"/>
      <c r="K9" s="37"/>
      <c r="L9" s="38"/>
      <c r="M9" s="37"/>
      <c r="N9" s="37"/>
      <c r="O9" s="38"/>
      <c r="P9" s="37"/>
      <c r="Q9" s="37"/>
    </row>
    <row r="10" spans="1:18" ht="17.100000000000001" customHeight="1" x14ac:dyDescent="0.15">
      <c r="A10" s="425"/>
      <c r="B10" s="452" t="s">
        <v>105</v>
      </c>
      <c r="C10" s="453"/>
      <c r="E10" s="4"/>
      <c r="F10" s="452" t="s">
        <v>105</v>
      </c>
      <c r="G10" s="453"/>
      <c r="H10" s="41"/>
      <c r="I10" s="52"/>
      <c r="J10" s="36"/>
      <c r="K10" s="37"/>
      <c r="L10" s="38"/>
      <c r="M10" s="37"/>
      <c r="N10" s="37"/>
      <c r="O10" s="38"/>
      <c r="P10" s="37"/>
      <c r="Q10" s="37"/>
    </row>
    <row r="11" spans="1:18" ht="17.100000000000001" customHeight="1" x14ac:dyDescent="0.15">
      <c r="A11" s="425"/>
      <c r="B11" s="454" t="s">
        <v>82</v>
      </c>
      <c r="C11" s="455"/>
      <c r="E11" s="4"/>
      <c r="F11" s="454" t="s">
        <v>82</v>
      </c>
      <c r="G11" s="455"/>
      <c r="H11" s="41"/>
      <c r="I11" s="52"/>
      <c r="J11" s="36"/>
      <c r="K11" s="37"/>
      <c r="L11" s="38"/>
      <c r="M11" s="37"/>
      <c r="N11" s="37"/>
      <c r="O11" s="38"/>
      <c r="P11" s="37"/>
      <c r="Q11" s="37"/>
    </row>
    <row r="12" spans="1:18" ht="17.100000000000001" customHeight="1" x14ac:dyDescent="0.15">
      <c r="A12" s="425"/>
      <c r="B12" s="454" t="s">
        <v>83</v>
      </c>
      <c r="C12" s="455"/>
      <c r="E12" s="4"/>
      <c r="F12" s="454" t="s">
        <v>83</v>
      </c>
      <c r="G12" s="455"/>
      <c r="H12" s="41"/>
      <c r="I12" s="52"/>
      <c r="J12" s="39"/>
      <c r="K12" s="26"/>
      <c r="L12" s="27"/>
      <c r="M12" s="28"/>
      <c r="N12" s="28"/>
      <c r="O12" s="27"/>
      <c r="P12" s="28"/>
      <c r="Q12" s="28"/>
    </row>
    <row r="13" spans="1:18" ht="17.100000000000001" customHeight="1" x14ac:dyDescent="0.15">
      <c r="A13" s="425"/>
      <c r="B13" s="454" t="s">
        <v>84</v>
      </c>
      <c r="C13" s="455"/>
      <c r="E13" s="4"/>
      <c r="F13" s="454" t="s">
        <v>84</v>
      </c>
      <c r="G13" s="455"/>
      <c r="H13" s="41"/>
      <c r="I13" s="52"/>
      <c r="J13" s="36"/>
      <c r="K13" s="37"/>
      <c r="L13" s="38"/>
      <c r="M13" s="37"/>
      <c r="N13" s="37"/>
      <c r="O13" s="38"/>
      <c r="P13" s="37"/>
      <c r="Q13" s="37"/>
    </row>
    <row r="14" spans="1:18" ht="17.100000000000001" customHeight="1" x14ac:dyDescent="0.15">
      <c r="A14" s="425"/>
      <c r="B14" s="454" t="s">
        <v>85</v>
      </c>
      <c r="C14" s="455"/>
      <c r="E14" s="4"/>
      <c r="F14" s="454" t="s">
        <v>85</v>
      </c>
      <c r="G14" s="455"/>
      <c r="H14" s="41"/>
      <c r="I14" s="52"/>
      <c r="J14" s="36"/>
      <c r="K14" s="37"/>
      <c r="L14" s="38"/>
      <c r="M14" s="37"/>
      <c r="N14" s="37"/>
      <c r="O14" s="38"/>
      <c r="P14" s="37"/>
      <c r="Q14" s="37"/>
    </row>
    <row r="15" spans="1:18" ht="17.100000000000001" customHeight="1" x14ac:dyDescent="0.15">
      <c r="A15" s="425"/>
      <c r="B15" s="454" t="s">
        <v>86</v>
      </c>
      <c r="C15" s="455"/>
      <c r="E15" s="4"/>
      <c r="F15" s="454" t="s">
        <v>86</v>
      </c>
      <c r="G15" s="455"/>
      <c r="H15" s="41"/>
      <c r="I15" s="52"/>
      <c r="J15" s="36"/>
      <c r="K15" s="37"/>
      <c r="L15" s="38"/>
      <c r="M15" s="37"/>
      <c r="N15" s="37"/>
      <c r="O15" s="38"/>
      <c r="P15" s="37"/>
      <c r="Q15" s="37"/>
    </row>
    <row r="16" spans="1:18" ht="17.100000000000001" customHeight="1" x14ac:dyDescent="0.15">
      <c r="A16" s="425"/>
      <c r="B16" s="454" t="s">
        <v>87</v>
      </c>
      <c r="C16" s="455"/>
      <c r="E16" s="4"/>
      <c r="F16" s="454" t="s">
        <v>87</v>
      </c>
      <c r="G16" s="455"/>
      <c r="H16" s="41"/>
      <c r="I16" s="52"/>
      <c r="J16" s="39"/>
      <c r="K16" s="26"/>
      <c r="L16" s="27"/>
      <c r="M16" s="28"/>
      <c r="N16" s="28"/>
      <c r="O16" s="27"/>
      <c r="P16" s="28"/>
      <c r="Q16" s="28"/>
    </row>
    <row r="17" spans="1:17" ht="17.100000000000001" customHeight="1" x14ac:dyDescent="0.15">
      <c r="A17" s="425"/>
      <c r="B17" s="454" t="s">
        <v>88</v>
      </c>
      <c r="C17" s="455"/>
      <c r="E17" s="4"/>
      <c r="F17" s="454" t="s">
        <v>88</v>
      </c>
      <c r="G17" s="455"/>
      <c r="H17" s="41"/>
      <c r="I17" s="52"/>
      <c r="J17" s="39"/>
      <c r="K17" s="26"/>
      <c r="L17" s="27"/>
      <c r="M17" s="28"/>
      <c r="N17" s="28"/>
      <c r="O17" s="27"/>
      <c r="P17" s="28"/>
      <c r="Q17" s="28"/>
    </row>
    <row r="18" spans="1:17" ht="17.100000000000001" customHeight="1" x14ac:dyDescent="0.15">
      <c r="A18" s="425"/>
      <c r="B18" s="460" t="s">
        <v>89</v>
      </c>
      <c r="C18" s="461"/>
      <c r="E18" s="4"/>
      <c r="F18" s="460" t="s">
        <v>89</v>
      </c>
      <c r="G18" s="461"/>
      <c r="H18" s="41"/>
      <c r="I18" s="52"/>
      <c r="J18" s="36"/>
      <c r="K18" s="37"/>
      <c r="L18" s="38"/>
      <c r="M18" s="37"/>
      <c r="N18" s="37"/>
      <c r="O18" s="38"/>
      <c r="P18" s="37"/>
      <c r="Q18" s="37"/>
    </row>
    <row r="19" spans="1:17" ht="17.100000000000001" customHeight="1" x14ac:dyDescent="0.15">
      <c r="A19" s="425"/>
      <c r="B19" s="462" t="s">
        <v>90</v>
      </c>
      <c r="C19" s="463"/>
      <c r="D19" s="42"/>
      <c r="E19" s="42"/>
      <c r="F19" s="464" t="s">
        <v>90</v>
      </c>
      <c r="G19" s="465"/>
      <c r="H19" s="43"/>
      <c r="I19" s="55"/>
      <c r="J19" s="36"/>
      <c r="K19" s="37"/>
      <c r="L19" s="38"/>
      <c r="M19" s="37"/>
      <c r="N19" s="37"/>
      <c r="O19" s="38"/>
      <c r="P19" s="37"/>
      <c r="Q19" s="37"/>
    </row>
    <row r="20" spans="1:17" ht="17.100000000000001" customHeight="1" x14ac:dyDescent="0.15">
      <c r="A20" s="425"/>
      <c r="B20" s="456" t="s">
        <v>91</v>
      </c>
      <c r="C20" s="457"/>
      <c r="E20" s="4"/>
      <c r="F20" s="454" t="s">
        <v>91</v>
      </c>
      <c r="G20" s="459"/>
      <c r="H20" s="41"/>
      <c r="I20" s="52"/>
      <c r="J20" s="36"/>
      <c r="K20" s="37"/>
      <c r="L20" s="38"/>
      <c r="M20" s="37"/>
      <c r="N20" s="37"/>
      <c r="O20" s="38"/>
      <c r="P20" s="37"/>
      <c r="Q20" s="37"/>
    </row>
    <row r="21" spans="1:17" ht="17.100000000000001" customHeight="1" x14ac:dyDescent="0.15">
      <c r="A21" s="425"/>
      <c r="B21" s="454" t="s">
        <v>92</v>
      </c>
      <c r="C21" s="455"/>
      <c r="E21" s="4"/>
      <c r="F21" s="454" t="s">
        <v>92</v>
      </c>
      <c r="G21" s="459"/>
      <c r="H21" s="41"/>
      <c r="I21" s="52"/>
      <c r="J21" s="39"/>
      <c r="K21" s="26"/>
      <c r="L21" s="27"/>
      <c r="M21" s="28"/>
      <c r="N21" s="28"/>
      <c r="O21" s="27"/>
      <c r="P21" s="28"/>
      <c r="Q21" s="28"/>
    </row>
    <row r="22" spans="1:17" ht="17.100000000000001" customHeight="1" x14ac:dyDescent="0.15">
      <c r="A22" s="425"/>
      <c r="B22" s="454" t="s">
        <v>93</v>
      </c>
      <c r="C22" s="455"/>
      <c r="E22" s="4"/>
      <c r="F22" s="454" t="s">
        <v>93</v>
      </c>
      <c r="G22" s="459"/>
      <c r="H22" s="41"/>
      <c r="I22" s="52"/>
      <c r="J22" s="36"/>
      <c r="K22" s="37"/>
      <c r="L22" s="38"/>
      <c r="M22" s="37"/>
      <c r="N22" s="37"/>
      <c r="O22" s="38"/>
      <c r="P22" s="37"/>
      <c r="Q22" s="37"/>
    </row>
    <row r="23" spans="1:17" ht="17.100000000000001" customHeight="1" x14ac:dyDescent="0.15">
      <c r="A23" s="425"/>
      <c r="B23" s="454" t="s">
        <v>94</v>
      </c>
      <c r="C23" s="455"/>
      <c r="E23" s="4"/>
      <c r="F23" s="454" t="s">
        <v>94</v>
      </c>
      <c r="G23" s="459"/>
      <c r="H23" s="41"/>
      <c r="I23" s="52"/>
      <c r="J23" s="36"/>
      <c r="K23" s="37"/>
      <c r="L23" s="38"/>
      <c r="M23" s="37"/>
      <c r="N23" s="37"/>
      <c r="O23" s="38"/>
      <c r="P23" s="37"/>
      <c r="Q23" s="37"/>
    </row>
    <row r="24" spans="1:17" ht="17.100000000000001" customHeight="1" x14ac:dyDescent="0.15">
      <c r="A24" s="425"/>
      <c r="B24" s="454" t="s">
        <v>95</v>
      </c>
      <c r="C24" s="455"/>
      <c r="E24" s="4"/>
      <c r="F24" s="454" t="s">
        <v>95</v>
      </c>
      <c r="G24" s="459"/>
      <c r="H24" s="41"/>
      <c r="I24" s="52"/>
      <c r="J24" s="36"/>
      <c r="K24" s="37"/>
      <c r="L24" s="38"/>
      <c r="M24" s="37"/>
      <c r="N24" s="37"/>
      <c r="O24" s="38"/>
      <c r="P24" s="37"/>
      <c r="Q24" s="37"/>
    </row>
    <row r="25" spans="1:17" ht="17.100000000000001" customHeight="1" x14ac:dyDescent="0.15">
      <c r="A25" s="425"/>
      <c r="B25" s="460" t="s">
        <v>96</v>
      </c>
      <c r="C25" s="461"/>
      <c r="E25" s="4"/>
      <c r="F25" s="454" t="s">
        <v>96</v>
      </c>
      <c r="G25" s="459"/>
      <c r="H25" s="41"/>
      <c r="I25" s="52"/>
      <c r="J25" s="39"/>
      <c r="K25" s="26"/>
      <c r="L25" s="27"/>
      <c r="M25" s="28"/>
      <c r="N25" s="28"/>
      <c r="O25" s="27"/>
      <c r="P25" s="28"/>
      <c r="Q25" s="28"/>
    </row>
    <row r="26" spans="1:17" ht="17.100000000000001" customHeight="1" x14ac:dyDescent="0.15">
      <c r="A26" s="425"/>
      <c r="B26" s="462" t="s">
        <v>97</v>
      </c>
      <c r="C26" s="463"/>
      <c r="D26" s="42"/>
      <c r="E26" s="42"/>
      <c r="F26" s="465" t="s">
        <v>97</v>
      </c>
      <c r="G26" s="476"/>
      <c r="H26" s="43"/>
      <c r="I26" s="55"/>
      <c r="J26" s="36"/>
      <c r="K26" s="37"/>
      <c r="L26" s="38"/>
      <c r="M26" s="37"/>
      <c r="N26" s="37"/>
      <c r="O26" s="38"/>
      <c r="P26" s="37"/>
      <c r="Q26" s="37"/>
    </row>
    <row r="27" spans="1:17" ht="17.100000000000001" customHeight="1" x14ac:dyDescent="0.15">
      <c r="A27" s="425"/>
      <c r="B27" s="462" t="s">
        <v>98</v>
      </c>
      <c r="C27" s="477"/>
      <c r="D27" s="44"/>
      <c r="E27" s="54"/>
      <c r="F27" s="460" t="s">
        <v>98</v>
      </c>
      <c r="G27" s="478"/>
      <c r="H27" s="45"/>
      <c r="I27" s="51"/>
      <c r="J27" s="36"/>
      <c r="K27" s="37"/>
      <c r="L27" s="38"/>
      <c r="M27" s="37"/>
      <c r="N27" s="37"/>
      <c r="O27" s="38"/>
      <c r="P27" s="37"/>
      <c r="Q27" s="37"/>
    </row>
    <row r="28" spans="1:17" ht="17.100000000000001" customHeight="1" x14ac:dyDescent="0.15">
      <c r="A28" s="425"/>
      <c r="B28" s="456" t="s">
        <v>99</v>
      </c>
      <c r="C28" s="457"/>
      <c r="E28" s="4"/>
      <c r="F28" s="456" t="s">
        <v>99</v>
      </c>
      <c r="G28" s="458"/>
      <c r="H28" s="41"/>
      <c r="I28" s="52"/>
      <c r="J28" s="36"/>
      <c r="K28" s="37"/>
      <c r="L28" s="38"/>
      <c r="M28" s="37"/>
      <c r="N28" s="37"/>
      <c r="O28" s="38"/>
      <c r="P28" s="37"/>
      <c r="Q28" s="37"/>
    </row>
    <row r="29" spans="1:17" ht="17.100000000000001" customHeight="1" x14ac:dyDescent="0.15">
      <c r="A29" s="425"/>
      <c r="B29" s="460" t="s">
        <v>100</v>
      </c>
      <c r="C29" s="461"/>
      <c r="D29" s="46"/>
      <c r="E29" s="61"/>
      <c r="F29" s="466" t="s">
        <v>100</v>
      </c>
      <c r="G29" s="468"/>
      <c r="H29" s="47"/>
      <c r="I29" s="56"/>
      <c r="J29" s="39"/>
      <c r="K29" s="26"/>
      <c r="L29" s="27"/>
      <c r="M29" s="28"/>
      <c r="N29" s="28"/>
      <c r="O29" s="27"/>
      <c r="P29" s="28"/>
      <c r="Q29" s="28"/>
    </row>
    <row r="30" spans="1:17" ht="17.100000000000001" customHeight="1" thickBot="1" x14ac:dyDescent="0.2">
      <c r="A30" s="425"/>
      <c r="B30" s="469" t="s">
        <v>101</v>
      </c>
      <c r="C30" s="470"/>
      <c r="D30" s="48"/>
      <c r="E30" s="62"/>
      <c r="F30" s="471" t="s">
        <v>101</v>
      </c>
      <c r="G30" s="472"/>
      <c r="H30" s="49"/>
      <c r="I30" s="57"/>
    </row>
    <row r="31" spans="1:17" ht="17.100000000000001" customHeight="1" thickTop="1" x14ac:dyDescent="0.15">
      <c r="A31" s="425"/>
      <c r="B31" s="473" t="s">
        <v>102</v>
      </c>
      <c r="C31" s="474"/>
      <c r="E31" s="4"/>
      <c r="F31" s="473" t="s">
        <v>102</v>
      </c>
      <c r="G31" s="475"/>
      <c r="H31" s="41"/>
      <c r="I31" s="52"/>
    </row>
    <row r="32" spans="1:17" ht="17.100000000000001" customHeight="1" x14ac:dyDescent="0.15">
      <c r="A32" s="425"/>
      <c r="B32" s="466" t="s">
        <v>103</v>
      </c>
      <c r="C32" s="467"/>
      <c r="D32" s="58"/>
      <c r="E32" s="61"/>
      <c r="F32" s="466" t="s">
        <v>103</v>
      </c>
      <c r="G32" s="468"/>
      <c r="H32" s="47"/>
      <c r="I32" s="56"/>
    </row>
    <row r="33" spans="1:2" ht="17.100000000000001" customHeight="1" x14ac:dyDescent="0.15">
      <c r="A33" s="425"/>
      <c r="B33" s="3" t="s">
        <v>138</v>
      </c>
    </row>
    <row r="34" spans="1:2" ht="18" customHeight="1" x14ac:dyDescent="0.15">
      <c r="A34" s="425"/>
    </row>
    <row r="35" spans="1:2" x14ac:dyDescent="0.15">
      <c r="A35" s="85"/>
    </row>
  </sheetData>
  <mergeCells count="54">
    <mergeCell ref="A1:A34"/>
    <mergeCell ref="B32:C32"/>
    <mergeCell ref="F32:G32"/>
    <mergeCell ref="B30:C30"/>
    <mergeCell ref="F30:G30"/>
    <mergeCell ref="B31:C31"/>
    <mergeCell ref="F31:G31"/>
    <mergeCell ref="B28:C28"/>
    <mergeCell ref="F28:G28"/>
    <mergeCell ref="B29:C29"/>
    <mergeCell ref="F29:G29"/>
    <mergeCell ref="B26:C26"/>
    <mergeCell ref="F26:G26"/>
    <mergeCell ref="B27:C27"/>
    <mergeCell ref="F27:G27"/>
    <mergeCell ref="B24:C24"/>
    <mergeCell ref="F24:G24"/>
    <mergeCell ref="B25:C25"/>
    <mergeCell ref="F25:G25"/>
    <mergeCell ref="B22:C22"/>
    <mergeCell ref="F22:G22"/>
    <mergeCell ref="B23:C23"/>
    <mergeCell ref="F23:G23"/>
    <mergeCell ref="B20:C20"/>
    <mergeCell ref="F20:G20"/>
    <mergeCell ref="B21:C21"/>
    <mergeCell ref="F21:G21"/>
    <mergeCell ref="F4:F8"/>
    <mergeCell ref="B18:C18"/>
    <mergeCell ref="F18:G18"/>
    <mergeCell ref="B19:C19"/>
    <mergeCell ref="F19:G19"/>
    <mergeCell ref="B16:C16"/>
    <mergeCell ref="F16:G16"/>
    <mergeCell ref="B17:C17"/>
    <mergeCell ref="F17:G17"/>
    <mergeCell ref="B14:C14"/>
    <mergeCell ref="F14:G14"/>
    <mergeCell ref="B15:C15"/>
    <mergeCell ref="F15:G15"/>
    <mergeCell ref="B12:C12"/>
    <mergeCell ref="F12:G12"/>
    <mergeCell ref="B13:C13"/>
    <mergeCell ref="F13:G13"/>
    <mergeCell ref="B10:C10"/>
    <mergeCell ref="F10:G10"/>
    <mergeCell ref="B11:C11"/>
    <mergeCell ref="F11:G11"/>
    <mergeCell ref="B2:I2"/>
    <mergeCell ref="B3:E3"/>
    <mergeCell ref="F3:I3"/>
    <mergeCell ref="B9:C9"/>
    <mergeCell ref="F9:G9"/>
    <mergeCell ref="B4:B8"/>
  </mergeCells>
  <phoneticPr fontId="2"/>
  <printOptions horizont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T34"/>
  <sheetViews>
    <sheetView view="pageBreakPreview" zoomScaleNormal="100" workbookViewId="0">
      <selection activeCell="L22" sqref="L22"/>
    </sheetView>
  </sheetViews>
  <sheetFormatPr defaultColWidth="9" defaultRowHeight="14.25" x14ac:dyDescent="0.15"/>
  <cols>
    <col min="1" max="1" width="2.5" customWidth="1"/>
    <col min="2" max="2" width="8.375" style="3" customWidth="1"/>
    <col min="3" max="3" width="8.875" style="3" customWidth="1"/>
    <col min="4" max="4" width="6.625" style="3" customWidth="1"/>
    <col min="5" max="5" width="8" style="3" customWidth="1"/>
    <col min="6" max="19" width="7.625" style="3" customWidth="1"/>
    <col min="20" max="16384" width="9" style="3"/>
  </cols>
  <sheetData>
    <row r="1" spans="1:20" ht="18" customHeight="1" x14ac:dyDescent="0.15">
      <c r="A1" s="425"/>
      <c r="B1" s="86" t="s">
        <v>119</v>
      </c>
    </row>
    <row r="2" spans="1:20" ht="23.25" customHeight="1" x14ac:dyDescent="0.25">
      <c r="A2" s="425"/>
      <c r="B2" s="479" t="s">
        <v>153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</row>
    <row r="3" spans="1:20" s="1" customFormat="1" ht="13.5" x14ac:dyDescent="0.15">
      <c r="A3" s="42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20" ht="18" customHeight="1" x14ac:dyDescent="0.15">
      <c r="A4" s="425"/>
      <c r="B4" s="490" t="s">
        <v>106</v>
      </c>
      <c r="C4" s="490"/>
      <c r="D4" s="490"/>
      <c r="E4" s="491"/>
      <c r="N4" s="3" t="s">
        <v>107</v>
      </c>
      <c r="Q4" s="3" t="s">
        <v>118</v>
      </c>
    </row>
    <row r="5" spans="1:20" ht="20.100000000000001" customHeight="1" x14ac:dyDescent="0.15">
      <c r="A5" s="425"/>
      <c r="B5" s="511" t="s">
        <v>108</v>
      </c>
      <c r="C5" s="508" t="s">
        <v>109</v>
      </c>
      <c r="D5" s="514" t="s">
        <v>124</v>
      </c>
      <c r="E5" s="119" t="s">
        <v>120</v>
      </c>
      <c r="F5" s="480" t="s">
        <v>249</v>
      </c>
      <c r="G5" s="481"/>
      <c r="H5" s="481"/>
      <c r="I5" s="481"/>
      <c r="J5" s="517"/>
      <c r="K5" s="480" t="s">
        <v>248</v>
      </c>
      <c r="L5" s="481"/>
      <c r="M5" s="481"/>
      <c r="N5" s="517"/>
      <c r="O5" s="480" t="s">
        <v>250</v>
      </c>
      <c r="P5" s="481"/>
      <c r="Q5" s="481"/>
      <c r="R5" s="481"/>
      <c r="S5" s="120"/>
      <c r="T5" s="63"/>
    </row>
    <row r="6" spans="1:20" ht="20.100000000000001" customHeight="1" x14ac:dyDescent="0.15">
      <c r="A6" s="425"/>
      <c r="B6" s="512"/>
      <c r="C6" s="509"/>
      <c r="D6" s="515"/>
      <c r="E6" s="121" t="s">
        <v>121</v>
      </c>
      <c r="F6" s="482"/>
      <c r="G6" s="483"/>
      <c r="H6" s="483"/>
      <c r="I6" s="483"/>
      <c r="J6" s="518"/>
      <c r="K6" s="482"/>
      <c r="L6" s="483"/>
      <c r="M6" s="483"/>
      <c r="N6" s="518"/>
      <c r="O6" s="482"/>
      <c r="P6" s="483"/>
      <c r="Q6" s="483"/>
      <c r="R6" s="483"/>
      <c r="S6" s="122" t="s">
        <v>125</v>
      </c>
      <c r="T6" s="63"/>
    </row>
    <row r="7" spans="1:20" ht="20.100000000000001" customHeight="1" x14ac:dyDescent="0.15">
      <c r="A7" s="425"/>
      <c r="B7" s="512"/>
      <c r="C7" s="509"/>
      <c r="D7" s="515"/>
      <c r="E7" s="121"/>
      <c r="F7" s="484"/>
      <c r="G7" s="485"/>
      <c r="H7" s="485"/>
      <c r="I7" s="485"/>
      <c r="J7" s="519"/>
      <c r="K7" s="484"/>
      <c r="L7" s="485"/>
      <c r="M7" s="485"/>
      <c r="N7" s="519"/>
      <c r="O7" s="484"/>
      <c r="P7" s="485"/>
      <c r="Q7" s="485"/>
      <c r="R7" s="485"/>
      <c r="S7" s="122" t="s">
        <v>126</v>
      </c>
      <c r="T7" s="63"/>
    </row>
    <row r="8" spans="1:20" ht="20.100000000000001" customHeight="1" x14ac:dyDescent="0.15">
      <c r="A8" s="425"/>
      <c r="B8" s="512"/>
      <c r="C8" s="509"/>
      <c r="D8" s="515"/>
      <c r="E8" s="123" t="s">
        <v>110</v>
      </c>
      <c r="F8" s="126" t="s">
        <v>240</v>
      </c>
      <c r="G8" s="127" t="s">
        <v>237</v>
      </c>
      <c r="H8" s="127" t="s">
        <v>241</v>
      </c>
      <c r="I8" s="127" t="s">
        <v>244</v>
      </c>
      <c r="J8" s="127" t="s">
        <v>247</v>
      </c>
      <c r="K8" s="127" t="s">
        <v>251</v>
      </c>
      <c r="L8" s="127" t="s">
        <v>237</v>
      </c>
      <c r="M8" s="130" t="s">
        <v>256</v>
      </c>
      <c r="N8" s="127" t="s">
        <v>251</v>
      </c>
      <c r="O8" s="127" t="s">
        <v>260</v>
      </c>
      <c r="P8" s="127" t="s">
        <v>262</v>
      </c>
      <c r="Q8" s="127" t="s">
        <v>264</v>
      </c>
      <c r="R8" s="132" t="s">
        <v>264</v>
      </c>
      <c r="S8" s="122" t="s">
        <v>266</v>
      </c>
      <c r="T8" s="63"/>
    </row>
    <row r="9" spans="1:20" ht="20.100000000000001" customHeight="1" x14ac:dyDescent="0.15">
      <c r="A9" s="425"/>
      <c r="B9" s="512"/>
      <c r="C9" s="509"/>
      <c r="D9" s="515"/>
      <c r="E9" s="123"/>
      <c r="F9" s="128"/>
      <c r="G9" s="129" t="s">
        <v>238</v>
      </c>
      <c r="H9" s="129" t="s">
        <v>242</v>
      </c>
      <c r="I9" s="129" t="s">
        <v>245</v>
      </c>
      <c r="J9" s="129" t="s">
        <v>242</v>
      </c>
      <c r="K9" s="129" t="s">
        <v>237</v>
      </c>
      <c r="L9" s="129" t="s">
        <v>254</v>
      </c>
      <c r="M9" s="129" t="s">
        <v>257</v>
      </c>
      <c r="N9" s="129" t="s">
        <v>237</v>
      </c>
      <c r="O9" s="129" t="s">
        <v>261</v>
      </c>
      <c r="P9" s="129"/>
      <c r="Q9" s="129" t="s">
        <v>265</v>
      </c>
      <c r="R9" s="133" t="s">
        <v>262</v>
      </c>
      <c r="S9" s="134"/>
      <c r="T9" s="63"/>
    </row>
    <row r="10" spans="1:20" ht="20.100000000000001" customHeight="1" x14ac:dyDescent="0.15">
      <c r="A10" s="425"/>
      <c r="B10" s="512"/>
      <c r="C10" s="509"/>
      <c r="D10" s="515"/>
      <c r="E10" s="123"/>
      <c r="F10" s="128"/>
      <c r="G10" s="129"/>
      <c r="H10" s="129"/>
      <c r="I10" s="129"/>
      <c r="J10" s="129"/>
      <c r="K10" s="129" t="s">
        <v>252</v>
      </c>
      <c r="L10" s="129"/>
      <c r="M10" s="124"/>
      <c r="N10" s="129" t="s">
        <v>258</v>
      </c>
      <c r="O10" s="131"/>
      <c r="P10" s="129"/>
      <c r="Q10" s="129"/>
      <c r="R10" s="133"/>
      <c r="S10" s="134"/>
      <c r="T10" s="63"/>
    </row>
    <row r="11" spans="1:20" s="139" customFormat="1" ht="20.100000000000001" customHeight="1" x14ac:dyDescent="0.15">
      <c r="A11" s="425"/>
      <c r="B11" s="513"/>
      <c r="C11" s="510"/>
      <c r="D11" s="516"/>
      <c r="E11" s="135"/>
      <c r="F11" s="136" t="s">
        <v>111</v>
      </c>
      <c r="G11" s="137" t="s">
        <v>239</v>
      </c>
      <c r="H11" s="137" t="s">
        <v>243</v>
      </c>
      <c r="I11" s="137" t="s">
        <v>246</v>
      </c>
      <c r="J11" s="137" t="s">
        <v>243</v>
      </c>
      <c r="K11" s="137" t="s">
        <v>253</v>
      </c>
      <c r="L11" s="137" t="s">
        <v>255</v>
      </c>
      <c r="M11" s="137" t="s">
        <v>246</v>
      </c>
      <c r="N11" s="137" t="s">
        <v>259</v>
      </c>
      <c r="O11" s="137" t="s">
        <v>122</v>
      </c>
      <c r="P11" s="137" t="s">
        <v>263</v>
      </c>
      <c r="Q11" s="137" t="s">
        <v>246</v>
      </c>
      <c r="R11" s="135" t="s">
        <v>263</v>
      </c>
      <c r="S11" s="138" t="s">
        <v>123</v>
      </c>
      <c r="T11" s="39"/>
    </row>
    <row r="12" spans="1:20" ht="20.100000000000001" customHeight="1" x14ac:dyDescent="0.15">
      <c r="A12" s="425"/>
      <c r="B12" s="521"/>
      <c r="C12" s="486"/>
      <c r="D12" s="125" t="s">
        <v>113</v>
      </c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92"/>
      <c r="T12" s="63"/>
    </row>
    <row r="13" spans="1:20" ht="20.100000000000001" customHeight="1" x14ac:dyDescent="0.15">
      <c r="A13" s="425"/>
      <c r="B13" s="522"/>
      <c r="C13" s="489"/>
      <c r="D13" s="109" t="s">
        <v>267</v>
      </c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7"/>
      <c r="S13" s="493"/>
      <c r="T13" s="63"/>
    </row>
    <row r="14" spans="1:20" ht="20.100000000000001" customHeight="1" x14ac:dyDescent="0.15">
      <c r="A14" s="425"/>
      <c r="B14" s="522"/>
      <c r="C14" s="489"/>
      <c r="D14" s="108" t="s">
        <v>114</v>
      </c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524"/>
      <c r="T14" s="63"/>
    </row>
    <row r="15" spans="1:20" ht="20.100000000000001" customHeight="1" x14ac:dyDescent="0.15">
      <c r="A15" s="425"/>
      <c r="B15" s="523"/>
      <c r="C15" s="488"/>
      <c r="D15" s="140" t="s">
        <v>115</v>
      </c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8"/>
      <c r="P15" s="488"/>
      <c r="Q15" s="488"/>
      <c r="R15" s="488"/>
      <c r="S15" s="525"/>
      <c r="T15" s="63"/>
    </row>
    <row r="16" spans="1:20" ht="20.100000000000001" customHeight="1" x14ac:dyDescent="0.15">
      <c r="A16" s="425"/>
      <c r="B16" s="64"/>
      <c r="C16" s="506" t="s">
        <v>139</v>
      </c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506"/>
      <c r="P16" s="506"/>
      <c r="Q16" s="506"/>
      <c r="R16" s="506"/>
      <c r="S16" s="506"/>
      <c r="T16" s="506"/>
    </row>
    <row r="17" spans="1:20" ht="20.100000000000001" customHeight="1" x14ac:dyDescent="0.15">
      <c r="A17" s="425"/>
      <c r="B17" s="65"/>
      <c r="C17" s="506" t="s">
        <v>209</v>
      </c>
      <c r="D17" s="506"/>
      <c r="E17" s="506"/>
      <c r="F17" s="506"/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6"/>
      <c r="R17" s="506"/>
      <c r="S17" s="506"/>
      <c r="T17" s="506"/>
    </row>
    <row r="18" spans="1:20" ht="20.100000000000001" customHeight="1" x14ac:dyDescent="0.15">
      <c r="A18" s="425"/>
      <c r="B18" s="65"/>
      <c r="C18" s="506" t="s">
        <v>140</v>
      </c>
      <c r="D18" s="506"/>
      <c r="E18" s="506"/>
      <c r="F18" s="506"/>
      <c r="G18" s="506"/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</row>
    <row r="19" spans="1:20" ht="20.100000000000001" customHeight="1" x14ac:dyDescent="0.15">
      <c r="A19" s="425"/>
    </row>
    <row r="20" spans="1:20" ht="20.100000000000001" customHeight="1" x14ac:dyDescent="0.15">
      <c r="A20" s="425"/>
      <c r="B20" s="520" t="s">
        <v>116</v>
      </c>
      <c r="C20" s="520"/>
    </row>
    <row r="21" spans="1:20" ht="20.100000000000001" customHeight="1" x14ac:dyDescent="0.15">
      <c r="A21" s="425"/>
      <c r="B21" s="494" t="s">
        <v>108</v>
      </c>
      <c r="C21" s="499" t="s">
        <v>109</v>
      </c>
      <c r="D21" s="497" t="s">
        <v>268</v>
      </c>
      <c r="E21" s="502" t="s">
        <v>164</v>
      </c>
      <c r="F21" s="503"/>
      <c r="G21" s="143" t="s">
        <v>272</v>
      </c>
      <c r="H21" s="143" t="s">
        <v>128</v>
      </c>
      <c r="I21" s="144" t="s">
        <v>130</v>
      </c>
      <c r="J21" s="53"/>
    </row>
    <row r="22" spans="1:20" ht="20.100000000000001" customHeight="1" x14ac:dyDescent="0.15">
      <c r="A22" s="425"/>
      <c r="B22" s="495"/>
      <c r="C22" s="500"/>
      <c r="D22" s="498"/>
      <c r="E22" s="504"/>
      <c r="F22" s="505"/>
      <c r="G22" s="129" t="s">
        <v>127</v>
      </c>
      <c r="H22" s="129" t="s">
        <v>129</v>
      </c>
      <c r="I22" s="145" t="s">
        <v>273</v>
      </c>
      <c r="J22" s="53"/>
    </row>
    <row r="23" spans="1:20" ht="20.100000000000001" customHeight="1" x14ac:dyDescent="0.15">
      <c r="A23" s="425"/>
      <c r="B23" s="495"/>
      <c r="C23" s="500"/>
      <c r="D23" s="141"/>
      <c r="E23" s="150" t="s">
        <v>269</v>
      </c>
      <c r="F23" s="127" t="s">
        <v>271</v>
      </c>
      <c r="G23" s="146"/>
      <c r="H23" s="146"/>
      <c r="I23" s="147"/>
      <c r="J23" s="53"/>
    </row>
    <row r="24" spans="1:20" ht="20.100000000000001" customHeight="1" x14ac:dyDescent="0.15">
      <c r="A24" s="425"/>
      <c r="B24" s="495"/>
      <c r="C24" s="500"/>
      <c r="D24" s="142"/>
      <c r="E24" s="151"/>
      <c r="F24" s="129" t="s">
        <v>258</v>
      </c>
      <c r="G24" s="148"/>
      <c r="H24" s="148"/>
      <c r="I24" s="149"/>
      <c r="J24" s="53"/>
    </row>
    <row r="25" spans="1:20" s="139" customFormat="1" ht="20.100000000000001" customHeight="1" x14ac:dyDescent="0.15">
      <c r="A25" s="425"/>
      <c r="B25" s="496"/>
      <c r="C25" s="501"/>
      <c r="D25" s="152" t="s">
        <v>112</v>
      </c>
      <c r="E25" s="153" t="s">
        <v>270</v>
      </c>
      <c r="F25" s="152" t="s">
        <v>259</v>
      </c>
      <c r="G25" s="152" t="s">
        <v>259</v>
      </c>
      <c r="H25" s="152" t="s">
        <v>259</v>
      </c>
      <c r="I25" s="154" t="s">
        <v>117</v>
      </c>
      <c r="J25" s="155"/>
    </row>
    <row r="26" spans="1:20" ht="36" customHeight="1" x14ac:dyDescent="0.15">
      <c r="A26" s="425"/>
      <c r="B26" s="66"/>
      <c r="C26" s="67"/>
      <c r="D26" s="68"/>
      <c r="E26" s="69"/>
      <c r="F26" s="67"/>
      <c r="G26" s="67"/>
      <c r="H26" s="67"/>
      <c r="I26" s="70"/>
      <c r="J26" s="53"/>
    </row>
    <row r="27" spans="1:20" ht="18" customHeight="1" x14ac:dyDescent="0.15">
      <c r="A27" s="425"/>
      <c r="B27" s="64"/>
      <c r="C27" s="507" t="s">
        <v>141</v>
      </c>
      <c r="D27" s="507"/>
      <c r="E27" s="507"/>
      <c r="F27" s="507"/>
      <c r="G27" s="507"/>
      <c r="H27" s="507"/>
      <c r="I27" s="507"/>
      <c r="J27" s="507"/>
      <c r="K27" s="507"/>
      <c r="L27" s="507"/>
      <c r="M27" s="507"/>
    </row>
    <row r="28" spans="1:20" ht="18" customHeight="1" x14ac:dyDescent="0.15">
      <c r="A28" s="425"/>
      <c r="B28" s="65"/>
      <c r="C28" s="507" t="s">
        <v>142</v>
      </c>
      <c r="D28" s="507"/>
      <c r="E28" s="507"/>
      <c r="F28" s="507"/>
      <c r="G28" s="507"/>
      <c r="H28" s="507"/>
      <c r="I28" s="507"/>
      <c r="J28" s="507"/>
      <c r="K28" s="507"/>
      <c r="L28" s="65"/>
      <c r="M28" s="65"/>
    </row>
    <row r="29" spans="1:20" ht="18" customHeight="1" x14ac:dyDescent="0.15">
      <c r="A29" s="85"/>
    </row>
    <row r="30" spans="1:20" x14ac:dyDescent="0.15">
      <c r="A30" s="85"/>
    </row>
    <row r="31" spans="1:20" x14ac:dyDescent="0.15">
      <c r="A31" s="85"/>
    </row>
    <row r="32" spans="1:20" x14ac:dyDescent="0.15">
      <c r="A32" s="85"/>
    </row>
    <row r="33" spans="1:1" x14ac:dyDescent="0.15">
      <c r="A33" s="85"/>
    </row>
    <row r="34" spans="1:1" x14ac:dyDescent="0.15">
      <c r="A34" s="85"/>
    </row>
  </sheetData>
  <mergeCells count="51">
    <mergeCell ref="F5:J7"/>
    <mergeCell ref="Q14:Q15"/>
    <mergeCell ref="H12:H13"/>
    <mergeCell ref="R12:R13"/>
    <mergeCell ref="F14:F15"/>
    <mergeCell ref="S14:S15"/>
    <mergeCell ref="O14:O15"/>
    <mergeCell ref="E12:E13"/>
    <mergeCell ref="M14:M15"/>
    <mergeCell ref="P14:P15"/>
    <mergeCell ref="P12:P13"/>
    <mergeCell ref="Q12:Q13"/>
    <mergeCell ref="L14:L15"/>
    <mergeCell ref="A1:A28"/>
    <mergeCell ref="C27:M27"/>
    <mergeCell ref="C28:K28"/>
    <mergeCell ref="C5:C11"/>
    <mergeCell ref="B5:B11"/>
    <mergeCell ref="D5:D11"/>
    <mergeCell ref="G14:G15"/>
    <mergeCell ref="K5:N7"/>
    <mergeCell ref="B20:C20"/>
    <mergeCell ref="I12:I13"/>
    <mergeCell ref="B12:B15"/>
    <mergeCell ref="N14:N15"/>
    <mergeCell ref="M12:M13"/>
    <mergeCell ref="J12:J13"/>
    <mergeCell ref="C17:T17"/>
    <mergeCell ref="O12:O13"/>
    <mergeCell ref="B21:B25"/>
    <mergeCell ref="D21:D22"/>
    <mergeCell ref="C21:C25"/>
    <mergeCell ref="E21:F22"/>
    <mergeCell ref="C16:T16"/>
    <mergeCell ref="C18:T18"/>
    <mergeCell ref="B2:S2"/>
    <mergeCell ref="O5:R7"/>
    <mergeCell ref="N12:N13"/>
    <mergeCell ref="R14:R15"/>
    <mergeCell ref="C12:C15"/>
    <mergeCell ref="K12:K13"/>
    <mergeCell ref="J14:J15"/>
    <mergeCell ref="F12:F13"/>
    <mergeCell ref="K14:K15"/>
    <mergeCell ref="H14:H15"/>
    <mergeCell ref="L12:L13"/>
    <mergeCell ref="B4:E4"/>
    <mergeCell ref="G12:G13"/>
    <mergeCell ref="I14:I15"/>
    <mergeCell ref="E14:E15"/>
    <mergeCell ref="S12:S13"/>
  </mergeCells>
  <phoneticPr fontId="2"/>
  <printOptions horizont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45"/>
  <sheetViews>
    <sheetView view="pageBreakPreview" zoomScaleNormal="100" zoomScaleSheetLayoutView="100" workbookViewId="0">
      <selection activeCell="O42" sqref="O42"/>
    </sheetView>
  </sheetViews>
  <sheetFormatPr defaultColWidth="9" defaultRowHeight="18" customHeight="1" x14ac:dyDescent="0.15"/>
  <cols>
    <col min="1" max="16384" width="9" style="1"/>
  </cols>
  <sheetData>
    <row r="1" spans="1:10" ht="18" customHeight="1" x14ac:dyDescent="0.15">
      <c r="A1" s="86" t="s">
        <v>131</v>
      </c>
    </row>
    <row r="2" spans="1:10" ht="30" customHeight="1" x14ac:dyDescent="0.15">
      <c r="A2" s="377" t="s">
        <v>158</v>
      </c>
      <c r="B2" s="377"/>
      <c r="C2" s="377"/>
      <c r="D2" s="377"/>
      <c r="E2" s="377"/>
      <c r="F2" s="377"/>
      <c r="G2" s="377"/>
      <c r="H2" s="377"/>
      <c r="I2" s="377"/>
      <c r="J2" s="377"/>
    </row>
    <row r="3" spans="1:10" ht="18" customHeight="1" x14ac:dyDescent="0.15">
      <c r="A3" s="58" t="s">
        <v>132</v>
      </c>
      <c r="B3" s="58"/>
      <c r="C3" s="58"/>
      <c r="D3" s="58"/>
      <c r="E3" s="3"/>
      <c r="F3" s="3"/>
      <c r="G3" s="3"/>
      <c r="H3" s="3"/>
      <c r="I3" s="3"/>
      <c r="J3" s="3"/>
    </row>
    <row r="4" spans="1:10" ht="18" customHeight="1" x14ac:dyDescent="0.15">
      <c r="A4" s="72" t="s">
        <v>150</v>
      </c>
      <c r="B4" s="72"/>
      <c r="C4" s="7"/>
      <c r="D4" s="7"/>
      <c r="E4" s="71"/>
      <c r="F4" s="71"/>
      <c r="G4" s="71"/>
      <c r="I4" s="73"/>
      <c r="J4" s="73"/>
    </row>
    <row r="5" spans="1:10" ht="18" customHeight="1" x14ac:dyDescent="0.15">
      <c r="A5" s="58" t="s">
        <v>133</v>
      </c>
      <c r="B5" s="71"/>
      <c r="C5" s="71"/>
      <c r="D5" s="71"/>
      <c r="E5" s="71"/>
      <c r="F5" s="71"/>
      <c r="G5" s="71"/>
      <c r="I5" s="73"/>
      <c r="J5" s="73"/>
    </row>
    <row r="6" spans="1:10" ht="18" customHeight="1" x14ac:dyDescent="0.15">
      <c r="A6" s="3"/>
      <c r="B6" s="3"/>
      <c r="I6" s="74"/>
      <c r="J6" s="74"/>
    </row>
    <row r="7" spans="1:10" ht="18" customHeight="1" x14ac:dyDescent="0.15">
      <c r="A7" s="275" t="s">
        <v>159</v>
      </c>
      <c r="B7" s="276"/>
      <c r="C7" s="276"/>
      <c r="D7" s="276"/>
      <c r="E7" s="276"/>
      <c r="F7" s="276"/>
      <c r="G7" s="276"/>
      <c r="H7" s="276"/>
      <c r="I7" s="276"/>
      <c r="J7" s="277"/>
    </row>
    <row r="8" spans="1:10" ht="18" customHeight="1" x14ac:dyDescent="0.15">
      <c r="A8" s="96"/>
      <c r="B8" s="97" t="s">
        <v>154</v>
      </c>
      <c r="C8" s="87"/>
      <c r="D8" s="87"/>
      <c r="E8" s="97"/>
      <c r="F8" s="97"/>
      <c r="G8" s="97" t="s">
        <v>155</v>
      </c>
      <c r="H8" s="87"/>
      <c r="I8" s="87"/>
      <c r="J8" s="88"/>
    </row>
    <row r="9" spans="1:10" ht="18" customHeight="1" x14ac:dyDescent="0.15">
      <c r="A9" s="4"/>
      <c r="B9" s="3" t="s">
        <v>156</v>
      </c>
      <c r="J9" s="78"/>
    </row>
    <row r="10" spans="1:10" ht="18" customHeight="1" x14ac:dyDescent="0.15">
      <c r="A10" s="79"/>
      <c r="J10" s="78"/>
    </row>
    <row r="11" spans="1:10" ht="18" customHeight="1" x14ac:dyDescent="0.15">
      <c r="A11" s="79"/>
      <c r="J11" s="78"/>
    </row>
    <row r="12" spans="1:10" ht="18" customHeight="1" x14ac:dyDescent="0.15">
      <c r="A12" s="79"/>
      <c r="J12" s="78"/>
    </row>
    <row r="13" spans="1:10" ht="18" customHeight="1" x14ac:dyDescent="0.15">
      <c r="A13" s="80"/>
      <c r="C13" s="6"/>
      <c r="J13" s="78"/>
    </row>
    <row r="14" spans="1:10" ht="18" customHeight="1" x14ac:dyDescent="0.15">
      <c r="A14" s="89"/>
      <c r="B14" s="71"/>
      <c r="C14" s="90"/>
      <c r="D14" s="71"/>
      <c r="E14" s="71"/>
      <c r="F14" s="71"/>
      <c r="G14" s="71"/>
      <c r="H14" s="71"/>
      <c r="I14" s="71"/>
      <c r="J14" s="84"/>
    </row>
    <row r="15" spans="1:10" ht="18" customHeight="1" x14ac:dyDescent="0.15">
      <c r="A15" s="275" t="s">
        <v>160</v>
      </c>
      <c r="B15" s="276"/>
      <c r="C15" s="276"/>
      <c r="D15" s="276"/>
      <c r="E15" s="276"/>
      <c r="F15" s="276"/>
      <c r="G15" s="276"/>
      <c r="H15" s="276"/>
      <c r="I15" s="276"/>
      <c r="J15" s="277"/>
    </row>
    <row r="16" spans="1:10" ht="18" customHeight="1" x14ac:dyDescent="0.15">
      <c r="A16" s="91"/>
      <c r="B16" s="87"/>
      <c r="C16" s="87"/>
      <c r="D16" s="87"/>
      <c r="E16" s="87"/>
      <c r="F16" s="87"/>
      <c r="G16" s="87"/>
      <c r="H16" s="87"/>
      <c r="I16" s="87"/>
      <c r="J16" s="88"/>
    </row>
    <row r="17" spans="1:10" ht="18" customHeight="1" x14ac:dyDescent="0.15">
      <c r="A17" s="79"/>
      <c r="J17" s="78"/>
    </row>
    <row r="18" spans="1:10" ht="18" customHeight="1" x14ac:dyDescent="0.15">
      <c r="A18" s="79"/>
      <c r="J18" s="78"/>
    </row>
    <row r="19" spans="1:10" ht="18" customHeight="1" x14ac:dyDescent="0.15">
      <c r="A19" s="79"/>
      <c r="J19" s="78"/>
    </row>
    <row r="20" spans="1:10" ht="18" customHeight="1" x14ac:dyDescent="0.15">
      <c r="A20" s="76"/>
      <c r="I20" s="73"/>
      <c r="J20" s="75"/>
    </row>
    <row r="21" spans="1:10" ht="18" customHeight="1" x14ac:dyDescent="0.15">
      <c r="A21" s="92"/>
      <c r="B21" s="71"/>
      <c r="C21" s="71"/>
      <c r="D21" s="71"/>
      <c r="E21" s="71"/>
      <c r="F21" s="71"/>
      <c r="G21" s="71"/>
      <c r="H21" s="71"/>
      <c r="I21" s="93"/>
      <c r="J21" s="94"/>
    </row>
    <row r="22" spans="1:10" ht="18" customHeight="1" x14ac:dyDescent="0.15">
      <c r="A22" s="275" t="s">
        <v>157</v>
      </c>
      <c r="B22" s="276"/>
      <c r="C22" s="276"/>
      <c r="D22" s="276"/>
      <c r="E22" s="276"/>
      <c r="F22" s="276"/>
      <c r="G22" s="276"/>
      <c r="H22" s="276"/>
      <c r="I22" s="276"/>
      <c r="J22" s="277"/>
    </row>
    <row r="23" spans="1:10" ht="18" customHeight="1" x14ac:dyDescent="0.15">
      <c r="A23" s="95"/>
      <c r="B23" s="87"/>
      <c r="C23" s="87"/>
      <c r="D23" s="87"/>
      <c r="E23" s="87"/>
      <c r="F23" s="87"/>
      <c r="G23" s="87"/>
      <c r="H23" s="87"/>
      <c r="I23" s="87"/>
      <c r="J23" s="88"/>
    </row>
    <row r="24" spans="1:10" ht="18" customHeight="1" x14ac:dyDescent="0.15">
      <c r="A24" s="79"/>
      <c r="J24" s="78"/>
    </row>
    <row r="25" spans="1:10" ht="18" customHeight="1" x14ac:dyDescent="0.15">
      <c r="A25" s="79"/>
      <c r="J25" s="78"/>
    </row>
    <row r="26" spans="1:10" ht="18" customHeight="1" x14ac:dyDescent="0.15">
      <c r="A26" s="79"/>
      <c r="J26" s="78"/>
    </row>
    <row r="27" spans="1:10" ht="18" customHeight="1" x14ac:dyDescent="0.15">
      <c r="A27" s="79"/>
      <c r="J27" s="78"/>
    </row>
    <row r="28" spans="1:10" ht="18" customHeight="1" x14ac:dyDescent="0.15">
      <c r="A28" s="89"/>
      <c r="B28" s="71"/>
      <c r="C28" s="90"/>
      <c r="D28" s="71"/>
      <c r="E28" s="71"/>
      <c r="F28" s="71"/>
      <c r="G28" s="71"/>
      <c r="H28" s="71"/>
      <c r="I28" s="71"/>
      <c r="J28" s="84"/>
    </row>
    <row r="29" spans="1:10" ht="18" customHeight="1" x14ac:dyDescent="0.15">
      <c r="A29" s="60" t="s">
        <v>162</v>
      </c>
      <c r="B29" s="82"/>
      <c r="C29" s="82"/>
      <c r="D29" s="82"/>
      <c r="E29" s="82"/>
      <c r="F29" s="82"/>
      <c r="G29" s="82"/>
      <c r="H29" s="82"/>
      <c r="I29" s="82"/>
      <c r="J29" s="83"/>
    </row>
    <row r="30" spans="1:10" ht="18" customHeight="1" x14ac:dyDescent="0.15">
      <c r="A30" s="96"/>
      <c r="B30" s="97" t="s">
        <v>143</v>
      </c>
      <c r="C30" s="87"/>
      <c r="D30" s="97"/>
      <c r="E30" s="97" t="s">
        <v>144</v>
      </c>
      <c r="F30" s="87"/>
      <c r="G30" s="97"/>
      <c r="H30" s="97" t="s">
        <v>145</v>
      </c>
      <c r="I30" s="98"/>
      <c r="J30" s="99"/>
    </row>
    <row r="31" spans="1:10" ht="18" customHeight="1" x14ac:dyDescent="0.15">
      <c r="A31" s="4"/>
      <c r="B31" s="3" t="s">
        <v>163</v>
      </c>
      <c r="I31" s="73"/>
      <c r="J31" s="75"/>
    </row>
    <row r="32" spans="1:10" ht="18" customHeight="1" x14ac:dyDescent="0.15">
      <c r="A32" s="4"/>
      <c r="B32" s="3"/>
      <c r="I32" s="73"/>
      <c r="J32" s="75"/>
    </row>
    <row r="33" spans="1:10" ht="18" customHeight="1" x14ac:dyDescent="0.15">
      <c r="A33" s="4"/>
      <c r="B33" s="3"/>
      <c r="I33" s="73"/>
      <c r="J33" s="75"/>
    </row>
    <row r="34" spans="1:10" ht="18" customHeight="1" x14ac:dyDescent="0.15">
      <c r="A34" s="4"/>
      <c r="B34" s="3"/>
      <c r="I34" s="73"/>
      <c r="J34" s="75"/>
    </row>
    <row r="35" spans="1:10" ht="18" customHeight="1" x14ac:dyDescent="0.15">
      <c r="A35" s="4"/>
      <c r="B35" s="3"/>
      <c r="I35" s="73"/>
      <c r="J35" s="75"/>
    </row>
    <row r="36" spans="1:10" ht="18" customHeight="1" x14ac:dyDescent="0.15">
      <c r="A36" s="61"/>
      <c r="B36" s="58"/>
      <c r="C36" s="71"/>
      <c r="D36" s="71"/>
      <c r="E36" s="71"/>
      <c r="F36" s="71"/>
      <c r="G36" s="71"/>
      <c r="H36" s="71"/>
      <c r="I36" s="100"/>
      <c r="J36" s="101"/>
    </row>
    <row r="37" spans="1:10" ht="18" customHeight="1" x14ac:dyDescent="0.15">
      <c r="A37" s="60" t="s">
        <v>161</v>
      </c>
      <c r="B37" s="82"/>
      <c r="C37" s="82"/>
      <c r="D37" s="82"/>
      <c r="E37" s="82"/>
      <c r="F37" s="82"/>
      <c r="G37" s="82"/>
      <c r="H37" s="82"/>
      <c r="I37" s="82"/>
      <c r="J37" s="83"/>
    </row>
    <row r="38" spans="1:10" ht="18" customHeight="1" x14ac:dyDescent="0.15">
      <c r="A38" s="96"/>
      <c r="B38" s="97"/>
      <c r="C38" s="97"/>
      <c r="D38" s="97"/>
      <c r="E38" s="97"/>
      <c r="F38" s="97"/>
      <c r="G38" s="97"/>
      <c r="H38" s="97"/>
      <c r="I38" s="97"/>
      <c r="J38" s="102"/>
    </row>
    <row r="39" spans="1:10" ht="18" customHeight="1" x14ac:dyDescent="0.15">
      <c r="A39" s="4"/>
      <c r="B39" s="3"/>
      <c r="I39" s="73"/>
      <c r="J39" s="75"/>
    </row>
    <row r="40" spans="1:10" ht="18" customHeight="1" x14ac:dyDescent="0.15">
      <c r="A40" s="4"/>
      <c r="B40" s="3"/>
      <c r="I40" s="73"/>
      <c r="J40" s="75"/>
    </row>
    <row r="41" spans="1:10" ht="18" customHeight="1" x14ac:dyDescent="0.15">
      <c r="A41" s="4"/>
      <c r="B41" s="3"/>
      <c r="I41" s="73"/>
      <c r="J41" s="75"/>
    </row>
    <row r="42" spans="1:10" ht="18" customHeight="1" x14ac:dyDescent="0.15">
      <c r="A42" s="4"/>
      <c r="B42" s="3"/>
      <c r="I42" s="73"/>
      <c r="J42" s="75"/>
    </row>
    <row r="43" spans="1:10" ht="18" customHeight="1" x14ac:dyDescent="0.15">
      <c r="A43" s="77"/>
      <c r="J43" s="78"/>
    </row>
    <row r="44" spans="1:10" ht="18" customHeight="1" x14ac:dyDescent="0.15">
      <c r="A44" s="81"/>
      <c r="B44" s="71"/>
      <c r="C44" s="71"/>
      <c r="D44" s="71"/>
      <c r="E44" s="58"/>
      <c r="F44" s="58"/>
      <c r="G44" s="71"/>
      <c r="H44" s="71"/>
      <c r="I44" s="71"/>
      <c r="J44" s="84"/>
    </row>
    <row r="45" spans="1:10" ht="18" customHeight="1" x14ac:dyDescent="0.15">
      <c r="A45" s="324"/>
      <c r="B45" s="324"/>
      <c r="C45" s="324"/>
      <c r="D45" s="324"/>
      <c r="E45" s="324"/>
      <c r="F45" s="324"/>
      <c r="G45" s="324"/>
      <c r="H45" s="324"/>
      <c r="I45" s="324"/>
      <c r="J45" s="324"/>
    </row>
  </sheetData>
  <mergeCells count="5">
    <mergeCell ref="A45:J45"/>
    <mergeCell ref="A22:J22"/>
    <mergeCell ref="A2:J2"/>
    <mergeCell ref="A7:J7"/>
    <mergeCell ref="A15:J15"/>
  </mergeCells>
  <phoneticPr fontId="2"/>
  <printOptions horizontalCentered="1"/>
  <pageMargins left="0.59055118110236227" right="0.59055118110236227" top="0.59055118110236227" bottom="0.59055118110236227" header="0" footer="0"/>
  <pageSetup paperSize="9" firstPageNumber="237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N69"/>
  <sheetViews>
    <sheetView view="pageBreakPreview" zoomScaleNormal="100" zoomScaleSheetLayoutView="100" workbookViewId="0">
      <selection activeCell="C19" sqref="C19:N61"/>
    </sheetView>
  </sheetViews>
  <sheetFormatPr defaultColWidth="9" defaultRowHeight="18" customHeight="1" x14ac:dyDescent="0.15"/>
  <cols>
    <col min="1" max="1" width="9" style="1"/>
    <col min="2" max="2" width="4" style="1" customWidth="1"/>
    <col min="3" max="10" width="9" style="1"/>
    <col min="11" max="11" width="2.375" style="1" customWidth="1"/>
    <col min="12" max="13" width="9" style="1"/>
    <col min="14" max="14" width="2.375" style="1" customWidth="1"/>
    <col min="15" max="16384" width="9" style="1"/>
  </cols>
  <sheetData>
    <row r="1" spans="2:14" ht="18" customHeight="1" x14ac:dyDescent="0.15">
      <c r="C1" s="86" t="s">
        <v>15</v>
      </c>
    </row>
    <row r="2" spans="2:14" ht="24" x14ac:dyDescent="0.15">
      <c r="C2" s="333" t="s">
        <v>149</v>
      </c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2:14" ht="5.25" customHeight="1" x14ac:dyDescent="0.15"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2:14" ht="20.100000000000001" customHeight="1" x14ac:dyDescent="0.15">
      <c r="C4" s="334" t="s">
        <v>3</v>
      </c>
      <c r="D4" s="334"/>
      <c r="E4" s="334"/>
      <c r="F4" s="334" t="s">
        <v>4</v>
      </c>
      <c r="G4" s="334"/>
      <c r="H4" s="334"/>
      <c r="I4" s="334" t="s">
        <v>5</v>
      </c>
      <c r="J4" s="292"/>
      <c r="K4" s="193"/>
      <c r="L4" s="288" t="s">
        <v>6</v>
      </c>
      <c r="M4" s="292"/>
      <c r="N4" s="157"/>
    </row>
    <row r="5" spans="2:14" ht="14.25" x14ac:dyDescent="0.15">
      <c r="B5" s="270" t="s">
        <v>7</v>
      </c>
      <c r="C5" s="321"/>
      <c r="D5" s="322"/>
      <c r="E5" s="323"/>
      <c r="F5" s="273"/>
      <c r="G5" s="324"/>
      <c r="H5" s="274"/>
      <c r="I5" s="273"/>
      <c r="J5" s="274"/>
      <c r="K5" s="310"/>
      <c r="L5" s="311"/>
      <c r="M5" s="311"/>
      <c r="N5" s="312"/>
    </row>
    <row r="6" spans="2:14" ht="14.25" x14ac:dyDescent="0.15">
      <c r="B6" s="271"/>
      <c r="C6" s="330"/>
      <c r="D6" s="331"/>
      <c r="E6" s="332"/>
      <c r="F6" s="267"/>
      <c r="G6" s="325"/>
      <c r="H6" s="268"/>
      <c r="I6" s="267"/>
      <c r="J6" s="268"/>
      <c r="K6" s="313"/>
      <c r="L6" s="314"/>
      <c r="M6" s="314"/>
      <c r="N6" s="315"/>
    </row>
    <row r="7" spans="2:14" ht="14.25" x14ac:dyDescent="0.15">
      <c r="B7" s="271"/>
      <c r="C7" s="330"/>
      <c r="D7" s="331"/>
      <c r="E7" s="332"/>
      <c r="F7" s="267"/>
      <c r="G7" s="325"/>
      <c r="H7" s="268"/>
      <c r="I7" s="267"/>
      <c r="J7" s="268"/>
      <c r="K7" s="313"/>
      <c r="L7" s="314"/>
      <c r="M7" s="314"/>
      <c r="N7" s="315"/>
    </row>
    <row r="8" spans="2:14" ht="12.95" customHeight="1" x14ac:dyDescent="0.15">
      <c r="B8" s="271"/>
      <c r="C8" s="330"/>
      <c r="D8" s="331"/>
      <c r="E8" s="332"/>
      <c r="F8" s="267"/>
      <c r="G8" s="325"/>
      <c r="H8" s="268"/>
      <c r="I8" s="267"/>
      <c r="J8" s="268"/>
      <c r="K8" s="313"/>
      <c r="L8" s="314"/>
      <c r="M8" s="314"/>
      <c r="N8" s="315"/>
    </row>
    <row r="9" spans="2:14" ht="14.25" x14ac:dyDescent="0.15">
      <c r="B9" s="271"/>
      <c r="C9" s="326"/>
      <c r="D9" s="327"/>
      <c r="E9" s="328"/>
      <c r="F9" s="319"/>
      <c r="G9" s="329"/>
      <c r="H9" s="320"/>
      <c r="I9" s="319"/>
      <c r="J9" s="320"/>
      <c r="K9" s="316"/>
      <c r="L9" s="317"/>
      <c r="M9" s="317"/>
      <c r="N9" s="318"/>
    </row>
    <row r="10" spans="2:14" ht="14.25" x14ac:dyDescent="0.15">
      <c r="B10" s="271"/>
      <c r="C10" s="292" t="s">
        <v>196</v>
      </c>
      <c r="D10" s="287"/>
      <c r="E10" s="287"/>
      <c r="F10" s="287"/>
      <c r="G10" s="287"/>
      <c r="H10" s="288"/>
      <c r="I10" s="289"/>
      <c r="J10" s="290"/>
      <c r="K10" s="192"/>
      <c r="L10" s="291"/>
      <c r="M10" s="291"/>
      <c r="N10" s="157"/>
    </row>
    <row r="11" spans="2:14" ht="14.25" x14ac:dyDescent="0.15">
      <c r="B11" s="271"/>
      <c r="C11" s="77" t="s">
        <v>8</v>
      </c>
      <c r="D11" s="1" t="s">
        <v>9</v>
      </c>
      <c r="F11" s="1" t="s">
        <v>10</v>
      </c>
      <c r="H11" s="1" t="s">
        <v>134</v>
      </c>
      <c r="N11" s="78"/>
    </row>
    <row r="12" spans="2:14" ht="13.5" x14ac:dyDescent="0.15">
      <c r="B12" s="270" t="s">
        <v>11</v>
      </c>
      <c r="C12" s="335" t="s">
        <v>281</v>
      </c>
      <c r="D12" s="336"/>
      <c r="E12" s="337"/>
      <c r="F12" s="273"/>
      <c r="G12" s="324"/>
      <c r="H12" s="274"/>
      <c r="I12" s="338">
        <v>5940000</v>
      </c>
      <c r="J12" s="274"/>
      <c r="K12" s="310"/>
      <c r="L12" s="311"/>
      <c r="M12" s="311"/>
      <c r="N12" s="312"/>
    </row>
    <row r="13" spans="2:14" ht="13.5" x14ac:dyDescent="0.15">
      <c r="B13" s="271"/>
      <c r="C13" s="339" t="s">
        <v>282</v>
      </c>
      <c r="D13" s="340"/>
      <c r="E13" s="341"/>
      <c r="F13" s="267"/>
      <c r="G13" s="325"/>
      <c r="H13" s="268"/>
      <c r="I13" s="342">
        <v>1100000</v>
      </c>
      <c r="J13" s="268"/>
      <c r="K13" s="313"/>
      <c r="L13" s="314"/>
      <c r="M13" s="314"/>
      <c r="N13" s="315"/>
    </row>
    <row r="14" spans="2:14" ht="13.5" x14ac:dyDescent="0.15">
      <c r="B14" s="271"/>
      <c r="C14" s="339" t="s">
        <v>283</v>
      </c>
      <c r="D14" s="340"/>
      <c r="E14" s="341"/>
      <c r="F14" s="267"/>
      <c r="G14" s="325"/>
      <c r="H14" s="268"/>
      <c r="I14" s="342">
        <v>1650000</v>
      </c>
      <c r="J14" s="268"/>
      <c r="K14" s="313"/>
      <c r="L14" s="314"/>
      <c r="M14" s="314"/>
      <c r="N14" s="315"/>
    </row>
    <row r="15" spans="2:14" ht="13.5" x14ac:dyDescent="0.15">
      <c r="B15" s="271"/>
      <c r="C15" s="267"/>
      <c r="D15" s="325"/>
      <c r="E15" s="268"/>
      <c r="F15" s="267"/>
      <c r="G15" s="325"/>
      <c r="H15" s="268"/>
      <c r="I15" s="267"/>
      <c r="J15" s="268"/>
      <c r="K15" s="313"/>
      <c r="L15" s="314"/>
      <c r="M15" s="314"/>
      <c r="N15" s="315"/>
    </row>
    <row r="16" spans="2:14" ht="13.5" x14ac:dyDescent="0.15">
      <c r="B16" s="271"/>
      <c r="C16" s="319"/>
      <c r="D16" s="329"/>
      <c r="E16" s="320"/>
      <c r="F16" s="319"/>
      <c r="G16" s="329"/>
      <c r="H16" s="320"/>
      <c r="I16" s="319"/>
      <c r="J16" s="320"/>
      <c r="K16" s="316"/>
      <c r="L16" s="317"/>
      <c r="M16" s="317"/>
      <c r="N16" s="318"/>
    </row>
    <row r="17" spans="2:14" ht="14.25" x14ac:dyDescent="0.15">
      <c r="B17" s="271"/>
      <c r="C17" s="292" t="s">
        <v>197</v>
      </c>
      <c r="D17" s="287"/>
      <c r="E17" s="287"/>
      <c r="F17" s="287"/>
      <c r="G17" s="287"/>
      <c r="H17" s="287"/>
      <c r="I17" s="293">
        <f>SUM(I12:J16)</f>
        <v>8690000</v>
      </c>
      <c r="J17" s="294"/>
      <c r="K17" s="158"/>
      <c r="L17" s="295">
        <v>2332000</v>
      </c>
      <c r="M17" s="295"/>
      <c r="N17" s="157"/>
    </row>
    <row r="18" spans="2:14" ht="14.25" x14ac:dyDescent="0.15">
      <c r="B18" s="271"/>
      <c r="C18" s="77" t="s">
        <v>8</v>
      </c>
      <c r="D18" s="65" t="s">
        <v>284</v>
      </c>
      <c r="E18" s="65"/>
      <c r="F18" s="65"/>
      <c r="G18" s="65"/>
      <c r="H18" s="65"/>
      <c r="I18" s="65" t="s">
        <v>280</v>
      </c>
      <c r="J18" s="65"/>
      <c r="K18" s="65"/>
      <c r="L18" s="65"/>
      <c r="M18" s="65"/>
      <c r="N18" s="245"/>
    </row>
    <row r="19" spans="2:14" ht="14.25" x14ac:dyDescent="0.15">
      <c r="B19" s="271"/>
      <c r="C19" s="77"/>
      <c r="D19" s="65" t="s">
        <v>190</v>
      </c>
      <c r="E19" s="65"/>
      <c r="F19" s="65"/>
      <c r="G19" s="65"/>
      <c r="H19" s="65"/>
      <c r="I19" s="65" t="s">
        <v>178</v>
      </c>
      <c r="J19" s="65"/>
      <c r="K19" s="65"/>
      <c r="L19" s="65"/>
      <c r="M19" s="65"/>
      <c r="N19" s="245"/>
    </row>
    <row r="20" spans="2:14" ht="14.25" x14ac:dyDescent="0.15">
      <c r="B20" s="271"/>
      <c r="C20" s="79"/>
      <c r="D20" s="65" t="s">
        <v>192</v>
      </c>
      <c r="E20" s="65"/>
      <c r="F20" s="65"/>
      <c r="G20" s="65"/>
      <c r="H20" s="65"/>
      <c r="I20" s="65"/>
      <c r="J20" s="65"/>
      <c r="K20" s="65"/>
      <c r="L20" s="65"/>
      <c r="M20" s="65"/>
      <c r="N20" s="245"/>
    </row>
    <row r="21" spans="2:14" ht="14.25" x14ac:dyDescent="0.15">
      <c r="B21" s="271"/>
      <c r="C21" s="79"/>
      <c r="D21" s="65" t="s">
        <v>185</v>
      </c>
      <c r="E21" s="65"/>
      <c r="F21" s="65"/>
      <c r="G21" s="65"/>
      <c r="H21" s="65"/>
      <c r="I21" s="65" t="s">
        <v>2</v>
      </c>
      <c r="J21" s="65"/>
      <c r="K21" s="65"/>
      <c r="L21" s="65"/>
      <c r="M21" s="65"/>
      <c r="N21" s="245"/>
    </row>
    <row r="22" spans="2:14" ht="14.25" x14ac:dyDescent="0.15">
      <c r="B22" s="271"/>
      <c r="C22" s="79"/>
      <c r="D22" s="65" t="s">
        <v>184</v>
      </c>
      <c r="E22" s="65"/>
      <c r="F22" s="65"/>
      <c r="G22" s="65"/>
      <c r="H22" s="65"/>
      <c r="I22" s="65" t="s">
        <v>286</v>
      </c>
      <c r="J22" s="65"/>
      <c r="K22" s="65"/>
      <c r="L22" s="65"/>
      <c r="M22" s="65"/>
      <c r="N22" s="245"/>
    </row>
    <row r="23" spans="2:14" ht="15.95" customHeight="1" x14ac:dyDescent="0.15">
      <c r="B23" s="271"/>
      <c r="C23" s="79"/>
      <c r="D23" s="65" t="s">
        <v>274</v>
      </c>
      <c r="E23" s="65"/>
      <c r="F23" s="65"/>
      <c r="G23" s="65"/>
      <c r="H23" s="65"/>
      <c r="I23" s="65" t="s">
        <v>287</v>
      </c>
      <c r="J23" s="65"/>
      <c r="K23" s="65"/>
      <c r="L23" s="65"/>
      <c r="M23" s="65"/>
      <c r="N23" s="245"/>
    </row>
    <row r="24" spans="2:14" ht="14.25" x14ac:dyDescent="0.15">
      <c r="B24" s="190"/>
      <c r="C24" s="79"/>
      <c r="D24" s="65" t="s">
        <v>278</v>
      </c>
      <c r="E24" s="65"/>
      <c r="F24" s="65"/>
      <c r="G24" s="65"/>
      <c r="H24" s="65"/>
      <c r="I24" s="65" t="s">
        <v>288</v>
      </c>
      <c r="J24" s="65"/>
      <c r="K24" s="65"/>
      <c r="L24" s="65"/>
      <c r="M24" s="65"/>
      <c r="N24" s="245"/>
    </row>
    <row r="25" spans="2:14" ht="14.25" x14ac:dyDescent="0.15">
      <c r="B25" s="190"/>
      <c r="C25" s="79"/>
      <c r="D25" s="65" t="s">
        <v>292</v>
      </c>
      <c r="E25" s="65"/>
      <c r="F25" s="65"/>
      <c r="G25" s="65"/>
      <c r="H25" s="65"/>
      <c r="I25" s="65" t="s">
        <v>297</v>
      </c>
      <c r="J25" s="65"/>
      <c r="K25" s="65"/>
      <c r="L25" s="65"/>
      <c r="M25" s="65"/>
      <c r="N25" s="245"/>
    </row>
    <row r="26" spans="2:14" ht="14.25" x14ac:dyDescent="0.15">
      <c r="B26" s="270" t="s">
        <v>13</v>
      </c>
      <c r="C26" s="278" t="s">
        <v>201</v>
      </c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80"/>
    </row>
    <row r="27" spans="2:14" ht="13.5" x14ac:dyDescent="0.15">
      <c r="B27" s="271"/>
      <c r="C27" s="269"/>
      <c r="D27" s="273"/>
      <c r="E27" s="274"/>
      <c r="F27" s="266"/>
      <c r="G27" s="266"/>
      <c r="H27" s="266"/>
      <c r="I27" s="266"/>
      <c r="J27" s="266"/>
      <c r="K27" s="310"/>
      <c r="L27" s="311"/>
      <c r="M27" s="311"/>
      <c r="N27" s="312"/>
    </row>
    <row r="28" spans="2:14" ht="13.5" x14ac:dyDescent="0.15">
      <c r="B28" s="271"/>
      <c r="C28" s="269"/>
      <c r="D28" s="267"/>
      <c r="E28" s="268"/>
      <c r="F28" s="269"/>
      <c r="G28" s="269"/>
      <c r="H28" s="269"/>
      <c r="I28" s="269"/>
      <c r="J28" s="269"/>
      <c r="K28" s="313"/>
      <c r="L28" s="314"/>
      <c r="M28" s="314"/>
      <c r="N28" s="315"/>
    </row>
    <row r="29" spans="2:14" ht="13.5" x14ac:dyDescent="0.15">
      <c r="B29" s="271"/>
      <c r="C29" s="269"/>
      <c r="D29" s="267"/>
      <c r="E29" s="268"/>
      <c r="F29" s="269"/>
      <c r="G29" s="269"/>
      <c r="H29" s="269"/>
      <c r="I29" s="269"/>
      <c r="J29" s="269"/>
      <c r="K29" s="313"/>
      <c r="L29" s="314"/>
      <c r="M29" s="314"/>
      <c r="N29" s="315"/>
    </row>
    <row r="30" spans="2:14" ht="13.5" x14ac:dyDescent="0.15">
      <c r="B30" s="271"/>
      <c r="C30" s="269"/>
      <c r="D30" s="267"/>
      <c r="E30" s="268"/>
      <c r="F30" s="269"/>
      <c r="G30" s="269"/>
      <c r="H30" s="269"/>
      <c r="I30" s="269"/>
      <c r="J30" s="269"/>
      <c r="K30" s="313"/>
      <c r="L30" s="314"/>
      <c r="M30" s="314"/>
      <c r="N30" s="315"/>
    </row>
    <row r="31" spans="2:14" ht="13.5" x14ac:dyDescent="0.15">
      <c r="B31" s="271"/>
      <c r="C31" s="269"/>
      <c r="D31" s="319"/>
      <c r="E31" s="320"/>
      <c r="F31" s="265"/>
      <c r="G31" s="265"/>
      <c r="H31" s="265"/>
      <c r="I31" s="265"/>
      <c r="J31" s="265"/>
      <c r="K31" s="316"/>
      <c r="L31" s="317"/>
      <c r="M31" s="317"/>
      <c r="N31" s="318"/>
    </row>
    <row r="32" spans="2:14" ht="14.25" x14ac:dyDescent="0.15">
      <c r="B32" s="271"/>
      <c r="C32" s="269"/>
      <c r="D32" s="287" t="s">
        <v>202</v>
      </c>
      <c r="E32" s="287"/>
      <c r="F32" s="287"/>
      <c r="G32" s="287"/>
      <c r="H32" s="288"/>
      <c r="I32" s="289"/>
      <c r="J32" s="290"/>
      <c r="K32" s="192"/>
      <c r="L32" s="291"/>
      <c r="M32" s="291"/>
      <c r="N32" s="157"/>
    </row>
    <row r="33" spans="2:14" ht="14.25" x14ac:dyDescent="0.15">
      <c r="B33" s="271"/>
      <c r="C33" s="269"/>
      <c r="D33" s="186" t="s">
        <v>8</v>
      </c>
      <c r="E33" s="65" t="s">
        <v>174</v>
      </c>
      <c r="F33" s="65"/>
      <c r="G33" s="65"/>
      <c r="H33" s="65"/>
      <c r="I33" s="65" t="s">
        <v>275</v>
      </c>
      <c r="J33" s="65"/>
      <c r="K33" s="65"/>
      <c r="L33" s="65"/>
      <c r="M33" s="65"/>
      <c r="N33" s="78"/>
    </row>
    <row r="34" spans="2:14" ht="14.25" x14ac:dyDescent="0.15">
      <c r="B34" s="271"/>
      <c r="C34" s="269"/>
      <c r="D34" s="73"/>
      <c r="E34" s="65" t="s">
        <v>194</v>
      </c>
      <c r="F34" s="65"/>
      <c r="G34" s="65"/>
      <c r="H34" s="65"/>
      <c r="I34" s="65"/>
      <c r="J34" s="65"/>
      <c r="K34" s="65"/>
      <c r="L34" s="65"/>
      <c r="M34" s="65"/>
      <c r="N34" s="78"/>
    </row>
    <row r="35" spans="2:14" ht="14.25" x14ac:dyDescent="0.15">
      <c r="B35" s="271"/>
      <c r="C35" s="269"/>
      <c r="D35" s="73"/>
      <c r="E35" s="65" t="s">
        <v>193</v>
      </c>
      <c r="F35" s="65"/>
      <c r="G35" s="65"/>
      <c r="H35" s="65"/>
      <c r="I35" s="65"/>
      <c r="J35" s="65"/>
      <c r="K35" s="65"/>
      <c r="L35" s="65"/>
      <c r="M35" s="65"/>
      <c r="N35" s="78"/>
    </row>
    <row r="36" spans="2:14" ht="14.25" x14ac:dyDescent="0.15">
      <c r="B36" s="271"/>
      <c r="C36" s="269"/>
      <c r="D36" s="73"/>
      <c r="E36" s="65" t="s">
        <v>192</v>
      </c>
      <c r="F36" s="65"/>
      <c r="G36" s="65"/>
      <c r="H36" s="65"/>
      <c r="I36" s="65"/>
      <c r="J36" s="65"/>
      <c r="K36" s="65"/>
      <c r="L36" s="65"/>
      <c r="M36" s="65"/>
      <c r="N36" s="78"/>
    </row>
    <row r="37" spans="2:14" ht="14.25" x14ac:dyDescent="0.15">
      <c r="B37" s="271"/>
      <c r="C37" s="269"/>
      <c r="D37" s="73"/>
      <c r="E37" s="65" t="s">
        <v>184</v>
      </c>
      <c r="F37" s="65"/>
      <c r="G37" s="65"/>
      <c r="H37" s="65"/>
      <c r="I37" s="65" t="s">
        <v>286</v>
      </c>
      <c r="J37" s="65"/>
      <c r="K37" s="65"/>
      <c r="L37" s="65"/>
      <c r="M37" s="65"/>
      <c r="N37" s="78"/>
    </row>
    <row r="38" spans="2:14" ht="14.25" x14ac:dyDescent="0.15">
      <c r="B38" s="271"/>
      <c r="C38" s="269"/>
      <c r="D38" s="73"/>
      <c r="E38" s="65" t="s">
        <v>185</v>
      </c>
      <c r="F38" s="65"/>
      <c r="G38" s="65"/>
      <c r="H38" s="65"/>
      <c r="I38" s="65" t="s">
        <v>287</v>
      </c>
      <c r="J38" s="65"/>
      <c r="K38" s="65"/>
      <c r="L38" s="65"/>
      <c r="M38" s="65"/>
      <c r="N38" s="78"/>
    </row>
    <row r="39" spans="2:14" ht="15.95" customHeight="1" x14ac:dyDescent="0.15">
      <c r="B39" s="271"/>
      <c r="C39" s="269"/>
      <c r="D39" s="73"/>
      <c r="E39" s="65" t="s">
        <v>274</v>
      </c>
      <c r="F39" s="65"/>
      <c r="G39" s="65"/>
      <c r="H39" s="65"/>
      <c r="I39" s="65" t="s">
        <v>288</v>
      </c>
      <c r="J39" s="65"/>
      <c r="K39" s="65"/>
      <c r="L39" s="65"/>
      <c r="M39" s="65"/>
      <c r="N39" s="78"/>
    </row>
    <row r="40" spans="2:14" ht="14.25" x14ac:dyDescent="0.15">
      <c r="B40" s="271"/>
      <c r="C40" s="269"/>
      <c r="D40" s="73"/>
      <c r="E40" s="65" t="s">
        <v>292</v>
      </c>
      <c r="F40" s="65"/>
      <c r="G40" s="65"/>
      <c r="H40" s="65"/>
      <c r="I40" s="65" t="s">
        <v>297</v>
      </c>
      <c r="J40" s="65"/>
      <c r="K40" s="65"/>
      <c r="L40" s="65"/>
      <c r="M40" s="65"/>
      <c r="N40" s="78"/>
    </row>
    <row r="41" spans="2:14" ht="14.25" x14ac:dyDescent="0.15">
      <c r="B41" s="271"/>
      <c r="C41" s="275" t="s">
        <v>203</v>
      </c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7"/>
    </row>
    <row r="42" spans="2:14" ht="13.5" x14ac:dyDescent="0.15">
      <c r="B42" s="271"/>
      <c r="C42" s="269"/>
      <c r="D42" s="273"/>
      <c r="E42" s="274"/>
      <c r="F42" s="266"/>
      <c r="G42" s="266"/>
      <c r="H42" s="266"/>
      <c r="I42" s="266"/>
      <c r="J42" s="266"/>
      <c r="K42" s="310"/>
      <c r="L42" s="311"/>
      <c r="M42" s="311"/>
      <c r="N42" s="312"/>
    </row>
    <row r="43" spans="2:14" ht="13.5" x14ac:dyDescent="0.15">
      <c r="B43" s="271"/>
      <c r="C43" s="269"/>
      <c r="D43" s="267"/>
      <c r="E43" s="268"/>
      <c r="F43" s="269"/>
      <c r="G43" s="269"/>
      <c r="H43" s="269"/>
      <c r="I43" s="269"/>
      <c r="J43" s="269"/>
      <c r="K43" s="313"/>
      <c r="L43" s="314"/>
      <c r="M43" s="314"/>
      <c r="N43" s="315"/>
    </row>
    <row r="44" spans="2:14" ht="13.5" x14ac:dyDescent="0.15">
      <c r="B44" s="271"/>
      <c r="C44" s="269"/>
      <c r="D44" s="267"/>
      <c r="E44" s="268"/>
      <c r="F44" s="269"/>
      <c r="G44" s="269"/>
      <c r="H44" s="269"/>
      <c r="I44" s="269"/>
      <c r="J44" s="269"/>
      <c r="K44" s="313"/>
      <c r="L44" s="314"/>
      <c r="M44" s="314"/>
      <c r="N44" s="315"/>
    </row>
    <row r="45" spans="2:14" ht="13.5" x14ac:dyDescent="0.15">
      <c r="B45" s="271"/>
      <c r="C45" s="269"/>
      <c r="D45" s="267"/>
      <c r="E45" s="268"/>
      <c r="F45" s="269"/>
      <c r="G45" s="269"/>
      <c r="H45" s="269"/>
      <c r="I45" s="269"/>
      <c r="J45" s="269"/>
      <c r="K45" s="313"/>
      <c r="L45" s="314"/>
      <c r="M45" s="314"/>
      <c r="N45" s="315"/>
    </row>
    <row r="46" spans="2:14" ht="13.5" x14ac:dyDescent="0.15">
      <c r="B46" s="271"/>
      <c r="C46" s="269"/>
      <c r="D46" s="319"/>
      <c r="E46" s="320"/>
      <c r="F46" s="265"/>
      <c r="G46" s="265"/>
      <c r="H46" s="265"/>
      <c r="I46" s="265"/>
      <c r="J46" s="265"/>
      <c r="K46" s="316"/>
      <c r="L46" s="317"/>
      <c r="M46" s="317"/>
      <c r="N46" s="318"/>
    </row>
    <row r="47" spans="2:14" ht="14.25" x14ac:dyDescent="0.15">
      <c r="B47" s="271"/>
      <c r="C47" s="269"/>
      <c r="D47" s="287" t="s">
        <v>204</v>
      </c>
      <c r="E47" s="287"/>
      <c r="F47" s="287"/>
      <c r="G47" s="287"/>
      <c r="H47" s="288"/>
      <c r="I47" s="289"/>
      <c r="J47" s="290"/>
      <c r="K47" s="192"/>
      <c r="L47" s="291"/>
      <c r="M47" s="291"/>
      <c r="N47" s="157"/>
    </row>
    <row r="48" spans="2:14" ht="14.25" x14ac:dyDescent="0.15">
      <c r="B48" s="271"/>
      <c r="C48" s="269"/>
      <c r="D48" s="186" t="s">
        <v>8</v>
      </c>
      <c r="E48" s="65" t="s">
        <v>12</v>
      </c>
      <c r="F48" s="65"/>
      <c r="G48" s="65"/>
      <c r="H48" s="65"/>
      <c r="I48" s="65" t="s">
        <v>280</v>
      </c>
      <c r="J48" s="65"/>
      <c r="K48" s="65"/>
      <c r="L48" s="65"/>
      <c r="M48" s="65"/>
      <c r="N48" s="78"/>
    </row>
    <row r="49" spans="2:14" ht="14.25" x14ac:dyDescent="0.15">
      <c r="B49" s="271"/>
      <c r="C49" s="269"/>
      <c r="D49" s="186"/>
      <c r="E49" s="65" t="s">
        <v>190</v>
      </c>
      <c r="F49" s="65"/>
      <c r="G49" s="65"/>
      <c r="H49" s="65"/>
      <c r="I49" s="65"/>
      <c r="J49" s="65"/>
      <c r="K49" s="65"/>
      <c r="L49" s="65"/>
      <c r="M49" s="65"/>
      <c r="N49" s="78"/>
    </row>
    <row r="50" spans="2:14" ht="14.25" x14ac:dyDescent="0.15">
      <c r="B50" s="271"/>
      <c r="C50" s="269"/>
      <c r="D50" s="186"/>
      <c r="E50" s="65" t="s">
        <v>195</v>
      </c>
      <c r="F50" s="65"/>
      <c r="G50" s="65"/>
      <c r="H50" s="65"/>
      <c r="I50" s="65"/>
      <c r="J50" s="65"/>
      <c r="K50" s="65"/>
      <c r="L50" s="65"/>
      <c r="M50" s="65"/>
      <c r="N50" s="78"/>
    </row>
    <row r="51" spans="2:14" ht="14.25" x14ac:dyDescent="0.15">
      <c r="B51" s="271"/>
      <c r="C51" s="269"/>
      <c r="D51" s="73"/>
      <c r="E51" s="65" t="s">
        <v>192</v>
      </c>
      <c r="F51" s="65"/>
      <c r="G51" s="65"/>
      <c r="H51" s="65"/>
      <c r="I51" s="65"/>
      <c r="J51" s="65"/>
      <c r="K51" s="65"/>
      <c r="L51" s="65"/>
      <c r="M51" s="65"/>
      <c r="N51" s="78"/>
    </row>
    <row r="52" spans="2:14" ht="14.25" x14ac:dyDescent="0.15">
      <c r="B52" s="271"/>
      <c r="C52" s="269"/>
      <c r="D52" s="73"/>
      <c r="E52" s="65" t="s">
        <v>184</v>
      </c>
      <c r="F52" s="65"/>
      <c r="G52" s="65"/>
      <c r="H52" s="65"/>
      <c r="I52" s="65" t="s">
        <v>286</v>
      </c>
      <c r="J52" s="65"/>
      <c r="K52" s="65"/>
      <c r="L52" s="65"/>
      <c r="M52" s="65"/>
      <c r="N52" s="78"/>
    </row>
    <row r="53" spans="2:14" ht="14.25" x14ac:dyDescent="0.15">
      <c r="B53" s="271"/>
      <c r="C53" s="269"/>
      <c r="D53" s="73"/>
      <c r="E53" s="65" t="s">
        <v>185</v>
      </c>
      <c r="F53" s="65"/>
      <c r="G53" s="65"/>
      <c r="H53" s="65"/>
      <c r="I53" s="65" t="s">
        <v>287</v>
      </c>
      <c r="J53" s="65"/>
      <c r="K53" s="65"/>
      <c r="L53" s="65"/>
      <c r="M53" s="65"/>
      <c r="N53" s="78"/>
    </row>
    <row r="54" spans="2:14" ht="14.25" x14ac:dyDescent="0.15">
      <c r="B54" s="271"/>
      <c r="C54" s="269"/>
      <c r="D54" s="73"/>
      <c r="E54" s="65" t="s">
        <v>274</v>
      </c>
      <c r="F54" s="65"/>
      <c r="G54" s="65"/>
      <c r="H54" s="65"/>
      <c r="I54" s="65" t="s">
        <v>288</v>
      </c>
      <c r="J54" s="65"/>
      <c r="K54" s="65"/>
      <c r="L54" s="65"/>
      <c r="M54" s="65"/>
      <c r="N54" s="78"/>
    </row>
    <row r="55" spans="2:14" ht="14.25" x14ac:dyDescent="0.15">
      <c r="B55" s="271"/>
      <c r="C55" s="269"/>
      <c r="D55" s="73"/>
      <c r="E55" s="65" t="s">
        <v>292</v>
      </c>
      <c r="F55" s="65"/>
      <c r="G55" s="65"/>
      <c r="H55" s="65"/>
      <c r="I55" s="65" t="s">
        <v>297</v>
      </c>
      <c r="J55" s="65"/>
      <c r="K55" s="65"/>
      <c r="L55" s="65"/>
      <c r="M55" s="65"/>
      <c r="N55" s="78"/>
    </row>
    <row r="56" spans="2:14" ht="14.25" x14ac:dyDescent="0.15">
      <c r="B56" s="272"/>
      <c r="C56" s="281" t="s">
        <v>198</v>
      </c>
      <c r="D56" s="282"/>
      <c r="E56" s="282"/>
      <c r="F56" s="282"/>
      <c r="G56" s="282"/>
      <c r="H56" s="283"/>
      <c r="I56" s="284"/>
      <c r="J56" s="285"/>
      <c r="K56" s="191"/>
      <c r="L56" s="286"/>
      <c r="M56" s="286"/>
      <c r="N56" s="157"/>
    </row>
    <row r="57" spans="2:14" ht="13.5" x14ac:dyDescent="0.15">
      <c r="B57" s="270" t="s">
        <v>14</v>
      </c>
      <c r="C57" s="266"/>
      <c r="D57" s="266"/>
      <c r="E57" s="266"/>
      <c r="F57" s="266"/>
      <c r="G57" s="266"/>
      <c r="H57" s="266"/>
      <c r="I57" s="266"/>
      <c r="J57" s="266"/>
      <c r="K57" s="310"/>
      <c r="L57" s="311"/>
      <c r="M57" s="311"/>
      <c r="N57" s="312"/>
    </row>
    <row r="58" spans="2:14" ht="13.5" x14ac:dyDescent="0.15">
      <c r="B58" s="271"/>
      <c r="C58" s="269"/>
      <c r="D58" s="269"/>
      <c r="E58" s="269"/>
      <c r="F58" s="269"/>
      <c r="G58" s="269"/>
      <c r="H58" s="269"/>
      <c r="I58" s="269"/>
      <c r="J58" s="269"/>
      <c r="K58" s="313"/>
      <c r="L58" s="314"/>
      <c r="M58" s="314"/>
      <c r="N58" s="315"/>
    </row>
    <row r="59" spans="2:14" ht="10.15" customHeight="1" x14ac:dyDescent="0.15">
      <c r="B59" s="271"/>
      <c r="C59" s="269"/>
      <c r="D59" s="269"/>
      <c r="E59" s="269"/>
      <c r="F59" s="269"/>
      <c r="G59" s="269"/>
      <c r="H59" s="269"/>
      <c r="I59" s="269"/>
      <c r="J59" s="269"/>
      <c r="K59" s="313"/>
      <c r="L59" s="314"/>
      <c r="M59" s="314"/>
      <c r="N59" s="315"/>
    </row>
    <row r="60" spans="2:14" ht="13.5" x14ac:dyDescent="0.15">
      <c r="B60" s="271"/>
      <c r="C60" s="269"/>
      <c r="D60" s="269"/>
      <c r="E60" s="269"/>
      <c r="F60" s="269"/>
      <c r="G60" s="269"/>
      <c r="H60" s="269"/>
      <c r="I60" s="269"/>
      <c r="J60" s="269"/>
      <c r="K60" s="313"/>
      <c r="L60" s="314"/>
      <c r="M60" s="314"/>
      <c r="N60" s="315"/>
    </row>
    <row r="61" spans="2:14" ht="13.5" x14ac:dyDescent="0.15">
      <c r="B61" s="271"/>
      <c r="C61" s="265"/>
      <c r="D61" s="265"/>
      <c r="E61" s="265"/>
      <c r="F61" s="265"/>
      <c r="G61" s="265"/>
      <c r="H61" s="265"/>
      <c r="I61" s="265"/>
      <c r="J61" s="265"/>
      <c r="K61" s="316"/>
      <c r="L61" s="317"/>
      <c r="M61" s="317"/>
      <c r="N61" s="318"/>
    </row>
    <row r="62" spans="2:14" ht="14.25" x14ac:dyDescent="0.15">
      <c r="B62" s="271"/>
      <c r="C62" s="292" t="s">
        <v>199</v>
      </c>
      <c r="D62" s="287"/>
      <c r="E62" s="287"/>
      <c r="F62" s="287"/>
      <c r="G62" s="287"/>
      <c r="H62" s="288"/>
      <c r="I62" s="289"/>
      <c r="J62" s="290"/>
      <c r="K62" s="192"/>
      <c r="L62" s="291"/>
      <c r="M62" s="291"/>
      <c r="N62" s="84"/>
    </row>
    <row r="63" spans="2:14" ht="14.25" x14ac:dyDescent="0.15">
      <c r="B63" s="271"/>
      <c r="C63" s="195" t="s">
        <v>8</v>
      </c>
      <c r="D63" s="185" t="s">
        <v>146</v>
      </c>
      <c r="E63" s="185"/>
      <c r="F63" s="185" t="s">
        <v>189</v>
      </c>
      <c r="G63" s="185"/>
      <c r="H63" s="185"/>
      <c r="I63" s="185"/>
      <c r="J63" s="185"/>
      <c r="K63" s="185"/>
      <c r="L63" s="185"/>
      <c r="M63" s="185"/>
      <c r="N63" s="184"/>
    </row>
    <row r="64" spans="2:14" ht="13.5" x14ac:dyDescent="0.15">
      <c r="B64" s="304" t="s">
        <v>200</v>
      </c>
      <c r="C64" s="305"/>
      <c r="D64" s="305"/>
      <c r="E64" s="305"/>
      <c r="F64" s="305"/>
      <c r="G64" s="305"/>
      <c r="H64" s="306"/>
      <c r="I64" s="297">
        <f>I10+I17+I56+I62</f>
        <v>8690000</v>
      </c>
      <c r="J64" s="298"/>
      <c r="K64" s="194"/>
      <c r="L64" s="299">
        <f>L10+L17+L56+L62</f>
        <v>2332000</v>
      </c>
      <c r="M64" s="300"/>
      <c r="N64" s="184"/>
    </row>
    <row r="65" spans="2:14" ht="13.5" x14ac:dyDescent="0.15">
      <c r="B65" s="307"/>
      <c r="C65" s="308"/>
      <c r="D65" s="308"/>
      <c r="E65" s="308"/>
      <c r="F65" s="308"/>
      <c r="G65" s="308"/>
      <c r="H65" s="309"/>
      <c r="I65" s="301"/>
      <c r="J65" s="301"/>
      <c r="K65" s="187" t="s">
        <v>165</v>
      </c>
      <c r="L65" s="302"/>
      <c r="M65" s="302"/>
      <c r="N65" s="188" t="s">
        <v>166</v>
      </c>
    </row>
    <row r="66" spans="2:14" ht="13.5" x14ac:dyDescent="0.15">
      <c r="C66" s="303" t="s">
        <v>151</v>
      </c>
      <c r="D66" s="303"/>
      <c r="E66" s="303"/>
      <c r="F66" s="303"/>
      <c r="G66" s="303"/>
      <c r="H66" s="303"/>
      <c r="I66" s="303"/>
      <c r="J66" s="303"/>
      <c r="K66" s="303"/>
      <c r="L66" s="303"/>
      <c r="M66" s="303"/>
    </row>
    <row r="67" spans="2:14" ht="13.5" x14ac:dyDescent="0.15"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</row>
    <row r="68" spans="2:14" ht="14.25" x14ac:dyDescent="0.15">
      <c r="C68" s="1" t="s">
        <v>152</v>
      </c>
      <c r="I68" s="6"/>
      <c r="J68" s="6"/>
      <c r="K68" s="6"/>
      <c r="L68" s="6"/>
      <c r="M68" s="6"/>
    </row>
    <row r="69" spans="2:14" ht="13.5" x14ac:dyDescent="0.15">
      <c r="C69" s="296" t="s">
        <v>172</v>
      </c>
      <c r="D69" s="296"/>
      <c r="E69" s="296"/>
      <c r="F69" s="296"/>
      <c r="G69" s="296"/>
      <c r="H69" s="296"/>
      <c r="I69" s="296"/>
      <c r="J69" s="296"/>
      <c r="K69" s="296"/>
      <c r="L69" s="296"/>
      <c r="M69" s="296"/>
    </row>
  </sheetData>
  <mergeCells count="118">
    <mergeCell ref="C2:M2"/>
    <mergeCell ref="C4:E4"/>
    <mergeCell ref="F4:H4"/>
    <mergeCell ref="I4:J4"/>
    <mergeCell ref="L4:M4"/>
    <mergeCell ref="B5:B11"/>
    <mergeCell ref="C5:E5"/>
    <mergeCell ref="F5:H5"/>
    <mergeCell ref="I5:J5"/>
    <mergeCell ref="K5:N9"/>
    <mergeCell ref="C6:E6"/>
    <mergeCell ref="F6:H6"/>
    <mergeCell ref="I6:J6"/>
    <mergeCell ref="C7:E7"/>
    <mergeCell ref="F7:H7"/>
    <mergeCell ref="I7:J7"/>
    <mergeCell ref="C8:E8"/>
    <mergeCell ref="F8:H8"/>
    <mergeCell ref="I8:J8"/>
    <mergeCell ref="C9:E9"/>
    <mergeCell ref="F9:H9"/>
    <mergeCell ref="I9:J9"/>
    <mergeCell ref="C10:H10"/>
    <mergeCell ref="I10:J10"/>
    <mergeCell ref="B12:B23"/>
    <mergeCell ref="C12:E12"/>
    <mergeCell ref="F12:H12"/>
    <mergeCell ref="I12:J12"/>
    <mergeCell ref="K12:N16"/>
    <mergeCell ref="C13:E13"/>
    <mergeCell ref="F13:H13"/>
    <mergeCell ref="I13:J13"/>
    <mergeCell ref="C14:E14"/>
    <mergeCell ref="F14:H14"/>
    <mergeCell ref="I14:J14"/>
    <mergeCell ref="C15:E15"/>
    <mergeCell ref="F15:H15"/>
    <mergeCell ref="I15:J15"/>
    <mergeCell ref="C16:E16"/>
    <mergeCell ref="F16:H16"/>
    <mergeCell ref="I16:J16"/>
    <mergeCell ref="L10:M10"/>
    <mergeCell ref="B26:B56"/>
    <mergeCell ref="C26:N26"/>
    <mergeCell ref="C27:C40"/>
    <mergeCell ref="D27:E27"/>
    <mergeCell ref="F27:H27"/>
    <mergeCell ref="I27:J27"/>
    <mergeCell ref="K27:N31"/>
    <mergeCell ref="D28:E28"/>
    <mergeCell ref="F28:H28"/>
    <mergeCell ref="I28:J28"/>
    <mergeCell ref="D29:E29"/>
    <mergeCell ref="F29:H29"/>
    <mergeCell ref="I29:J29"/>
    <mergeCell ref="D30:E30"/>
    <mergeCell ref="F30:H30"/>
    <mergeCell ref="I30:J30"/>
    <mergeCell ref="D31:E31"/>
    <mergeCell ref="F31:H31"/>
    <mergeCell ref="I31:J31"/>
    <mergeCell ref="C17:H17"/>
    <mergeCell ref="I17:J17"/>
    <mergeCell ref="L17:M17"/>
    <mergeCell ref="F45:H45"/>
    <mergeCell ref="I45:J45"/>
    <mergeCell ref="D46:E46"/>
    <mergeCell ref="F46:H46"/>
    <mergeCell ref="I46:J46"/>
    <mergeCell ref="D32:H32"/>
    <mergeCell ref="I32:J32"/>
    <mergeCell ref="L32:M32"/>
    <mergeCell ref="C41:N41"/>
    <mergeCell ref="C42:C55"/>
    <mergeCell ref="D42:E42"/>
    <mergeCell ref="F42:H42"/>
    <mergeCell ref="I42:J42"/>
    <mergeCell ref="K42:N46"/>
    <mergeCell ref="D43:E43"/>
    <mergeCell ref="F43:H43"/>
    <mergeCell ref="I43:J43"/>
    <mergeCell ref="D44:E44"/>
    <mergeCell ref="F44:H44"/>
    <mergeCell ref="I44:J44"/>
    <mergeCell ref="D45:E45"/>
    <mergeCell ref="I60:J60"/>
    <mergeCell ref="C61:E61"/>
    <mergeCell ref="F61:H61"/>
    <mergeCell ref="D47:H47"/>
    <mergeCell ref="I47:J47"/>
    <mergeCell ref="L47:M47"/>
    <mergeCell ref="C56:H56"/>
    <mergeCell ref="I56:J56"/>
    <mergeCell ref="L56:M56"/>
    <mergeCell ref="C66:M67"/>
    <mergeCell ref="C69:M69"/>
    <mergeCell ref="I61:J61"/>
    <mergeCell ref="C62:H62"/>
    <mergeCell ref="I62:J62"/>
    <mergeCell ref="L62:M62"/>
    <mergeCell ref="B64:H65"/>
    <mergeCell ref="I64:J64"/>
    <mergeCell ref="L64:M64"/>
    <mergeCell ref="I65:J65"/>
    <mergeCell ref="L65:M65"/>
    <mergeCell ref="B57:B63"/>
    <mergeCell ref="C57:E57"/>
    <mergeCell ref="F57:H57"/>
    <mergeCell ref="I57:J57"/>
    <mergeCell ref="K57:N61"/>
    <mergeCell ref="C58:E58"/>
    <mergeCell ref="F58:H58"/>
    <mergeCell ref="I58:J58"/>
    <mergeCell ref="C59:E59"/>
    <mergeCell ref="F59:H59"/>
    <mergeCell ref="I59:J59"/>
    <mergeCell ref="C60:E60"/>
    <mergeCell ref="F60:H60"/>
  </mergeCells>
  <phoneticPr fontId="2"/>
  <printOptions horizontalCentered="1"/>
  <pageMargins left="0.59055118110236227" right="0.59055118110236227" top="0.59055118110236227" bottom="0.59055118110236227" header="0" footer="0"/>
  <pageSetup paperSize="9" scale="85" firstPageNumber="231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C520-E142-495E-B535-3F8CA32E2BED}">
  <sheetPr>
    <tabColor rgb="FFFFC000"/>
  </sheetPr>
  <dimension ref="A1:Q34"/>
  <sheetViews>
    <sheetView tabSelected="1" view="pageBreakPreview" zoomScaleNormal="100" zoomScaleSheetLayoutView="100" workbookViewId="0">
      <selection activeCell="E47" sqref="E47"/>
    </sheetView>
  </sheetViews>
  <sheetFormatPr defaultRowHeight="13.5" x14ac:dyDescent="0.15"/>
  <cols>
    <col min="1" max="1" width="1.625" style="526" customWidth="1"/>
    <col min="2" max="3" width="5" style="526" customWidth="1"/>
    <col min="4" max="4" width="18.375" style="527" bestFit="1" customWidth="1"/>
    <col min="5" max="5" width="14" style="526" customWidth="1"/>
    <col min="6" max="6" width="14.375" style="527" customWidth="1"/>
    <col min="7" max="9" width="14.375" style="526" customWidth="1"/>
    <col min="10" max="10" width="3" style="526" customWidth="1"/>
    <col min="11" max="11" width="38.25" style="526" bestFit="1" customWidth="1"/>
    <col min="12" max="13" width="8.5" style="526" bestFit="1" customWidth="1"/>
    <col min="14" max="16384" width="9" style="526"/>
  </cols>
  <sheetData>
    <row r="1" spans="1:15" ht="20.25" customHeight="1" x14ac:dyDescent="0.15">
      <c r="A1" s="566" t="s">
        <v>327</v>
      </c>
    </row>
    <row r="2" spans="1:15" ht="11.25" customHeight="1" x14ac:dyDescent="0.15">
      <c r="A2" s="528"/>
      <c r="D2" s="528"/>
      <c r="E2" s="528"/>
      <c r="F2" s="528"/>
    </row>
    <row r="3" spans="1:15" ht="14.25" x14ac:dyDescent="0.15">
      <c r="A3" s="528"/>
      <c r="B3" s="566" t="s">
        <v>326</v>
      </c>
      <c r="D3" s="528"/>
      <c r="E3" s="528"/>
      <c r="F3" s="528"/>
    </row>
    <row r="4" spans="1:15" ht="14.25" x14ac:dyDescent="0.15">
      <c r="A4" s="528"/>
      <c r="B4" s="550"/>
      <c r="C4" s="549"/>
      <c r="D4" s="555" t="s">
        <v>314</v>
      </c>
      <c r="E4" s="555"/>
      <c r="F4" s="550" t="s">
        <v>325</v>
      </c>
      <c r="G4" s="615"/>
      <c r="H4" s="615"/>
      <c r="I4" s="614"/>
      <c r="K4" s="527"/>
      <c r="N4" s="602"/>
      <c r="O4" s="527"/>
    </row>
    <row r="5" spans="1:15" ht="40.5" x14ac:dyDescent="0.15">
      <c r="A5" s="528"/>
      <c r="B5" s="554"/>
      <c r="C5" s="556"/>
      <c r="D5" s="555"/>
      <c r="E5" s="555"/>
      <c r="F5" s="554"/>
      <c r="G5" s="613" t="s">
        <v>324</v>
      </c>
      <c r="H5" s="613" t="s">
        <v>323</v>
      </c>
      <c r="I5" s="612" t="s">
        <v>322</v>
      </c>
      <c r="J5" s="610"/>
      <c r="L5" s="610"/>
      <c r="M5" s="610"/>
      <c r="N5" s="602"/>
      <c r="O5" s="610"/>
    </row>
    <row r="6" spans="1:15" ht="14.25" x14ac:dyDescent="0.15">
      <c r="A6" s="528"/>
      <c r="B6" s="611" t="s">
        <v>321</v>
      </c>
      <c r="C6" s="549"/>
      <c r="D6" s="543" t="s">
        <v>307</v>
      </c>
      <c r="E6" s="542"/>
      <c r="F6" s="600"/>
      <c r="G6" s="585">
        <f>F6-I6</f>
        <v>0</v>
      </c>
      <c r="H6" s="599"/>
      <c r="I6" s="598">
        <v>0</v>
      </c>
      <c r="J6" s="597"/>
      <c r="L6" s="597"/>
      <c r="M6" s="597"/>
      <c r="N6" s="596"/>
      <c r="O6" s="597"/>
    </row>
    <row r="7" spans="1:15" ht="14.25" x14ac:dyDescent="0.15">
      <c r="A7" s="528"/>
      <c r="B7" s="561"/>
      <c r="C7" s="560"/>
      <c r="D7" s="595"/>
      <c r="E7" s="594"/>
      <c r="F7" s="593"/>
      <c r="G7" s="585">
        <f>F7-I7</f>
        <v>0</v>
      </c>
      <c r="H7" s="592"/>
      <c r="I7" s="583"/>
      <c r="J7" s="582"/>
      <c r="L7" s="582"/>
      <c r="M7" s="582"/>
      <c r="N7" s="589"/>
      <c r="O7" s="582"/>
    </row>
    <row r="8" spans="1:15" ht="14.25" x14ac:dyDescent="0.15">
      <c r="A8" s="528"/>
      <c r="B8" s="561"/>
      <c r="C8" s="560"/>
      <c r="D8" s="595"/>
      <c r="E8" s="594"/>
      <c r="F8" s="593"/>
      <c r="G8" s="585">
        <f>F8-I8</f>
        <v>0</v>
      </c>
      <c r="H8" s="592"/>
      <c r="I8" s="591"/>
      <c r="J8" s="590"/>
      <c r="L8" s="590"/>
      <c r="M8" s="590"/>
      <c r="N8" s="589"/>
      <c r="O8" s="590"/>
    </row>
    <row r="9" spans="1:15" ht="14.25" x14ac:dyDescent="0.15">
      <c r="A9" s="528"/>
      <c r="B9" s="561"/>
      <c r="C9" s="560"/>
      <c r="D9" s="588" t="s">
        <v>318</v>
      </c>
      <c r="E9" s="587"/>
      <c r="F9" s="586">
        <f>G9+I9</f>
        <v>0</v>
      </c>
      <c r="G9" s="585">
        <f>SUM(G6:G8)*0.1</f>
        <v>0</v>
      </c>
      <c r="H9" s="584"/>
      <c r="I9" s="583">
        <f>SUM(I6:I8)*0.1</f>
        <v>0</v>
      </c>
      <c r="J9" s="582"/>
      <c r="L9" s="582"/>
      <c r="M9" s="582"/>
      <c r="N9" s="589"/>
      <c r="O9" s="582"/>
    </row>
    <row r="10" spans="1:15" ht="14.25" x14ac:dyDescent="0.15">
      <c r="A10" s="528"/>
      <c r="B10" s="554"/>
      <c r="C10" s="556"/>
      <c r="D10" s="608" t="s">
        <v>320</v>
      </c>
      <c r="E10" s="607"/>
      <c r="F10" s="606">
        <f>SUM(F6:F9)</f>
        <v>0</v>
      </c>
      <c r="G10" s="605">
        <f>SUM(G6:G9)</f>
        <v>0</v>
      </c>
      <c r="H10" s="604" t="e">
        <f>ROUNDDOWN(G10/G21,5)</f>
        <v>#DIV/0!</v>
      </c>
      <c r="I10" s="603">
        <f>SUM(I6:I9)</f>
        <v>0</v>
      </c>
      <c r="J10" s="567"/>
      <c r="L10" s="567"/>
      <c r="M10" s="567"/>
      <c r="N10" s="610"/>
      <c r="O10" s="567"/>
    </row>
    <row r="11" spans="1:15" ht="14.25" x14ac:dyDescent="0.15">
      <c r="A11" s="528"/>
      <c r="B11" s="601" t="s">
        <v>319</v>
      </c>
      <c r="C11" s="601" t="s">
        <v>304</v>
      </c>
      <c r="D11" s="543" t="s">
        <v>303</v>
      </c>
      <c r="E11" s="542"/>
      <c r="F11" s="600"/>
      <c r="G11" s="585">
        <f>F11-I11</f>
        <v>0</v>
      </c>
      <c r="H11" s="599"/>
      <c r="I11" s="598"/>
      <c r="J11" s="597"/>
      <c r="L11" s="597"/>
      <c r="M11" s="597"/>
      <c r="N11" s="596"/>
      <c r="O11" s="597"/>
    </row>
    <row r="12" spans="1:15" ht="14.25" x14ac:dyDescent="0.15">
      <c r="A12" s="528"/>
      <c r="B12" s="545"/>
      <c r="C12" s="545"/>
      <c r="D12" s="595"/>
      <c r="E12" s="594"/>
      <c r="F12" s="593"/>
      <c r="G12" s="585">
        <f>F12-I12</f>
        <v>0</v>
      </c>
      <c r="H12" s="592"/>
      <c r="I12" s="583"/>
      <c r="J12" s="582"/>
      <c r="L12" s="582"/>
      <c r="M12" s="582"/>
      <c r="N12" s="589"/>
      <c r="O12" s="582"/>
    </row>
    <row r="13" spans="1:15" ht="14.25" x14ac:dyDescent="0.15">
      <c r="A13" s="528"/>
      <c r="B13" s="545"/>
      <c r="C13" s="545"/>
      <c r="D13" s="595"/>
      <c r="E13" s="594"/>
      <c r="F13" s="593"/>
      <c r="G13" s="585">
        <f>F13-I13</f>
        <v>0</v>
      </c>
      <c r="H13" s="592"/>
      <c r="I13" s="591"/>
      <c r="J13" s="590"/>
      <c r="N13" s="589"/>
    </row>
    <row r="14" spans="1:15" ht="14.25" x14ac:dyDescent="0.15">
      <c r="A14" s="528"/>
      <c r="B14" s="545"/>
      <c r="C14" s="545"/>
      <c r="D14" s="588" t="s">
        <v>318</v>
      </c>
      <c r="E14" s="587"/>
      <c r="F14" s="586">
        <f>G14+I14</f>
        <v>0</v>
      </c>
      <c r="G14" s="585">
        <f>SUM(G11:G13)*0.1</f>
        <v>0</v>
      </c>
      <c r="H14" s="584"/>
      <c r="I14" s="583">
        <f>SUM(I11:I13)*0.1</f>
        <v>0</v>
      </c>
      <c r="J14" s="582"/>
      <c r="N14" s="602"/>
    </row>
    <row r="15" spans="1:15" ht="14.25" x14ac:dyDescent="0.15">
      <c r="A15" s="528"/>
      <c r="B15" s="545"/>
      <c r="C15" s="609"/>
      <c r="D15" s="608" t="s">
        <v>317</v>
      </c>
      <c r="E15" s="607"/>
      <c r="F15" s="606">
        <f>SUM(F11:F14)</f>
        <v>0</v>
      </c>
      <c r="G15" s="605">
        <f>SUM(G11:G14)</f>
        <v>0</v>
      </c>
      <c r="H15" s="604" t="e">
        <f>ROUNDDOWN(G15/G21,5)</f>
        <v>#DIV/0!</v>
      </c>
      <c r="I15" s="603">
        <f>SUM(I11:I14)</f>
        <v>0</v>
      </c>
      <c r="J15" s="567"/>
      <c r="N15" s="602"/>
    </row>
    <row r="16" spans="1:15" ht="14.25" x14ac:dyDescent="0.15">
      <c r="A16" s="528"/>
      <c r="B16" s="545"/>
      <c r="C16" s="601" t="s">
        <v>302</v>
      </c>
      <c r="D16" s="543" t="s">
        <v>301</v>
      </c>
      <c r="E16" s="542"/>
      <c r="F16" s="600"/>
      <c r="G16" s="585">
        <f>F16-I16</f>
        <v>0</v>
      </c>
      <c r="H16" s="599"/>
      <c r="I16" s="598"/>
      <c r="J16" s="597"/>
      <c r="N16" s="596"/>
    </row>
    <row r="17" spans="1:17" ht="14.25" x14ac:dyDescent="0.15">
      <c r="A17" s="528"/>
      <c r="B17" s="545"/>
      <c r="C17" s="545"/>
      <c r="D17" s="595"/>
      <c r="E17" s="594"/>
      <c r="F17" s="593"/>
      <c r="G17" s="585">
        <f>F17-I17</f>
        <v>0</v>
      </c>
      <c r="H17" s="592"/>
      <c r="I17" s="583"/>
      <c r="J17" s="582"/>
      <c r="N17" s="589"/>
    </row>
    <row r="18" spans="1:17" ht="14.25" x14ac:dyDescent="0.15">
      <c r="A18" s="528"/>
      <c r="B18" s="545"/>
      <c r="C18" s="545"/>
      <c r="D18" s="595"/>
      <c r="E18" s="594"/>
      <c r="F18" s="593"/>
      <c r="G18" s="585">
        <f>F18-I18</f>
        <v>0</v>
      </c>
      <c r="H18" s="592"/>
      <c r="I18" s="591"/>
      <c r="J18" s="590"/>
      <c r="N18" s="589"/>
    </row>
    <row r="19" spans="1:17" ht="14.25" x14ac:dyDescent="0.15">
      <c r="A19" s="528"/>
      <c r="B19" s="545"/>
      <c r="C19" s="545"/>
      <c r="D19" s="588" t="s">
        <v>318</v>
      </c>
      <c r="E19" s="587"/>
      <c r="F19" s="586">
        <f>G19+I19</f>
        <v>0</v>
      </c>
      <c r="G19" s="585">
        <f>SUM(G16:G18)*0.1</f>
        <v>0</v>
      </c>
      <c r="H19" s="584"/>
      <c r="I19" s="583">
        <f>SUM(I16:I18)*0.1</f>
        <v>0</v>
      </c>
      <c r="J19" s="582"/>
    </row>
    <row r="20" spans="1:17" ht="15" thickBot="1" x14ac:dyDescent="0.2">
      <c r="A20" s="528"/>
      <c r="B20" s="545"/>
      <c r="C20" s="545"/>
      <c r="D20" s="581" t="s">
        <v>317</v>
      </c>
      <c r="E20" s="580"/>
      <c r="F20" s="579">
        <f>SUM(F16:F19)</f>
        <v>0</v>
      </c>
      <c r="G20" s="578">
        <f>SUM(G16:G19)</f>
        <v>0</v>
      </c>
      <c r="H20" s="577" t="e">
        <f>ROUNDDOWN(G20/G21,5)</f>
        <v>#DIV/0!</v>
      </c>
      <c r="I20" s="576">
        <f>SUM(I16:I19)</f>
        <v>0</v>
      </c>
      <c r="P20" s="567"/>
      <c r="Q20" s="567"/>
    </row>
    <row r="21" spans="1:17" ht="24.75" customHeight="1" thickTop="1" thickBot="1" x14ac:dyDescent="0.2">
      <c r="A21" s="528"/>
      <c r="B21" s="575" t="s">
        <v>299</v>
      </c>
      <c r="C21" s="574"/>
      <c r="D21" s="574"/>
      <c r="E21" s="573"/>
      <c r="F21" s="572">
        <f>F10+F15+F20</f>
        <v>0</v>
      </c>
      <c r="G21" s="571">
        <f>G10+G15+G20</f>
        <v>0</v>
      </c>
      <c r="H21" s="570" t="e">
        <f>H10+H15+H20</f>
        <v>#DIV/0!</v>
      </c>
      <c r="I21" s="569">
        <f>I10+I15+I20</f>
        <v>0</v>
      </c>
      <c r="P21" s="568"/>
      <c r="Q21" s="568"/>
    </row>
    <row r="22" spans="1:17" ht="15" thickTop="1" x14ac:dyDescent="0.15">
      <c r="A22" s="528"/>
      <c r="D22" s="528"/>
      <c r="E22" s="528"/>
      <c r="F22" s="528"/>
      <c r="H22" s="526" t="s">
        <v>298</v>
      </c>
      <c r="I22" s="529"/>
      <c r="P22" s="567"/>
      <c r="Q22" s="567"/>
    </row>
    <row r="23" spans="1:17" ht="15" thickBot="1" x14ac:dyDescent="0.2">
      <c r="A23" s="528"/>
      <c r="B23" s="566" t="s">
        <v>316</v>
      </c>
      <c r="D23" s="528"/>
      <c r="E23" s="528"/>
      <c r="F23" s="528"/>
    </row>
    <row r="24" spans="1:17" ht="23.25" customHeight="1" thickTop="1" thickBot="1" x14ac:dyDescent="0.2">
      <c r="A24" s="528"/>
      <c r="B24" s="565" t="s">
        <v>315</v>
      </c>
      <c r="C24" s="564"/>
      <c r="D24" s="564"/>
      <c r="E24" s="564"/>
      <c r="F24" s="563"/>
      <c r="G24" s="562"/>
    </row>
    <row r="25" spans="1:17" ht="21" customHeight="1" thickTop="1" x14ac:dyDescent="0.15">
      <c r="A25" s="528"/>
      <c r="B25" s="561"/>
      <c r="C25" s="560"/>
      <c r="D25" s="559" t="s">
        <v>314</v>
      </c>
      <c r="E25" s="559"/>
      <c r="F25" s="558" t="s">
        <v>313</v>
      </c>
      <c r="G25" s="557"/>
      <c r="H25" s="555" t="s">
        <v>312</v>
      </c>
      <c r="I25" s="555" t="s">
        <v>311</v>
      </c>
    </row>
    <row r="26" spans="1:17" ht="21" customHeight="1" x14ac:dyDescent="0.15">
      <c r="A26" s="528"/>
      <c r="B26" s="554"/>
      <c r="C26" s="556"/>
      <c r="D26" s="555"/>
      <c r="E26" s="555"/>
      <c r="F26" s="554"/>
      <c r="G26" s="553" t="s">
        <v>310</v>
      </c>
      <c r="H26" s="552"/>
      <c r="I26" s="552"/>
      <c r="K26" s="551" t="s">
        <v>309</v>
      </c>
    </row>
    <row r="27" spans="1:17" ht="27.75" customHeight="1" x14ac:dyDescent="0.15">
      <c r="A27" s="528"/>
      <c r="B27" s="550" t="s">
        <v>308</v>
      </c>
      <c r="C27" s="549"/>
      <c r="D27" s="543" t="s">
        <v>307</v>
      </c>
      <c r="E27" s="542"/>
      <c r="F27" s="547" t="e">
        <f>K28*H10</f>
        <v>#DIV/0!</v>
      </c>
      <c r="G27" s="546" t="e">
        <f>ROUNDDOWN(F27/F30,6)</f>
        <v>#DIV/0!</v>
      </c>
      <c r="H27" s="539">
        <f>1/3</f>
        <v>0.33333333333333331</v>
      </c>
      <c r="I27" s="531" t="e">
        <f>ROUNDDOWN(F27*H27,0)</f>
        <v>#DIV/0!</v>
      </c>
      <c r="K27" s="538" t="s">
        <v>306</v>
      </c>
    </row>
    <row r="28" spans="1:17" ht="27.75" customHeight="1" x14ac:dyDescent="0.15">
      <c r="A28" s="528"/>
      <c r="B28" s="548" t="s">
        <v>305</v>
      </c>
      <c r="C28" s="544" t="s">
        <v>304</v>
      </c>
      <c r="D28" s="543" t="s">
        <v>303</v>
      </c>
      <c r="E28" s="542"/>
      <c r="F28" s="547" t="e">
        <f>K28*H15</f>
        <v>#DIV/0!</v>
      </c>
      <c r="G28" s="546" t="e">
        <f>ROUNDDOWN(F28/F30,6)</f>
        <v>#DIV/0!</v>
      </c>
      <c r="H28" s="539">
        <f>1/2</f>
        <v>0.5</v>
      </c>
      <c r="I28" s="531" t="e">
        <f>ROUNDDOWN(F28*H28,0)</f>
        <v>#DIV/0!</v>
      </c>
      <c r="K28" s="530">
        <v>50000000</v>
      </c>
    </row>
    <row r="29" spans="1:17" ht="27.75" customHeight="1" x14ac:dyDescent="0.15">
      <c r="A29" s="528"/>
      <c r="B29" s="545"/>
      <c r="C29" s="544" t="s">
        <v>302</v>
      </c>
      <c r="D29" s="543" t="s">
        <v>301</v>
      </c>
      <c r="E29" s="542"/>
      <c r="F29" s="541" t="e">
        <f>K28*H20</f>
        <v>#DIV/0!</v>
      </c>
      <c r="G29" s="540" t="e">
        <f>ROUNDDOWN(F29/F30,6)</f>
        <v>#DIV/0!</v>
      </c>
      <c r="H29" s="539">
        <f>1/3</f>
        <v>0.33333333333333331</v>
      </c>
      <c r="I29" s="531" t="e">
        <f>ROUNDDOWN(F29*H29,0)</f>
        <v>#DIV/0!</v>
      </c>
      <c r="K29" s="538" t="s">
        <v>300</v>
      </c>
    </row>
    <row r="30" spans="1:17" ht="27.75" customHeight="1" x14ac:dyDescent="0.15">
      <c r="A30" s="528"/>
      <c r="B30" s="537" t="s">
        <v>299</v>
      </c>
      <c r="C30" s="536"/>
      <c r="D30" s="536"/>
      <c r="E30" s="535"/>
      <c r="F30" s="534" t="e">
        <f>SUM(F27:F29)</f>
        <v>#DIV/0!</v>
      </c>
      <c r="G30" s="533" t="e">
        <f>SUM(G27:G29)</f>
        <v>#DIV/0!</v>
      </c>
      <c r="H30" s="532"/>
      <c r="I30" s="531" t="e">
        <f>SUM(I27:I29)</f>
        <v>#DIV/0!</v>
      </c>
      <c r="K30" s="530">
        <f>K28*10/11</f>
        <v>45454545.454545453</v>
      </c>
    </row>
    <row r="31" spans="1:17" ht="14.25" x14ac:dyDescent="0.15">
      <c r="A31" s="528"/>
      <c r="D31" s="528"/>
      <c r="E31" s="528"/>
      <c r="F31" s="528"/>
      <c r="G31" s="526" t="s">
        <v>298</v>
      </c>
      <c r="I31" s="529"/>
    </row>
    <row r="32" spans="1:17" ht="14.25" x14ac:dyDescent="0.15">
      <c r="A32" s="528"/>
      <c r="D32" s="528"/>
      <c r="E32" s="528"/>
      <c r="F32" s="528"/>
    </row>
    <row r="33" spans="1:6" ht="14.25" x14ac:dyDescent="0.15">
      <c r="A33" s="528"/>
      <c r="D33" s="528"/>
      <c r="E33" s="528"/>
      <c r="F33" s="528"/>
    </row>
    <row r="34" spans="1:6" ht="14.25" x14ac:dyDescent="0.15">
      <c r="A34" s="528"/>
      <c r="D34" s="528"/>
      <c r="E34" s="528"/>
      <c r="F34" s="528"/>
    </row>
  </sheetData>
  <mergeCells count="41">
    <mergeCell ref="N14:N15"/>
    <mergeCell ref="B4:C5"/>
    <mergeCell ref="B6:C10"/>
    <mergeCell ref="B11:B20"/>
    <mergeCell ref="F4:F5"/>
    <mergeCell ref="C11:C15"/>
    <mergeCell ref="D11:E11"/>
    <mergeCell ref="D12:E12"/>
    <mergeCell ref="D13:E13"/>
    <mergeCell ref="D4:E5"/>
    <mergeCell ref="N4:N5"/>
    <mergeCell ref="D10:E10"/>
    <mergeCell ref="D6:E6"/>
    <mergeCell ref="D7:E7"/>
    <mergeCell ref="D8:E8"/>
    <mergeCell ref="D9:E9"/>
    <mergeCell ref="H6:H9"/>
    <mergeCell ref="H11:H14"/>
    <mergeCell ref="H16:H19"/>
    <mergeCell ref="D14:E14"/>
    <mergeCell ref="D15:E15"/>
    <mergeCell ref="D16:E16"/>
    <mergeCell ref="D17:E17"/>
    <mergeCell ref="D18:E18"/>
    <mergeCell ref="B27:C27"/>
    <mergeCell ref="D27:E27"/>
    <mergeCell ref="D19:E19"/>
    <mergeCell ref="D20:E20"/>
    <mergeCell ref="B21:E21"/>
    <mergeCell ref="C16:C20"/>
    <mergeCell ref="B24:E24"/>
    <mergeCell ref="P21:Q21"/>
    <mergeCell ref="H25:H26"/>
    <mergeCell ref="I25:I26"/>
    <mergeCell ref="B30:E30"/>
    <mergeCell ref="B28:B29"/>
    <mergeCell ref="D28:E28"/>
    <mergeCell ref="D29:E29"/>
    <mergeCell ref="B25:C26"/>
    <mergeCell ref="D25:E26"/>
    <mergeCell ref="F25:F26"/>
  </mergeCells>
  <phoneticPr fontId="2"/>
  <printOptions horizontalCentered="1"/>
  <pageMargins left="0.25" right="0.25" top="0.75" bottom="0.75" header="0.3" footer="0.3"/>
  <pageSetup paperSize="9" scale="95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219075</xdr:colOff>
                    <xdr:row>23</xdr:row>
                    <xdr:rowOff>0</xdr:rowOff>
                  </from>
                  <to>
                    <xdr:col>6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23</xdr:row>
                    <xdr:rowOff>0</xdr:rowOff>
                  </from>
                  <to>
                    <xdr:col>7</xdr:col>
                    <xdr:colOff>180975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C855E-951B-40DF-BC4A-2A91AE337B15}">
  <sheetPr>
    <tabColor rgb="FFFFC000"/>
  </sheetPr>
  <dimension ref="A1:Q35"/>
  <sheetViews>
    <sheetView view="pageBreakPreview" zoomScaleNormal="100" zoomScaleSheetLayoutView="100" workbookViewId="0">
      <selection activeCell="E47" sqref="E47"/>
    </sheetView>
  </sheetViews>
  <sheetFormatPr defaultRowHeight="13.5" x14ac:dyDescent="0.15"/>
  <cols>
    <col min="1" max="1" width="1.625" style="526" customWidth="1"/>
    <col min="2" max="3" width="5" style="526" customWidth="1"/>
    <col min="4" max="4" width="18.375" style="527" bestFit="1" customWidth="1"/>
    <col min="5" max="5" width="14" style="526" customWidth="1"/>
    <col min="6" max="6" width="14.375" style="527" customWidth="1"/>
    <col min="7" max="9" width="14.375" style="526" customWidth="1"/>
    <col min="10" max="10" width="3" style="526" customWidth="1"/>
    <col min="11" max="11" width="38.25" style="526" bestFit="1" customWidth="1"/>
    <col min="12" max="13" width="8.5" style="526" bestFit="1" customWidth="1"/>
    <col min="14" max="16384" width="9" style="526"/>
  </cols>
  <sheetData>
    <row r="1" spans="1:15" ht="20.25" customHeight="1" x14ac:dyDescent="0.15">
      <c r="A1" s="566" t="s">
        <v>328</v>
      </c>
    </row>
    <row r="2" spans="1:15" ht="11.25" customHeight="1" x14ac:dyDescent="0.15">
      <c r="A2" s="528"/>
      <c r="D2" s="528"/>
      <c r="E2" s="528"/>
      <c r="F2" s="528"/>
    </row>
    <row r="3" spans="1:15" ht="14.25" x14ac:dyDescent="0.15">
      <c r="A3" s="528"/>
      <c r="B3" s="566" t="s">
        <v>326</v>
      </c>
      <c r="D3" s="528"/>
      <c r="E3" s="528"/>
      <c r="F3" s="528"/>
    </row>
    <row r="4" spans="1:15" ht="14.25" x14ac:dyDescent="0.15">
      <c r="A4" s="528"/>
      <c r="B4" s="550"/>
      <c r="C4" s="549"/>
      <c r="D4" s="555" t="s">
        <v>314</v>
      </c>
      <c r="E4" s="555"/>
      <c r="F4" s="550" t="s">
        <v>325</v>
      </c>
      <c r="G4" s="615"/>
      <c r="H4" s="615"/>
      <c r="I4" s="614"/>
      <c r="K4" s="527"/>
      <c r="N4" s="602"/>
      <c r="O4" s="527"/>
    </row>
    <row r="5" spans="1:15" ht="40.5" x14ac:dyDescent="0.15">
      <c r="A5" s="528"/>
      <c r="B5" s="554"/>
      <c r="C5" s="556"/>
      <c r="D5" s="555"/>
      <c r="E5" s="555"/>
      <c r="F5" s="554"/>
      <c r="G5" s="613" t="s">
        <v>324</v>
      </c>
      <c r="H5" s="613" t="s">
        <v>323</v>
      </c>
      <c r="I5" s="612" t="s">
        <v>322</v>
      </c>
      <c r="J5" s="610"/>
      <c r="L5" s="610"/>
      <c r="M5" s="610"/>
      <c r="N5" s="602"/>
      <c r="O5" s="610"/>
    </row>
    <row r="6" spans="1:15" ht="14.25" x14ac:dyDescent="0.15">
      <c r="A6" s="528"/>
      <c r="B6" s="611" t="s">
        <v>321</v>
      </c>
      <c r="C6" s="549"/>
      <c r="D6" s="543" t="s">
        <v>307</v>
      </c>
      <c r="E6" s="542"/>
      <c r="F6" s="600">
        <v>0</v>
      </c>
      <c r="G6" s="585">
        <f>F6-I6</f>
        <v>0</v>
      </c>
      <c r="H6" s="599"/>
      <c r="I6" s="598">
        <v>0</v>
      </c>
      <c r="J6" s="597"/>
      <c r="L6" s="597"/>
      <c r="M6" s="597"/>
      <c r="N6" s="596"/>
      <c r="O6" s="597"/>
    </row>
    <row r="7" spans="1:15" ht="14.25" x14ac:dyDescent="0.15">
      <c r="A7" s="528"/>
      <c r="B7" s="561"/>
      <c r="C7" s="560"/>
      <c r="D7" s="595"/>
      <c r="E7" s="594"/>
      <c r="F7" s="593"/>
      <c r="G7" s="585">
        <f>F7-I7</f>
        <v>0</v>
      </c>
      <c r="H7" s="592"/>
      <c r="I7" s="583"/>
      <c r="J7" s="582"/>
      <c r="L7" s="582"/>
      <c r="M7" s="582"/>
      <c r="N7" s="589"/>
      <c r="O7" s="582"/>
    </row>
    <row r="8" spans="1:15" ht="14.25" x14ac:dyDescent="0.15">
      <c r="A8" s="528"/>
      <c r="B8" s="561"/>
      <c r="C8" s="560"/>
      <c r="D8" s="595"/>
      <c r="E8" s="594"/>
      <c r="F8" s="593"/>
      <c r="G8" s="585">
        <f>F8-I8</f>
        <v>0</v>
      </c>
      <c r="H8" s="592"/>
      <c r="I8" s="591"/>
      <c r="J8" s="590"/>
      <c r="L8" s="590"/>
      <c r="M8" s="590"/>
      <c r="N8" s="589"/>
      <c r="O8" s="590"/>
    </row>
    <row r="9" spans="1:15" ht="14.25" x14ac:dyDescent="0.15">
      <c r="A9" s="528"/>
      <c r="B9" s="561"/>
      <c r="C9" s="560"/>
      <c r="D9" s="588" t="s">
        <v>318</v>
      </c>
      <c r="E9" s="587"/>
      <c r="F9" s="586">
        <f>G9+I9</f>
        <v>0</v>
      </c>
      <c r="G9" s="585">
        <f>SUM(G6:G8)*0.1</f>
        <v>0</v>
      </c>
      <c r="H9" s="584"/>
      <c r="I9" s="583">
        <f>SUM(I6:I8)*0.1</f>
        <v>0</v>
      </c>
      <c r="J9" s="582"/>
      <c r="L9" s="582"/>
      <c r="M9" s="582"/>
      <c r="N9" s="589"/>
      <c r="O9" s="582"/>
    </row>
    <row r="10" spans="1:15" ht="14.25" x14ac:dyDescent="0.15">
      <c r="A10" s="528"/>
      <c r="B10" s="554"/>
      <c r="C10" s="556"/>
      <c r="D10" s="608" t="s">
        <v>320</v>
      </c>
      <c r="E10" s="607"/>
      <c r="F10" s="606">
        <f>SUM(F6:F9)</f>
        <v>0</v>
      </c>
      <c r="G10" s="605">
        <f>SUM(G6:G9)</f>
        <v>0</v>
      </c>
      <c r="H10" s="604">
        <f>ROUNDDOWN(G10/G21,5)</f>
        <v>0</v>
      </c>
      <c r="I10" s="603">
        <f>SUM(I6:I9)</f>
        <v>0</v>
      </c>
      <c r="J10" s="567"/>
      <c r="L10" s="567"/>
      <c r="M10" s="567"/>
      <c r="N10" s="610"/>
      <c r="O10" s="567"/>
    </row>
    <row r="11" spans="1:15" ht="14.25" x14ac:dyDescent="0.15">
      <c r="A11" s="528"/>
      <c r="B11" s="601" t="s">
        <v>319</v>
      </c>
      <c r="C11" s="601" t="s">
        <v>304</v>
      </c>
      <c r="D11" s="543" t="s">
        <v>303</v>
      </c>
      <c r="E11" s="542"/>
      <c r="F11" s="600">
        <v>34090909</v>
      </c>
      <c r="G11" s="585">
        <f>F11-I11</f>
        <v>31818182</v>
      </c>
      <c r="H11" s="599"/>
      <c r="I11" s="598">
        <v>2272727</v>
      </c>
      <c r="J11" s="597"/>
      <c r="L11" s="597"/>
      <c r="M11" s="597"/>
      <c r="N11" s="596"/>
      <c r="O11" s="597"/>
    </row>
    <row r="12" spans="1:15" ht="14.25" x14ac:dyDescent="0.15">
      <c r="A12" s="528"/>
      <c r="B12" s="545"/>
      <c r="C12" s="545"/>
      <c r="D12" s="595"/>
      <c r="E12" s="594"/>
      <c r="F12" s="593"/>
      <c r="G12" s="585">
        <f>F12-I12</f>
        <v>0</v>
      </c>
      <c r="H12" s="592"/>
      <c r="I12" s="583"/>
      <c r="J12" s="582"/>
      <c r="L12" s="582"/>
      <c r="M12" s="582"/>
      <c r="N12" s="589"/>
      <c r="O12" s="582"/>
    </row>
    <row r="13" spans="1:15" ht="14.25" x14ac:dyDescent="0.15">
      <c r="A13" s="528"/>
      <c r="B13" s="545"/>
      <c r="C13" s="545"/>
      <c r="D13" s="595"/>
      <c r="E13" s="594"/>
      <c r="F13" s="593"/>
      <c r="G13" s="585">
        <f>F13-I13</f>
        <v>0</v>
      </c>
      <c r="H13" s="592"/>
      <c r="I13" s="591"/>
      <c r="J13" s="590"/>
      <c r="N13" s="589"/>
    </row>
    <row r="14" spans="1:15" ht="14.25" x14ac:dyDescent="0.15">
      <c r="A14" s="528"/>
      <c r="B14" s="545"/>
      <c r="C14" s="545"/>
      <c r="D14" s="588" t="s">
        <v>318</v>
      </c>
      <c r="E14" s="587"/>
      <c r="F14" s="586">
        <f>G14+I14</f>
        <v>3409090.9000000004</v>
      </c>
      <c r="G14" s="585">
        <f>SUM(G11:G13)*0.1</f>
        <v>3181818.2</v>
      </c>
      <c r="H14" s="584"/>
      <c r="I14" s="583">
        <f>SUM(I11:I13)*0.1</f>
        <v>227272.7</v>
      </c>
      <c r="J14" s="582"/>
      <c r="N14" s="602"/>
    </row>
    <row r="15" spans="1:15" ht="14.25" x14ac:dyDescent="0.15">
      <c r="A15" s="528"/>
      <c r="B15" s="545"/>
      <c r="C15" s="609"/>
      <c r="D15" s="608" t="s">
        <v>317</v>
      </c>
      <c r="E15" s="607"/>
      <c r="F15" s="606">
        <f>SUM(F11:F14)</f>
        <v>37499999.899999999</v>
      </c>
      <c r="G15" s="605">
        <f>SUM(G11:G14)</f>
        <v>35000000.200000003</v>
      </c>
      <c r="H15" s="604">
        <f>ROUNDDOWN(G15/G21,5)</f>
        <v>0.63636000000000004</v>
      </c>
      <c r="I15" s="603">
        <f>SUM(I11:I14)</f>
        <v>2499999.7000000002</v>
      </c>
      <c r="J15" s="567"/>
      <c r="N15" s="602"/>
    </row>
    <row r="16" spans="1:15" ht="14.25" x14ac:dyDescent="0.15">
      <c r="A16" s="528"/>
      <c r="B16" s="545"/>
      <c r="C16" s="601" t="s">
        <v>302</v>
      </c>
      <c r="D16" s="543" t="s">
        <v>301</v>
      </c>
      <c r="E16" s="542"/>
      <c r="F16" s="600">
        <v>20454545</v>
      </c>
      <c r="G16" s="585">
        <f>F16-I16</f>
        <v>18181818</v>
      </c>
      <c r="H16" s="599"/>
      <c r="I16" s="598">
        <v>2272727</v>
      </c>
      <c r="J16" s="597"/>
      <c r="N16" s="596"/>
    </row>
    <row r="17" spans="1:17" ht="14.25" x14ac:dyDescent="0.15">
      <c r="A17" s="528"/>
      <c r="B17" s="545"/>
      <c r="C17" s="545"/>
      <c r="D17" s="595"/>
      <c r="E17" s="594"/>
      <c r="F17" s="593"/>
      <c r="G17" s="585">
        <f>F17-I17</f>
        <v>0</v>
      </c>
      <c r="H17" s="592"/>
      <c r="I17" s="583"/>
      <c r="J17" s="582"/>
      <c r="N17" s="589"/>
    </row>
    <row r="18" spans="1:17" ht="14.25" x14ac:dyDescent="0.15">
      <c r="A18" s="528"/>
      <c r="B18" s="545"/>
      <c r="C18" s="545"/>
      <c r="D18" s="595"/>
      <c r="E18" s="594"/>
      <c r="F18" s="593"/>
      <c r="G18" s="585">
        <f>F18-I18</f>
        <v>0</v>
      </c>
      <c r="H18" s="592"/>
      <c r="I18" s="591"/>
      <c r="J18" s="590"/>
      <c r="N18" s="589"/>
    </row>
    <row r="19" spans="1:17" ht="14.25" x14ac:dyDescent="0.15">
      <c r="A19" s="528"/>
      <c r="B19" s="545"/>
      <c r="C19" s="545"/>
      <c r="D19" s="588" t="s">
        <v>318</v>
      </c>
      <c r="E19" s="587"/>
      <c r="F19" s="586">
        <f>G19+I19</f>
        <v>2045454.5</v>
      </c>
      <c r="G19" s="585">
        <f>SUM(G16:G18)*0.1</f>
        <v>1818181.8</v>
      </c>
      <c r="H19" s="584"/>
      <c r="I19" s="583">
        <f>SUM(I16:I18)*0.1</f>
        <v>227272.7</v>
      </c>
      <c r="J19" s="582"/>
    </row>
    <row r="20" spans="1:17" ht="15" thickBot="1" x14ac:dyDescent="0.2">
      <c r="A20" s="528"/>
      <c r="B20" s="545"/>
      <c r="C20" s="545"/>
      <c r="D20" s="581" t="s">
        <v>317</v>
      </c>
      <c r="E20" s="580"/>
      <c r="F20" s="579">
        <f>SUM(F16:F19)</f>
        <v>22499999.5</v>
      </c>
      <c r="G20" s="578">
        <f>SUM(G16:G19)</f>
        <v>19999999.800000001</v>
      </c>
      <c r="H20" s="577">
        <f>ROUNDDOWN(G20/G21,5)</f>
        <v>0.36363000000000001</v>
      </c>
      <c r="I20" s="576">
        <f>SUM(I16:I19)</f>
        <v>2499999.7000000002</v>
      </c>
      <c r="P20" s="567"/>
      <c r="Q20" s="567"/>
    </row>
    <row r="21" spans="1:17" ht="24.75" customHeight="1" thickTop="1" thickBot="1" x14ac:dyDescent="0.2">
      <c r="A21" s="528"/>
      <c r="B21" s="575" t="s">
        <v>299</v>
      </c>
      <c r="C21" s="574"/>
      <c r="D21" s="574"/>
      <c r="E21" s="573"/>
      <c r="F21" s="572">
        <f>F10+F15+F20+1</f>
        <v>60000000.399999999</v>
      </c>
      <c r="G21" s="571">
        <f>G10+G15+G20</f>
        <v>55000000</v>
      </c>
      <c r="H21" s="570">
        <f>H10+H15+H20</f>
        <v>0.99999000000000005</v>
      </c>
      <c r="I21" s="569">
        <f>I10+I15+I20+1</f>
        <v>5000000.4000000004</v>
      </c>
      <c r="P21" s="568"/>
      <c r="Q21" s="568"/>
    </row>
    <row r="22" spans="1:17" ht="15" thickTop="1" x14ac:dyDescent="0.15">
      <c r="A22" s="528"/>
      <c r="D22" s="528"/>
      <c r="E22" s="528"/>
      <c r="F22" s="528"/>
      <c r="H22" s="526" t="s">
        <v>298</v>
      </c>
      <c r="I22" s="529"/>
      <c r="P22" s="567"/>
      <c r="Q22" s="567"/>
    </row>
    <row r="23" spans="1:17" ht="15" thickBot="1" x14ac:dyDescent="0.2">
      <c r="A23" s="528"/>
      <c r="B23" s="566" t="s">
        <v>316</v>
      </c>
      <c r="D23" s="528"/>
      <c r="E23" s="528"/>
      <c r="F23" s="528"/>
    </row>
    <row r="24" spans="1:17" ht="23.25" customHeight="1" thickTop="1" thickBot="1" x14ac:dyDescent="0.2">
      <c r="A24" s="528"/>
      <c r="B24" s="565" t="s">
        <v>315</v>
      </c>
      <c r="C24" s="564"/>
      <c r="D24" s="564"/>
      <c r="E24" s="564"/>
      <c r="F24" s="563"/>
      <c r="G24" s="562"/>
    </row>
    <row r="25" spans="1:17" ht="21" customHeight="1" thickTop="1" x14ac:dyDescent="0.15">
      <c r="A25" s="528"/>
      <c r="B25" s="561"/>
      <c r="C25" s="560"/>
      <c r="D25" s="559" t="s">
        <v>314</v>
      </c>
      <c r="E25" s="559"/>
      <c r="F25" s="558" t="s">
        <v>313</v>
      </c>
      <c r="G25" s="557"/>
      <c r="H25" s="555" t="s">
        <v>312</v>
      </c>
      <c r="I25" s="555" t="s">
        <v>311</v>
      </c>
    </row>
    <row r="26" spans="1:17" ht="21" customHeight="1" x14ac:dyDescent="0.15">
      <c r="A26" s="528"/>
      <c r="B26" s="554"/>
      <c r="C26" s="556"/>
      <c r="D26" s="555"/>
      <c r="E26" s="555"/>
      <c r="F26" s="554"/>
      <c r="G26" s="553" t="s">
        <v>310</v>
      </c>
      <c r="H26" s="552"/>
      <c r="I26" s="552"/>
      <c r="K26" s="551" t="s">
        <v>309</v>
      </c>
    </row>
    <row r="27" spans="1:17" ht="27.75" customHeight="1" x14ac:dyDescent="0.15">
      <c r="A27" s="528"/>
      <c r="B27" s="550" t="s">
        <v>308</v>
      </c>
      <c r="C27" s="549"/>
      <c r="D27" s="543" t="s">
        <v>307</v>
      </c>
      <c r="E27" s="542"/>
      <c r="F27" s="547">
        <f>K30*H10</f>
        <v>0</v>
      </c>
      <c r="G27" s="546">
        <f>ROUNDDOWN(F27/F30,6)</f>
        <v>0</v>
      </c>
      <c r="H27" s="539">
        <f>1/3</f>
        <v>0.33333333333333331</v>
      </c>
      <c r="I27" s="531">
        <f>ROUNDDOWN(F27*H27,0)</f>
        <v>0</v>
      </c>
      <c r="K27" s="538" t="s">
        <v>306</v>
      </c>
    </row>
    <row r="28" spans="1:17" ht="27.75" customHeight="1" x14ac:dyDescent="0.15">
      <c r="A28" s="528"/>
      <c r="B28" s="548" t="s">
        <v>305</v>
      </c>
      <c r="C28" s="544" t="s">
        <v>304</v>
      </c>
      <c r="D28" s="543" t="s">
        <v>303</v>
      </c>
      <c r="E28" s="542"/>
      <c r="F28" s="547">
        <f>K30*H15</f>
        <v>28925454.545454547</v>
      </c>
      <c r="G28" s="546">
        <f>ROUNDDOWN(F28/F30,6)</f>
        <v>0.63636599999999999</v>
      </c>
      <c r="H28" s="539">
        <f>1/2</f>
        <v>0.5</v>
      </c>
      <c r="I28" s="531">
        <f>ROUNDDOWN(F28*H28,0)</f>
        <v>14462727</v>
      </c>
      <c r="K28" s="530">
        <v>50000000</v>
      </c>
    </row>
    <row r="29" spans="1:17" ht="27.75" customHeight="1" x14ac:dyDescent="0.15">
      <c r="A29" s="528"/>
      <c r="B29" s="545"/>
      <c r="C29" s="544" t="s">
        <v>302</v>
      </c>
      <c r="D29" s="543" t="s">
        <v>301</v>
      </c>
      <c r="E29" s="542"/>
      <c r="F29" s="541">
        <f>K30*H20</f>
        <v>16528636.363636363</v>
      </c>
      <c r="G29" s="540">
        <f>ROUNDDOWN(F29/F30,6)</f>
        <v>0.36363299999999998</v>
      </c>
      <c r="H29" s="539">
        <f>1/3</f>
        <v>0.33333333333333331</v>
      </c>
      <c r="I29" s="531">
        <f>ROUNDDOWN(F29*H29,0)</f>
        <v>5509545</v>
      </c>
      <c r="K29" s="538" t="s">
        <v>300</v>
      </c>
    </row>
    <row r="30" spans="1:17" ht="27.75" customHeight="1" x14ac:dyDescent="0.15">
      <c r="A30" s="528"/>
      <c r="B30" s="537" t="s">
        <v>299</v>
      </c>
      <c r="C30" s="536"/>
      <c r="D30" s="536"/>
      <c r="E30" s="535"/>
      <c r="F30" s="534">
        <f>SUM(F27:F29)</f>
        <v>45454090.909090906</v>
      </c>
      <c r="G30" s="533">
        <f>SUM(G27:G29)</f>
        <v>0.99999899999999997</v>
      </c>
      <c r="H30" s="532"/>
      <c r="I30" s="531">
        <f>SUM(I27:I29)</f>
        <v>19972272</v>
      </c>
      <c r="K30" s="530">
        <f>K28*10/11</f>
        <v>45454545.454545453</v>
      </c>
    </row>
    <row r="31" spans="1:17" ht="14.25" x14ac:dyDescent="0.15">
      <c r="A31" s="528"/>
      <c r="D31" s="528"/>
      <c r="E31" s="528"/>
      <c r="F31" s="528"/>
      <c r="G31" s="526" t="s">
        <v>298</v>
      </c>
      <c r="I31" s="529"/>
    </row>
    <row r="32" spans="1:17" ht="14.25" x14ac:dyDescent="0.15">
      <c r="A32" s="528"/>
      <c r="D32" s="528"/>
      <c r="E32" s="528"/>
      <c r="F32" s="528"/>
    </row>
    <row r="33" spans="1:6" ht="14.25" x14ac:dyDescent="0.15">
      <c r="A33" s="528"/>
      <c r="D33" s="528"/>
      <c r="E33" s="528"/>
      <c r="F33" s="528"/>
    </row>
    <row r="34" spans="1:6" ht="14.25" x14ac:dyDescent="0.15">
      <c r="A34" s="528"/>
      <c r="D34" s="528"/>
      <c r="E34" s="528"/>
      <c r="F34" s="528"/>
    </row>
    <row r="35" spans="1:6" ht="14.25" x14ac:dyDescent="0.15">
      <c r="A35" s="528"/>
      <c r="D35" s="528"/>
      <c r="E35" s="528"/>
      <c r="F35" s="528"/>
    </row>
  </sheetData>
  <mergeCells count="41">
    <mergeCell ref="B27:C27"/>
    <mergeCell ref="D27:E27"/>
    <mergeCell ref="B28:B29"/>
    <mergeCell ref="D28:E28"/>
    <mergeCell ref="D29:E29"/>
    <mergeCell ref="B30:E30"/>
    <mergeCell ref="B21:E21"/>
    <mergeCell ref="P21:Q21"/>
    <mergeCell ref="B24:E24"/>
    <mergeCell ref="B25:C26"/>
    <mergeCell ref="D25:E26"/>
    <mergeCell ref="F25:F26"/>
    <mergeCell ref="H25:H26"/>
    <mergeCell ref="I25:I26"/>
    <mergeCell ref="N14:N15"/>
    <mergeCell ref="D15:E15"/>
    <mergeCell ref="C16:C20"/>
    <mergeCell ref="D16:E16"/>
    <mergeCell ref="H16:H19"/>
    <mergeCell ref="D17:E17"/>
    <mergeCell ref="D18:E18"/>
    <mergeCell ref="D19:E19"/>
    <mergeCell ref="D20:E20"/>
    <mergeCell ref="D10:E10"/>
    <mergeCell ref="B11:B20"/>
    <mergeCell ref="C11:C15"/>
    <mergeCell ref="D11:E11"/>
    <mergeCell ref="H11:H14"/>
    <mergeCell ref="D12:E12"/>
    <mergeCell ref="D13:E13"/>
    <mergeCell ref="D14:E14"/>
    <mergeCell ref="B4:C5"/>
    <mergeCell ref="D4:E5"/>
    <mergeCell ref="F4:F5"/>
    <mergeCell ref="N4:N5"/>
    <mergeCell ref="B6:C10"/>
    <mergeCell ref="D6:E6"/>
    <mergeCell ref="H6:H9"/>
    <mergeCell ref="D7:E7"/>
    <mergeCell ref="D8:E8"/>
    <mergeCell ref="D9:E9"/>
  </mergeCells>
  <phoneticPr fontId="2"/>
  <printOptions horizontalCentered="1"/>
  <pageMargins left="0.25" right="0.25" top="0.75" bottom="0.75" header="0.3" footer="0.3"/>
  <pageSetup paperSize="9" scale="93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219075</xdr:colOff>
                    <xdr:row>23</xdr:row>
                    <xdr:rowOff>0</xdr:rowOff>
                  </from>
                  <to>
                    <xdr:col>6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23</xdr:row>
                    <xdr:rowOff>0</xdr:rowOff>
                  </from>
                  <to>
                    <xdr:col>7</xdr:col>
                    <xdr:colOff>180975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D749-E43E-45B0-9929-DA2180CF988C}">
  <sheetPr>
    <tabColor rgb="FFFFC000"/>
  </sheetPr>
  <dimension ref="A1:Q34"/>
  <sheetViews>
    <sheetView view="pageBreakPreview" zoomScaleNormal="100" zoomScaleSheetLayoutView="100" workbookViewId="0">
      <selection activeCell="K21" sqref="K21"/>
    </sheetView>
  </sheetViews>
  <sheetFormatPr defaultRowHeight="13.5" x14ac:dyDescent="0.15"/>
  <cols>
    <col min="1" max="1" width="1.625" style="526" customWidth="1"/>
    <col min="2" max="3" width="5" style="526" customWidth="1"/>
    <col min="4" max="4" width="18.375" style="527" bestFit="1" customWidth="1"/>
    <col min="5" max="5" width="14" style="526" customWidth="1"/>
    <col min="6" max="6" width="14.375" style="527" customWidth="1"/>
    <col min="7" max="9" width="14.375" style="526" customWidth="1"/>
    <col min="10" max="10" width="3" style="526" customWidth="1"/>
    <col min="11" max="11" width="38.25" style="526" bestFit="1" customWidth="1"/>
    <col min="12" max="13" width="8.5" style="526" bestFit="1" customWidth="1"/>
    <col min="14" max="16384" width="9" style="526"/>
  </cols>
  <sheetData>
    <row r="1" spans="1:15" ht="20.25" customHeight="1" x14ac:dyDescent="0.15">
      <c r="A1" s="566" t="s">
        <v>331</v>
      </c>
    </row>
    <row r="2" spans="1:15" ht="11.25" customHeight="1" x14ac:dyDescent="0.15">
      <c r="A2" s="528"/>
      <c r="D2" s="528"/>
      <c r="E2" s="528"/>
      <c r="F2" s="528"/>
    </row>
    <row r="3" spans="1:15" ht="14.25" x14ac:dyDescent="0.15">
      <c r="A3" s="528"/>
      <c r="B3" s="566" t="s">
        <v>326</v>
      </c>
      <c r="D3" s="528"/>
      <c r="E3" s="528"/>
      <c r="F3" s="528"/>
    </row>
    <row r="4" spans="1:15" ht="14.25" x14ac:dyDescent="0.15">
      <c r="A4" s="528"/>
      <c r="B4" s="550"/>
      <c r="C4" s="549"/>
      <c r="D4" s="555" t="s">
        <v>314</v>
      </c>
      <c r="E4" s="555"/>
      <c r="F4" s="550" t="s">
        <v>325</v>
      </c>
      <c r="G4" s="615"/>
      <c r="H4" s="615"/>
      <c r="I4" s="614"/>
      <c r="K4" s="527"/>
      <c r="N4" s="602"/>
      <c r="O4" s="527"/>
    </row>
    <row r="5" spans="1:15" ht="40.5" x14ac:dyDescent="0.15">
      <c r="A5" s="528"/>
      <c r="B5" s="554"/>
      <c r="C5" s="556"/>
      <c r="D5" s="555"/>
      <c r="E5" s="555"/>
      <c r="F5" s="554"/>
      <c r="G5" s="613" t="s">
        <v>324</v>
      </c>
      <c r="H5" s="613" t="s">
        <v>323</v>
      </c>
      <c r="I5" s="612" t="s">
        <v>322</v>
      </c>
      <c r="J5" s="610"/>
      <c r="L5" s="610"/>
      <c r="M5" s="610"/>
      <c r="N5" s="602"/>
      <c r="O5" s="610"/>
    </row>
    <row r="6" spans="1:15" ht="14.25" x14ac:dyDescent="0.15">
      <c r="A6" s="528"/>
      <c r="B6" s="611" t="s">
        <v>321</v>
      </c>
      <c r="C6" s="549"/>
      <c r="D6" s="543" t="s">
        <v>307</v>
      </c>
      <c r="E6" s="542"/>
      <c r="F6" s="600"/>
      <c r="G6" s="585">
        <f>F6-I6</f>
        <v>0</v>
      </c>
      <c r="H6" s="599"/>
      <c r="I6" s="598">
        <v>0</v>
      </c>
      <c r="J6" s="597"/>
      <c r="L6" s="597"/>
      <c r="M6" s="597"/>
      <c r="N6" s="596"/>
      <c r="O6" s="597"/>
    </row>
    <row r="7" spans="1:15" ht="14.25" x14ac:dyDescent="0.15">
      <c r="A7" s="528"/>
      <c r="B7" s="561"/>
      <c r="C7" s="560"/>
      <c r="D7" s="595"/>
      <c r="E7" s="594"/>
      <c r="F7" s="593"/>
      <c r="G7" s="585">
        <f>F7-I7</f>
        <v>0</v>
      </c>
      <c r="H7" s="592"/>
      <c r="I7" s="583"/>
      <c r="J7" s="582"/>
      <c r="L7" s="582"/>
      <c r="M7" s="582"/>
      <c r="N7" s="589"/>
      <c r="O7" s="582"/>
    </row>
    <row r="8" spans="1:15" ht="14.25" x14ac:dyDescent="0.15">
      <c r="A8" s="528"/>
      <c r="B8" s="561"/>
      <c r="C8" s="560"/>
      <c r="D8" s="595"/>
      <c r="E8" s="594"/>
      <c r="F8" s="593"/>
      <c r="G8" s="585">
        <f>F8-I8</f>
        <v>0</v>
      </c>
      <c r="H8" s="592"/>
      <c r="I8" s="591"/>
      <c r="J8" s="590"/>
      <c r="L8" s="590"/>
      <c r="M8" s="590"/>
      <c r="N8" s="589"/>
      <c r="O8" s="590"/>
    </row>
    <row r="9" spans="1:15" ht="14.25" x14ac:dyDescent="0.15">
      <c r="A9" s="528"/>
      <c r="B9" s="561"/>
      <c r="C9" s="560"/>
      <c r="D9" s="588" t="s">
        <v>318</v>
      </c>
      <c r="E9" s="587"/>
      <c r="F9" s="586">
        <f>G9+I9</f>
        <v>0</v>
      </c>
      <c r="G9" s="585">
        <f>SUM(G6:G8)*0.1</f>
        <v>0</v>
      </c>
      <c r="H9" s="584"/>
      <c r="I9" s="583">
        <f>SUM(I6:I8)*0.1</f>
        <v>0</v>
      </c>
      <c r="J9" s="582"/>
      <c r="L9" s="582"/>
      <c r="M9" s="582"/>
      <c r="N9" s="589"/>
      <c r="O9" s="582"/>
    </row>
    <row r="10" spans="1:15" ht="14.25" x14ac:dyDescent="0.15">
      <c r="A10" s="528"/>
      <c r="B10" s="554"/>
      <c r="C10" s="556"/>
      <c r="D10" s="608" t="s">
        <v>320</v>
      </c>
      <c r="E10" s="607"/>
      <c r="F10" s="606">
        <f>SUM(F6:F9)</f>
        <v>0</v>
      </c>
      <c r="G10" s="605">
        <f>SUM(G6:G9)</f>
        <v>0</v>
      </c>
      <c r="H10" s="604">
        <f>ROUNDDOWN(G10/G21,5)</f>
        <v>0</v>
      </c>
      <c r="I10" s="603">
        <f>SUM(I6:I9)</f>
        <v>0</v>
      </c>
      <c r="J10" s="567"/>
      <c r="L10" s="567"/>
      <c r="M10" s="567"/>
      <c r="N10" s="610"/>
      <c r="O10" s="567"/>
    </row>
    <row r="11" spans="1:15" ht="14.25" x14ac:dyDescent="0.15">
      <c r="A11" s="528"/>
      <c r="B11" s="601" t="s">
        <v>319</v>
      </c>
      <c r="C11" s="601" t="s">
        <v>304</v>
      </c>
      <c r="D11" s="543" t="s">
        <v>303</v>
      </c>
      <c r="E11" s="542"/>
      <c r="F11" s="600">
        <v>34090909</v>
      </c>
      <c r="G11" s="585">
        <f>F11-I11</f>
        <v>31818182</v>
      </c>
      <c r="H11" s="599"/>
      <c r="I11" s="598">
        <v>2272727</v>
      </c>
      <c r="J11" s="597"/>
      <c r="L11" s="597"/>
      <c r="M11" s="597"/>
      <c r="N11" s="596"/>
      <c r="O11" s="597"/>
    </row>
    <row r="12" spans="1:15" ht="14.25" x14ac:dyDescent="0.15">
      <c r="A12" s="528"/>
      <c r="B12" s="545"/>
      <c r="C12" s="545"/>
      <c r="D12" s="595"/>
      <c r="E12" s="594"/>
      <c r="F12" s="593"/>
      <c r="G12" s="585">
        <f>F12-I12</f>
        <v>0</v>
      </c>
      <c r="H12" s="592"/>
      <c r="I12" s="583"/>
      <c r="J12" s="582"/>
      <c r="L12" s="582"/>
      <c r="M12" s="582"/>
      <c r="N12" s="589"/>
      <c r="O12" s="582"/>
    </row>
    <row r="13" spans="1:15" ht="14.25" x14ac:dyDescent="0.15">
      <c r="A13" s="528"/>
      <c r="B13" s="545"/>
      <c r="C13" s="545"/>
      <c r="D13" s="595"/>
      <c r="E13" s="594"/>
      <c r="F13" s="593"/>
      <c r="G13" s="585">
        <f>F13-I13</f>
        <v>0</v>
      </c>
      <c r="H13" s="592"/>
      <c r="I13" s="591"/>
      <c r="J13" s="590"/>
      <c r="N13" s="589"/>
    </row>
    <row r="14" spans="1:15" ht="14.25" x14ac:dyDescent="0.15">
      <c r="A14" s="528"/>
      <c r="B14" s="545"/>
      <c r="C14" s="545"/>
      <c r="D14" s="588" t="s">
        <v>318</v>
      </c>
      <c r="E14" s="587"/>
      <c r="F14" s="586">
        <f>G14+I14</f>
        <v>3409090.9000000004</v>
      </c>
      <c r="G14" s="585">
        <f>SUM(G11:G13)*0.1</f>
        <v>3181818.2</v>
      </c>
      <c r="H14" s="584"/>
      <c r="I14" s="583">
        <f>SUM(I11:I13)*0.1</f>
        <v>227272.7</v>
      </c>
      <c r="J14" s="582"/>
      <c r="N14" s="602"/>
    </row>
    <row r="15" spans="1:15" ht="14.25" x14ac:dyDescent="0.15">
      <c r="A15" s="528"/>
      <c r="B15" s="545"/>
      <c r="C15" s="609"/>
      <c r="D15" s="608" t="s">
        <v>317</v>
      </c>
      <c r="E15" s="607"/>
      <c r="F15" s="606">
        <f>SUM(F11:F14)</f>
        <v>37499999.899999999</v>
      </c>
      <c r="G15" s="605">
        <f>SUM(G11:G14)</f>
        <v>35000000.200000003</v>
      </c>
      <c r="H15" s="604">
        <f>ROUNDDOWN(G15/G21,5)</f>
        <v>0.63636000000000004</v>
      </c>
      <c r="I15" s="603">
        <f>SUM(I11:I14)</f>
        <v>2499999.7000000002</v>
      </c>
      <c r="J15" s="567"/>
      <c r="N15" s="602"/>
    </row>
    <row r="16" spans="1:15" ht="14.25" x14ac:dyDescent="0.15">
      <c r="A16" s="528"/>
      <c r="B16" s="545"/>
      <c r="C16" s="601" t="s">
        <v>302</v>
      </c>
      <c r="D16" s="543" t="s">
        <v>301</v>
      </c>
      <c r="E16" s="542"/>
      <c r="F16" s="600">
        <v>20454545</v>
      </c>
      <c r="G16" s="585">
        <f>F16-I16</f>
        <v>18181818</v>
      </c>
      <c r="H16" s="599"/>
      <c r="I16" s="598">
        <v>2272727</v>
      </c>
      <c r="J16" s="597"/>
      <c r="N16" s="596"/>
    </row>
    <row r="17" spans="1:17" ht="14.25" x14ac:dyDescent="0.15">
      <c r="A17" s="528"/>
      <c r="B17" s="545"/>
      <c r="C17" s="545"/>
      <c r="D17" s="595"/>
      <c r="E17" s="594"/>
      <c r="F17" s="593"/>
      <c r="G17" s="585">
        <f>F17-I17</f>
        <v>0</v>
      </c>
      <c r="H17" s="592"/>
      <c r="I17" s="583"/>
      <c r="J17" s="582"/>
      <c r="N17" s="589"/>
    </row>
    <row r="18" spans="1:17" ht="14.25" x14ac:dyDescent="0.15">
      <c r="A18" s="528"/>
      <c r="B18" s="545"/>
      <c r="C18" s="545"/>
      <c r="D18" s="595"/>
      <c r="E18" s="594"/>
      <c r="F18" s="593"/>
      <c r="G18" s="585">
        <f>F18-I18</f>
        <v>0</v>
      </c>
      <c r="H18" s="592"/>
      <c r="I18" s="591"/>
      <c r="J18" s="590"/>
      <c r="N18" s="589"/>
    </row>
    <row r="19" spans="1:17" ht="14.25" x14ac:dyDescent="0.15">
      <c r="A19" s="528"/>
      <c r="B19" s="545"/>
      <c r="C19" s="545"/>
      <c r="D19" s="588" t="s">
        <v>318</v>
      </c>
      <c r="E19" s="587"/>
      <c r="F19" s="586">
        <f>G19+I19</f>
        <v>2045454.5</v>
      </c>
      <c r="G19" s="585">
        <f>SUM(G16:G18)*0.1</f>
        <v>1818181.8</v>
      </c>
      <c r="H19" s="584"/>
      <c r="I19" s="583">
        <f>SUM(I16:I18)*0.1</f>
        <v>227272.7</v>
      </c>
      <c r="J19" s="582"/>
    </row>
    <row r="20" spans="1:17" ht="15" thickBot="1" x14ac:dyDescent="0.2">
      <c r="A20" s="528"/>
      <c r="B20" s="545"/>
      <c r="C20" s="545"/>
      <c r="D20" s="581" t="s">
        <v>317</v>
      </c>
      <c r="E20" s="580"/>
      <c r="F20" s="579">
        <f>SUM(F16:F19)</f>
        <v>22499999.5</v>
      </c>
      <c r="G20" s="578">
        <f>SUM(G16:G19)</f>
        <v>19999999.800000001</v>
      </c>
      <c r="H20" s="577">
        <f>ROUNDDOWN(G20/G21,5)</f>
        <v>0.36363000000000001</v>
      </c>
      <c r="I20" s="576">
        <f>SUM(I16:I19)</f>
        <v>2499999.7000000002</v>
      </c>
      <c r="P20" s="567"/>
      <c r="Q20" s="567"/>
    </row>
    <row r="21" spans="1:17" ht="24.75" customHeight="1" thickTop="1" thickBot="1" x14ac:dyDescent="0.2">
      <c r="A21" s="528"/>
      <c r="B21" s="575" t="s">
        <v>299</v>
      </c>
      <c r="C21" s="574"/>
      <c r="D21" s="574"/>
      <c r="E21" s="573"/>
      <c r="F21" s="616">
        <f>F10+F15+F20</f>
        <v>59999999.399999999</v>
      </c>
      <c r="G21" s="571">
        <f>G10+G15+G20</f>
        <v>55000000</v>
      </c>
      <c r="H21" s="570">
        <f>H10+H15+H20</f>
        <v>0.99999000000000005</v>
      </c>
      <c r="I21" s="569">
        <f>I10+I15+I20</f>
        <v>4999999.4000000004</v>
      </c>
      <c r="P21" s="568"/>
      <c r="Q21" s="568"/>
    </row>
    <row r="22" spans="1:17" ht="15" thickTop="1" x14ac:dyDescent="0.15">
      <c r="A22" s="528"/>
      <c r="D22" s="528"/>
      <c r="E22" s="528"/>
      <c r="F22" s="528"/>
      <c r="H22" s="526" t="s">
        <v>298</v>
      </c>
      <c r="I22" s="529"/>
      <c r="P22" s="567"/>
      <c r="Q22" s="567"/>
    </row>
    <row r="23" spans="1:17" ht="15" thickBot="1" x14ac:dyDescent="0.2">
      <c r="A23" s="528"/>
      <c r="B23" s="566" t="s">
        <v>316</v>
      </c>
      <c r="D23" s="528"/>
      <c r="E23" s="528"/>
      <c r="F23" s="528"/>
    </row>
    <row r="24" spans="1:17" ht="23.25" customHeight="1" thickTop="1" thickBot="1" x14ac:dyDescent="0.2">
      <c r="A24" s="528"/>
      <c r="B24" s="565" t="s">
        <v>315</v>
      </c>
      <c r="C24" s="564"/>
      <c r="D24" s="564"/>
      <c r="E24" s="564"/>
      <c r="F24" s="563"/>
      <c r="G24" s="562"/>
    </row>
    <row r="25" spans="1:17" ht="21" customHeight="1" thickTop="1" x14ac:dyDescent="0.15">
      <c r="A25" s="528"/>
      <c r="B25" s="561"/>
      <c r="C25" s="560"/>
      <c r="D25" s="559" t="s">
        <v>314</v>
      </c>
      <c r="E25" s="559"/>
      <c r="F25" s="558" t="s">
        <v>313</v>
      </c>
      <c r="G25" s="557"/>
      <c r="H25" s="555" t="s">
        <v>330</v>
      </c>
      <c r="I25" s="555" t="s">
        <v>329</v>
      </c>
    </row>
    <row r="26" spans="1:17" ht="21" customHeight="1" x14ac:dyDescent="0.15">
      <c r="A26" s="528"/>
      <c r="B26" s="554"/>
      <c r="C26" s="556"/>
      <c r="D26" s="555"/>
      <c r="E26" s="555"/>
      <c r="F26" s="554"/>
      <c r="G26" s="553" t="s">
        <v>310</v>
      </c>
      <c r="H26" s="552"/>
      <c r="I26" s="552"/>
      <c r="K26" s="551" t="s">
        <v>309</v>
      </c>
    </row>
    <row r="27" spans="1:17" ht="27.75" customHeight="1" x14ac:dyDescent="0.15">
      <c r="A27" s="528"/>
      <c r="B27" s="550" t="s">
        <v>308</v>
      </c>
      <c r="C27" s="549"/>
      <c r="D27" s="543" t="s">
        <v>307</v>
      </c>
      <c r="E27" s="542"/>
      <c r="F27" s="547">
        <f>K28*H10</f>
        <v>0</v>
      </c>
      <c r="G27" s="546">
        <f>ROUNDDOWN(F27/F30,6)</f>
        <v>0</v>
      </c>
      <c r="H27" s="539">
        <f>1/3</f>
        <v>0.33333333333333331</v>
      </c>
      <c r="I27" s="531">
        <f>ROUNDDOWN(F27*H27,0)</f>
        <v>0</v>
      </c>
      <c r="K27" s="538" t="s">
        <v>306</v>
      </c>
    </row>
    <row r="28" spans="1:17" ht="27.75" customHeight="1" x14ac:dyDescent="0.15">
      <c r="A28" s="528"/>
      <c r="B28" s="548" t="s">
        <v>305</v>
      </c>
      <c r="C28" s="544" t="s">
        <v>304</v>
      </c>
      <c r="D28" s="543" t="s">
        <v>303</v>
      </c>
      <c r="E28" s="542"/>
      <c r="F28" s="547">
        <f>K28*H15</f>
        <v>31818000</v>
      </c>
      <c r="G28" s="546">
        <f>ROUNDDOWN(F28/F30,6)</f>
        <v>0.63636599999999999</v>
      </c>
      <c r="H28" s="539">
        <f>1/2</f>
        <v>0.5</v>
      </c>
      <c r="I28" s="531">
        <f>ROUNDDOWN(F28*H28,0)</f>
        <v>15909000</v>
      </c>
      <c r="K28" s="530">
        <v>50000000</v>
      </c>
    </row>
    <row r="29" spans="1:17" ht="27.75" customHeight="1" x14ac:dyDescent="0.15">
      <c r="A29" s="528"/>
      <c r="B29" s="545"/>
      <c r="C29" s="544" t="s">
        <v>302</v>
      </c>
      <c r="D29" s="543" t="s">
        <v>301</v>
      </c>
      <c r="E29" s="542"/>
      <c r="F29" s="541">
        <f>K28*H20</f>
        <v>18181500</v>
      </c>
      <c r="G29" s="540">
        <f>ROUNDDOWN(F29/F30,6)</f>
        <v>0.36363299999999998</v>
      </c>
      <c r="H29" s="539">
        <f>1/3</f>
        <v>0.33333333333333331</v>
      </c>
      <c r="I29" s="531">
        <f>ROUNDDOWN(F29*H29,0)</f>
        <v>6060500</v>
      </c>
      <c r="K29" s="538" t="s">
        <v>300</v>
      </c>
    </row>
    <row r="30" spans="1:17" ht="27.75" customHeight="1" x14ac:dyDescent="0.15">
      <c r="A30" s="528"/>
      <c r="B30" s="537" t="s">
        <v>299</v>
      </c>
      <c r="C30" s="536"/>
      <c r="D30" s="536"/>
      <c r="E30" s="535"/>
      <c r="F30" s="534">
        <f>SUM(F27:F29)</f>
        <v>49999500</v>
      </c>
      <c r="G30" s="533">
        <f>SUM(G27:G29)</f>
        <v>0.99999899999999997</v>
      </c>
      <c r="H30" s="532"/>
      <c r="I30" s="531">
        <f>SUM(I27:I29)</f>
        <v>21969500</v>
      </c>
      <c r="K30" s="530">
        <f>K28*10/11</f>
        <v>45454545.454545453</v>
      </c>
    </row>
    <row r="31" spans="1:17" ht="14.25" x14ac:dyDescent="0.15">
      <c r="A31" s="528"/>
      <c r="D31" s="528"/>
      <c r="E31" s="528"/>
      <c r="F31" s="528"/>
      <c r="G31" s="526" t="s">
        <v>298</v>
      </c>
      <c r="I31" s="529"/>
    </row>
    <row r="32" spans="1:17" ht="14.25" x14ac:dyDescent="0.15">
      <c r="A32" s="528"/>
      <c r="D32" s="528"/>
      <c r="E32" s="528"/>
      <c r="F32" s="528"/>
    </row>
    <row r="33" spans="1:6" ht="14.25" x14ac:dyDescent="0.15">
      <c r="A33" s="528"/>
      <c r="D33" s="528"/>
      <c r="E33" s="528"/>
      <c r="F33" s="528"/>
    </row>
    <row r="34" spans="1:6" ht="14.25" x14ac:dyDescent="0.15">
      <c r="A34" s="528"/>
      <c r="D34" s="528"/>
      <c r="E34" s="528"/>
      <c r="F34" s="528"/>
    </row>
  </sheetData>
  <mergeCells count="41">
    <mergeCell ref="B27:C27"/>
    <mergeCell ref="D27:E27"/>
    <mergeCell ref="B28:B29"/>
    <mergeCell ref="D28:E28"/>
    <mergeCell ref="D29:E29"/>
    <mergeCell ref="B30:E30"/>
    <mergeCell ref="B21:E21"/>
    <mergeCell ref="P21:Q21"/>
    <mergeCell ref="B24:E24"/>
    <mergeCell ref="B25:C26"/>
    <mergeCell ref="D25:E26"/>
    <mergeCell ref="F25:F26"/>
    <mergeCell ref="H25:H26"/>
    <mergeCell ref="I25:I26"/>
    <mergeCell ref="N14:N15"/>
    <mergeCell ref="D15:E15"/>
    <mergeCell ref="C16:C20"/>
    <mergeCell ref="D16:E16"/>
    <mergeCell ref="H16:H19"/>
    <mergeCell ref="D17:E17"/>
    <mergeCell ref="D18:E18"/>
    <mergeCell ref="D19:E19"/>
    <mergeCell ref="D20:E20"/>
    <mergeCell ref="D10:E10"/>
    <mergeCell ref="B11:B20"/>
    <mergeCell ref="C11:C15"/>
    <mergeCell ref="D11:E11"/>
    <mergeCell ref="H11:H14"/>
    <mergeCell ref="D12:E12"/>
    <mergeCell ref="D13:E13"/>
    <mergeCell ref="D14:E14"/>
    <mergeCell ref="B4:C5"/>
    <mergeCell ref="D4:E5"/>
    <mergeCell ref="F4:F5"/>
    <mergeCell ref="N4:N5"/>
    <mergeCell ref="B6:C10"/>
    <mergeCell ref="D6:E6"/>
    <mergeCell ref="H6:H9"/>
    <mergeCell ref="D7:E7"/>
    <mergeCell ref="D8:E8"/>
    <mergeCell ref="D9:E9"/>
  </mergeCells>
  <phoneticPr fontId="2"/>
  <printOptions horizontalCentered="1"/>
  <pageMargins left="0.25" right="0.25" top="0.75" bottom="0.75" header="0.3" footer="0.3"/>
  <pageSetup paperSize="9" scale="93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219075</xdr:colOff>
                    <xdr:row>23</xdr:row>
                    <xdr:rowOff>0</xdr:rowOff>
                  </from>
                  <to>
                    <xdr:col>6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23</xdr:row>
                    <xdr:rowOff>0</xdr:rowOff>
                  </from>
                  <to>
                    <xdr:col>7</xdr:col>
                    <xdr:colOff>180975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R56"/>
  <sheetViews>
    <sheetView showGridLines="0" zoomScaleNormal="100" zoomScaleSheetLayoutView="100" workbookViewId="0">
      <selection activeCell="L31" sqref="L31:M31"/>
    </sheetView>
  </sheetViews>
  <sheetFormatPr defaultColWidth="9" defaultRowHeight="13.5" x14ac:dyDescent="0.15"/>
  <cols>
    <col min="1" max="1" width="2.5" customWidth="1"/>
    <col min="2" max="2" width="10.25" customWidth="1"/>
    <col min="3" max="4" width="9.125" customWidth="1"/>
    <col min="5" max="5" width="7.5" customWidth="1"/>
    <col min="6" max="13" width="8.125" customWidth="1"/>
    <col min="14" max="14" width="6.625" customWidth="1"/>
    <col min="15" max="18" width="8.125" customWidth="1"/>
  </cols>
  <sheetData>
    <row r="1" spans="1:18" s="1" customFormat="1" ht="15" customHeight="1" x14ac:dyDescent="0.15">
      <c r="A1" s="425"/>
      <c r="B1" s="86" t="s">
        <v>16</v>
      </c>
      <c r="O1" s="375" t="s">
        <v>18</v>
      </c>
      <c r="P1" s="375"/>
      <c r="Q1" s="375" t="s">
        <v>210</v>
      </c>
      <c r="R1" s="375"/>
    </row>
    <row r="2" spans="1:18" s="1" customFormat="1" ht="15" customHeight="1" x14ac:dyDescent="0.15">
      <c r="A2" s="425"/>
      <c r="B2" s="159"/>
      <c r="N2" s="1" t="s">
        <v>2</v>
      </c>
      <c r="O2" s="375" t="s">
        <v>19</v>
      </c>
      <c r="P2" s="375"/>
      <c r="Q2" s="375" t="s">
        <v>20</v>
      </c>
      <c r="R2" s="375"/>
    </row>
    <row r="3" spans="1:18" s="1" customFormat="1" ht="24" x14ac:dyDescent="0.15">
      <c r="A3" s="425"/>
      <c r="B3" s="377" t="s">
        <v>17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</row>
    <row r="4" spans="1:18" s="1" customFormat="1" ht="14.1" customHeight="1" x14ac:dyDescent="0.15">
      <c r="A4" s="425"/>
      <c r="B4" s="159"/>
    </row>
    <row r="5" spans="1:18" s="3" customFormat="1" ht="14.1" customHeight="1" x14ac:dyDescent="0.15">
      <c r="A5" s="425"/>
      <c r="B5" s="376" t="s">
        <v>21</v>
      </c>
      <c r="C5" s="376"/>
      <c r="D5" s="5"/>
      <c r="E5" s="5"/>
      <c r="F5" s="20"/>
      <c r="G5" s="5"/>
      <c r="H5" s="5"/>
      <c r="I5" s="5"/>
      <c r="J5" s="5"/>
      <c r="K5" s="376" t="s">
        <v>31</v>
      </c>
      <c r="L5" s="376"/>
    </row>
    <row r="6" spans="1:18" s="3" customFormat="1" ht="14.25" customHeight="1" x14ac:dyDescent="0.15">
      <c r="A6" s="425"/>
      <c r="B6" s="355" t="s">
        <v>181</v>
      </c>
      <c r="C6" s="304" t="s">
        <v>182</v>
      </c>
      <c r="D6" s="306"/>
      <c r="E6" s="387" t="s">
        <v>180</v>
      </c>
      <c r="F6" s="387"/>
      <c r="G6" s="387"/>
      <c r="H6" s="387"/>
      <c r="I6" s="160" t="s">
        <v>23</v>
      </c>
      <c r="J6" s="5"/>
      <c r="K6" s="380" t="s">
        <v>135</v>
      </c>
      <c r="L6" s="381"/>
      <c r="M6" s="382"/>
      <c r="N6" s="350" t="s">
        <v>32</v>
      </c>
      <c r="O6" s="350"/>
      <c r="P6" s="350"/>
      <c r="Q6" s="350"/>
      <c r="R6" s="379">
        <v>0.8</v>
      </c>
    </row>
    <row r="7" spans="1:18" s="3" customFormat="1" ht="14.25" x14ac:dyDescent="0.15">
      <c r="A7" s="425"/>
      <c r="B7" s="355"/>
      <c r="C7" s="423"/>
      <c r="D7" s="424"/>
      <c r="E7" s="388" t="s">
        <v>175</v>
      </c>
      <c r="F7" s="388"/>
      <c r="G7" s="388"/>
      <c r="H7" s="388"/>
      <c r="I7" s="160" t="s">
        <v>176</v>
      </c>
      <c r="J7" s="8"/>
      <c r="K7" s="383"/>
      <c r="L7" s="376"/>
      <c r="M7" s="384"/>
      <c r="N7" s="374" t="s">
        <v>33</v>
      </c>
      <c r="O7" s="346"/>
      <c r="P7" s="346"/>
      <c r="Q7" s="347"/>
      <c r="R7" s="343"/>
    </row>
    <row r="8" spans="1:18" s="3" customFormat="1" ht="14.25" x14ac:dyDescent="0.15">
      <c r="A8" s="425"/>
      <c r="B8" s="355"/>
      <c r="C8" s="423"/>
      <c r="D8" s="424"/>
      <c r="E8" s="388" t="s">
        <v>289</v>
      </c>
      <c r="F8" s="388"/>
      <c r="G8" s="388"/>
      <c r="H8" s="388"/>
      <c r="I8" s="160" t="s">
        <v>28</v>
      </c>
      <c r="J8" s="8"/>
      <c r="K8" s="383"/>
      <c r="L8" s="376"/>
      <c r="M8" s="384"/>
      <c r="N8" s="80"/>
      <c r="O8" s="6"/>
      <c r="P8" s="6"/>
      <c r="Q8" s="235"/>
      <c r="R8" s="237"/>
    </row>
    <row r="9" spans="1:18" s="3" customFormat="1" ht="14.25" x14ac:dyDescent="0.15">
      <c r="A9" s="425"/>
      <c r="B9" s="355"/>
      <c r="C9" s="423"/>
      <c r="D9" s="424"/>
      <c r="E9" s="388" t="s">
        <v>293</v>
      </c>
      <c r="F9" s="388"/>
      <c r="G9" s="388"/>
      <c r="H9" s="388"/>
      <c r="I9" s="160" t="s">
        <v>28</v>
      </c>
      <c r="J9" s="8"/>
      <c r="K9" s="383"/>
      <c r="L9" s="376"/>
      <c r="M9" s="384"/>
      <c r="N9" s="89"/>
      <c r="O9" s="90"/>
      <c r="P9" s="90"/>
      <c r="Q9" s="161"/>
      <c r="R9" s="238"/>
    </row>
    <row r="10" spans="1:18" s="3" customFormat="1" ht="14.25" customHeight="1" x14ac:dyDescent="0.15">
      <c r="A10" s="425"/>
      <c r="B10" s="355"/>
      <c r="C10" s="391" t="s">
        <v>183</v>
      </c>
      <c r="D10" s="391"/>
      <c r="E10" s="387" t="s">
        <v>180</v>
      </c>
      <c r="F10" s="387"/>
      <c r="G10" s="387"/>
      <c r="H10" s="387"/>
      <c r="I10" s="160" t="s">
        <v>24</v>
      </c>
      <c r="J10" s="8"/>
      <c r="K10" s="383"/>
      <c r="L10" s="376"/>
      <c r="M10" s="384"/>
      <c r="N10" s="380" t="s">
        <v>34</v>
      </c>
      <c r="O10" s="381"/>
      <c r="P10" s="381"/>
      <c r="Q10" s="382"/>
      <c r="R10" s="343">
        <v>0.82</v>
      </c>
    </row>
    <row r="11" spans="1:18" s="3" customFormat="1" ht="14.25" customHeight="1" x14ac:dyDescent="0.15">
      <c r="A11" s="425"/>
      <c r="B11" s="355"/>
      <c r="C11" s="391"/>
      <c r="D11" s="391"/>
      <c r="E11" s="198" t="s">
        <v>22</v>
      </c>
      <c r="F11" s="198"/>
      <c r="G11" s="252"/>
      <c r="H11" s="243"/>
      <c r="I11" s="160" t="s">
        <v>25</v>
      </c>
      <c r="J11" s="162"/>
      <c r="K11" s="383"/>
      <c r="L11" s="376"/>
      <c r="M11" s="384"/>
      <c r="N11" s="383" t="s">
        <v>35</v>
      </c>
      <c r="O11" s="376"/>
      <c r="P11" s="376"/>
      <c r="Q11" s="384"/>
      <c r="R11" s="344"/>
    </row>
    <row r="12" spans="1:18" s="3" customFormat="1" ht="14.25" x14ac:dyDescent="0.15">
      <c r="A12" s="425"/>
      <c r="B12" s="355"/>
      <c r="C12" s="391"/>
      <c r="D12" s="391"/>
      <c r="E12" s="388" t="s">
        <v>175</v>
      </c>
      <c r="F12" s="388"/>
      <c r="G12" s="388"/>
      <c r="H12" s="388"/>
      <c r="I12" s="160" t="s">
        <v>177</v>
      </c>
      <c r="J12" s="162"/>
      <c r="K12" s="385"/>
      <c r="L12" s="386"/>
      <c r="M12" s="348"/>
      <c r="N12" s="163"/>
      <c r="O12" s="164"/>
      <c r="P12" s="164"/>
      <c r="Q12" s="165"/>
      <c r="R12" s="166"/>
    </row>
    <row r="13" spans="1:18" s="3" customFormat="1" ht="14.25" x14ac:dyDescent="0.15">
      <c r="A13" s="425"/>
      <c r="B13" s="355"/>
      <c r="C13" s="391"/>
      <c r="D13" s="391"/>
      <c r="E13" s="388" t="s">
        <v>289</v>
      </c>
      <c r="F13" s="388"/>
      <c r="G13" s="388"/>
      <c r="H13" s="388"/>
      <c r="I13" s="160" t="s">
        <v>177</v>
      </c>
      <c r="J13" s="162"/>
      <c r="K13" s="197"/>
      <c r="L13" s="197"/>
      <c r="M13" s="197"/>
      <c r="N13" s="162"/>
      <c r="O13" s="162"/>
      <c r="P13" s="162"/>
      <c r="Q13" s="162"/>
      <c r="R13" s="159"/>
    </row>
    <row r="14" spans="1:18" s="3" customFormat="1" ht="14.25" x14ac:dyDescent="0.15">
      <c r="A14" s="425"/>
      <c r="B14" s="355"/>
      <c r="C14" s="391"/>
      <c r="D14" s="391"/>
      <c r="E14" s="388" t="s">
        <v>293</v>
      </c>
      <c r="F14" s="388"/>
      <c r="G14" s="388"/>
      <c r="H14" s="388"/>
      <c r="I14" s="160" t="s">
        <v>177</v>
      </c>
      <c r="J14" s="162"/>
      <c r="K14" s="162"/>
      <c r="L14" s="162"/>
      <c r="M14" s="162"/>
      <c r="N14" s="162"/>
      <c r="O14" s="162"/>
      <c r="P14" s="162"/>
      <c r="Q14" s="162"/>
      <c r="R14" s="159"/>
    </row>
    <row r="15" spans="1:18" s="3" customFormat="1" ht="14.25" x14ac:dyDescent="0.15">
      <c r="A15" s="425"/>
      <c r="J15" s="162"/>
    </row>
    <row r="16" spans="1:18" s="3" customFormat="1" ht="14.25" customHeight="1" x14ac:dyDescent="0.15">
      <c r="A16" s="425"/>
      <c r="B16" s="355" t="s">
        <v>30</v>
      </c>
      <c r="C16" s="355" t="s">
        <v>276</v>
      </c>
      <c r="D16" s="418"/>
      <c r="E16" s="390" t="s">
        <v>179</v>
      </c>
      <c r="F16" s="390"/>
      <c r="G16" s="390"/>
      <c r="H16" s="390"/>
      <c r="I16" s="160" t="s">
        <v>24</v>
      </c>
      <c r="J16" s="162"/>
      <c r="K16" s="380" t="s">
        <v>188</v>
      </c>
      <c r="L16" s="381"/>
      <c r="M16" s="382"/>
      <c r="N16" s="382" t="s">
        <v>32</v>
      </c>
      <c r="O16" s="350"/>
      <c r="P16" s="350"/>
      <c r="Q16" s="350"/>
      <c r="R16" s="343">
        <v>0.88</v>
      </c>
    </row>
    <row r="17" spans="1:18" s="3" customFormat="1" ht="14.25" x14ac:dyDescent="0.15">
      <c r="A17" s="425"/>
      <c r="B17" s="355"/>
      <c r="C17" s="418"/>
      <c r="D17" s="418"/>
      <c r="E17" s="390" t="s">
        <v>26</v>
      </c>
      <c r="F17" s="390"/>
      <c r="G17" s="390"/>
      <c r="H17" s="390"/>
      <c r="I17" s="160" t="s">
        <v>24</v>
      </c>
      <c r="J17" s="162"/>
      <c r="K17" s="383"/>
      <c r="L17" s="376"/>
      <c r="M17" s="384"/>
      <c r="N17" s="346" t="s">
        <v>33</v>
      </c>
      <c r="O17" s="346"/>
      <c r="P17" s="346"/>
      <c r="Q17" s="347"/>
      <c r="R17" s="344"/>
    </row>
    <row r="18" spans="1:18" s="3" customFormat="1" ht="14.25" x14ac:dyDescent="0.15">
      <c r="A18" s="425"/>
      <c r="B18" s="355"/>
      <c r="C18" s="418"/>
      <c r="D18" s="418"/>
      <c r="E18" s="390" t="s">
        <v>27</v>
      </c>
      <c r="F18" s="390"/>
      <c r="G18" s="390"/>
      <c r="H18" s="390"/>
      <c r="I18" s="160" t="s">
        <v>28</v>
      </c>
      <c r="J18" s="162"/>
      <c r="K18" s="383"/>
      <c r="L18" s="376"/>
      <c r="M18" s="384"/>
      <c r="N18" s="348" t="s">
        <v>34</v>
      </c>
      <c r="O18" s="349"/>
      <c r="P18" s="349"/>
      <c r="Q18" s="349"/>
      <c r="R18" s="345"/>
    </row>
    <row r="19" spans="1:18" s="3" customFormat="1" ht="14.25" x14ac:dyDescent="0.15">
      <c r="A19" s="425"/>
      <c r="B19" s="355"/>
      <c r="C19" s="391" t="s">
        <v>29</v>
      </c>
      <c r="D19" s="391"/>
      <c r="E19" s="390" t="s">
        <v>186</v>
      </c>
      <c r="F19" s="390"/>
      <c r="G19" s="390"/>
      <c r="H19" s="390"/>
      <c r="I19" s="419" t="s">
        <v>205</v>
      </c>
      <c r="J19" s="162"/>
      <c r="K19" s="383"/>
      <c r="L19" s="376"/>
      <c r="M19" s="376"/>
      <c r="N19" s="350" t="s">
        <v>35</v>
      </c>
      <c r="O19" s="350"/>
      <c r="P19" s="350"/>
      <c r="Q19" s="350"/>
      <c r="R19" s="168">
        <v>0.92</v>
      </c>
    </row>
    <row r="20" spans="1:18" s="3" customFormat="1" ht="14.25" x14ac:dyDescent="0.15">
      <c r="A20" s="425"/>
      <c r="B20" s="355"/>
      <c r="C20" s="391"/>
      <c r="D20" s="391"/>
      <c r="E20" s="390" t="s">
        <v>187</v>
      </c>
      <c r="F20" s="390"/>
      <c r="G20" s="390"/>
      <c r="H20" s="390"/>
      <c r="I20" s="419"/>
      <c r="J20" s="162"/>
      <c r="K20" s="383"/>
      <c r="L20" s="376"/>
      <c r="M20" s="376"/>
      <c r="N20" s="231"/>
      <c r="O20" s="197"/>
      <c r="P20" s="197"/>
      <c r="Q20" s="232"/>
      <c r="R20" s="169"/>
    </row>
    <row r="21" spans="1:18" s="3" customFormat="1" ht="14.25" x14ac:dyDescent="0.15">
      <c r="A21" s="425"/>
      <c r="B21" s="355"/>
      <c r="C21" s="391"/>
      <c r="D21" s="391"/>
      <c r="E21" s="388" t="s">
        <v>277</v>
      </c>
      <c r="F21" s="388"/>
      <c r="G21" s="388"/>
      <c r="H21" s="388"/>
      <c r="I21" s="419"/>
      <c r="J21" s="162"/>
      <c r="K21" s="385"/>
      <c r="L21" s="386"/>
      <c r="M21" s="386"/>
      <c r="N21" s="233"/>
      <c r="O21" s="234"/>
      <c r="P21" s="234"/>
      <c r="Q21" s="236"/>
      <c r="R21" s="170"/>
    </row>
    <row r="22" spans="1:18" s="3" customFormat="1" ht="14.25" x14ac:dyDescent="0.15">
      <c r="A22" s="425"/>
      <c r="B22" s="355"/>
      <c r="C22" s="391"/>
      <c r="D22" s="391"/>
      <c r="E22" s="388" t="s">
        <v>279</v>
      </c>
      <c r="F22" s="388"/>
      <c r="G22" s="388"/>
      <c r="H22" s="388"/>
      <c r="I22" s="419"/>
      <c r="J22" s="162"/>
      <c r="K22" s="197"/>
      <c r="L22" s="197"/>
      <c r="M22" s="197"/>
      <c r="N22" s="197"/>
      <c r="O22" s="197"/>
      <c r="P22" s="197"/>
      <c r="Q22" s="197"/>
      <c r="R22" s="171"/>
    </row>
    <row r="23" spans="1:18" s="3" customFormat="1" ht="14.25" x14ac:dyDescent="0.15">
      <c r="A23" s="425"/>
      <c r="B23" s="355"/>
      <c r="C23" s="391"/>
      <c r="D23" s="391"/>
      <c r="E23" s="420" t="s">
        <v>296</v>
      </c>
      <c r="F23" s="421"/>
      <c r="G23" s="421"/>
      <c r="H23" s="422"/>
      <c r="I23" s="419"/>
      <c r="J23" s="162"/>
      <c r="K23" s="197"/>
      <c r="L23" s="197"/>
      <c r="M23" s="197"/>
      <c r="N23" s="197"/>
      <c r="O23" s="197"/>
      <c r="P23" s="197"/>
      <c r="Q23" s="197"/>
      <c r="R23" s="171"/>
    </row>
    <row r="24" spans="1:18" s="3" customFormat="1" ht="14.25" x14ac:dyDescent="0.15">
      <c r="A24" s="425"/>
      <c r="B24" s="20"/>
      <c r="C24" s="239"/>
      <c r="D24" s="239"/>
      <c r="E24" s="240"/>
      <c r="F24" s="240"/>
      <c r="G24" s="240"/>
      <c r="H24" s="240"/>
      <c r="I24" s="241"/>
      <c r="J24" s="162"/>
    </row>
    <row r="25" spans="1:18" s="3" customFormat="1" ht="14.1" customHeight="1" x14ac:dyDescent="0.15">
      <c r="A25" s="425"/>
      <c r="B25" s="376" t="s">
        <v>36</v>
      </c>
      <c r="C25" s="376"/>
      <c r="D25" s="376"/>
      <c r="E25" s="197"/>
      <c r="F25" s="197"/>
      <c r="G25" s="197"/>
      <c r="H25" s="6"/>
      <c r="I25" s="174"/>
      <c r="J25" s="167"/>
      <c r="K25" s="167"/>
      <c r="L25" s="167"/>
      <c r="M25" s="167"/>
      <c r="N25" s="167"/>
      <c r="O25" s="167"/>
      <c r="P25" s="167"/>
      <c r="Q25" s="167"/>
      <c r="R25" s="175"/>
    </row>
    <row r="26" spans="1:18" s="3" customFormat="1" ht="14.25" x14ac:dyDescent="0.15">
      <c r="A26" s="425"/>
      <c r="B26" s="355" t="s">
        <v>213</v>
      </c>
      <c r="C26" s="355" t="s">
        <v>37</v>
      </c>
      <c r="D26" s="355"/>
      <c r="E26" s="399" t="s">
        <v>0</v>
      </c>
      <c r="F26" s="391" t="s">
        <v>215</v>
      </c>
      <c r="G26" s="391"/>
      <c r="H26" s="391"/>
      <c r="I26" s="391"/>
      <c r="J26" s="373" t="s">
        <v>217</v>
      </c>
      <c r="K26" s="373"/>
      <c r="L26" s="373"/>
      <c r="M26" s="373"/>
      <c r="N26" s="373"/>
      <c r="O26" s="373"/>
      <c r="P26" s="373"/>
      <c r="Q26" s="373" t="s">
        <v>147</v>
      </c>
      <c r="R26" s="373"/>
    </row>
    <row r="27" spans="1:18" s="3" customFormat="1" ht="14.25" x14ac:dyDescent="0.15">
      <c r="A27" s="425"/>
      <c r="B27" s="355"/>
      <c r="C27" s="355"/>
      <c r="D27" s="355"/>
      <c r="E27" s="400"/>
      <c r="F27" s="401" t="s">
        <v>214</v>
      </c>
      <c r="G27" s="402"/>
      <c r="H27" s="409" t="s">
        <v>216</v>
      </c>
      <c r="I27" s="410"/>
      <c r="J27" s="417" t="s">
        <v>39</v>
      </c>
      <c r="K27" s="417"/>
      <c r="L27" s="417"/>
      <c r="M27" s="417"/>
      <c r="N27" s="405" t="s">
        <v>40</v>
      </c>
      <c r="O27" s="362" t="s">
        <v>41</v>
      </c>
      <c r="P27" s="363"/>
      <c r="Q27" s="373"/>
      <c r="R27" s="373"/>
    </row>
    <row r="28" spans="1:18" s="3" customFormat="1" ht="14.25" x14ac:dyDescent="0.15">
      <c r="A28" s="425"/>
      <c r="B28" s="355"/>
      <c r="C28" s="355"/>
      <c r="D28" s="355"/>
      <c r="E28" s="400"/>
      <c r="F28" s="403"/>
      <c r="G28" s="404"/>
      <c r="H28" s="411"/>
      <c r="I28" s="412"/>
      <c r="J28" s="371" t="s">
        <v>214</v>
      </c>
      <c r="K28" s="372"/>
      <c r="L28" s="371" t="s">
        <v>38</v>
      </c>
      <c r="M28" s="372"/>
      <c r="N28" s="406"/>
      <c r="O28" s="364"/>
      <c r="P28" s="365"/>
      <c r="Q28" s="373"/>
      <c r="R28" s="373"/>
    </row>
    <row r="29" spans="1:18" s="1" customFormat="1" ht="14.25" x14ac:dyDescent="0.15">
      <c r="A29" s="425"/>
      <c r="B29" s="355"/>
      <c r="C29" s="355"/>
      <c r="D29" s="355"/>
      <c r="E29" s="176" t="s">
        <v>42</v>
      </c>
      <c r="F29" s="407" t="s">
        <v>43</v>
      </c>
      <c r="G29" s="408"/>
      <c r="H29" s="413" t="s">
        <v>44</v>
      </c>
      <c r="I29" s="414"/>
      <c r="J29" s="407" t="s">
        <v>45</v>
      </c>
      <c r="K29" s="408"/>
      <c r="L29" s="415" t="s">
        <v>46</v>
      </c>
      <c r="M29" s="416"/>
      <c r="N29" s="177" t="s">
        <v>47</v>
      </c>
      <c r="O29" s="366" t="s">
        <v>48</v>
      </c>
      <c r="P29" s="367"/>
      <c r="Q29" s="373"/>
      <c r="R29" s="373"/>
    </row>
    <row r="30" spans="1:18" s="1" customFormat="1" ht="48" customHeight="1" x14ac:dyDescent="0.15">
      <c r="A30" s="425"/>
      <c r="B30" s="178"/>
      <c r="C30" s="370"/>
      <c r="D30" s="370"/>
      <c r="E30" s="248"/>
      <c r="F30" s="361"/>
      <c r="G30" s="361"/>
      <c r="H30" s="361"/>
      <c r="I30" s="361"/>
      <c r="J30" s="361"/>
      <c r="K30" s="361"/>
      <c r="L30" s="361"/>
      <c r="M30" s="361"/>
      <c r="N30" s="179"/>
      <c r="O30" s="389"/>
      <c r="P30" s="389"/>
      <c r="Q30" s="389"/>
      <c r="R30" s="389"/>
    </row>
    <row r="31" spans="1:18" s="1" customFormat="1" ht="20.100000000000001" customHeight="1" x14ac:dyDescent="0.15">
      <c r="A31" s="425"/>
      <c r="B31" s="370" t="s">
        <v>1</v>
      </c>
      <c r="C31" s="370"/>
      <c r="D31" s="370"/>
      <c r="E31" s="247"/>
      <c r="F31" s="368"/>
      <c r="G31" s="368"/>
      <c r="H31" s="369"/>
      <c r="I31" s="370"/>
      <c r="J31" s="368"/>
      <c r="K31" s="368"/>
      <c r="L31" s="369"/>
      <c r="M31" s="370"/>
      <c r="N31" s="180"/>
      <c r="O31" s="361"/>
      <c r="P31" s="361"/>
      <c r="Q31" s="361"/>
      <c r="R31" s="361"/>
    </row>
    <row r="32" spans="1:18" s="1" customFormat="1" ht="48" customHeight="1" x14ac:dyDescent="0.15">
      <c r="A32" s="425"/>
      <c r="B32" s="178"/>
      <c r="C32" s="370"/>
      <c r="D32" s="370"/>
      <c r="E32" s="248"/>
      <c r="F32" s="361"/>
      <c r="G32" s="361"/>
      <c r="H32" s="361"/>
      <c r="I32" s="361"/>
      <c r="J32" s="361"/>
      <c r="K32" s="361"/>
      <c r="L32" s="361"/>
      <c r="M32" s="361"/>
      <c r="N32" s="179"/>
      <c r="O32" s="389"/>
      <c r="P32" s="389"/>
      <c r="Q32" s="389"/>
      <c r="R32" s="389"/>
    </row>
    <row r="33" spans="1:18" s="1" customFormat="1" ht="20.100000000000001" customHeight="1" x14ac:dyDescent="0.15">
      <c r="A33" s="425"/>
      <c r="B33" s="395" t="s">
        <v>1</v>
      </c>
      <c r="C33" s="395"/>
      <c r="D33" s="395"/>
      <c r="E33" s="249"/>
      <c r="F33" s="396"/>
      <c r="G33" s="396"/>
      <c r="H33" s="398"/>
      <c r="I33" s="395"/>
      <c r="J33" s="368"/>
      <c r="K33" s="396"/>
      <c r="L33" s="398"/>
      <c r="M33" s="395"/>
      <c r="N33" s="180"/>
      <c r="O33" s="361"/>
      <c r="P33" s="361"/>
      <c r="Q33" s="358"/>
      <c r="R33" s="358"/>
    </row>
    <row r="34" spans="1:18" s="1" customFormat="1" ht="48" customHeight="1" x14ac:dyDescent="0.15">
      <c r="A34" s="425"/>
      <c r="B34" s="178"/>
      <c r="C34" s="370"/>
      <c r="D34" s="370"/>
      <c r="E34" s="199"/>
      <c r="F34" s="397"/>
      <c r="G34" s="397"/>
      <c r="H34" s="397"/>
      <c r="I34" s="397"/>
      <c r="J34" s="397"/>
      <c r="K34" s="397"/>
      <c r="L34" s="397"/>
      <c r="M34" s="397"/>
      <c r="N34" s="179"/>
      <c r="O34" s="389"/>
      <c r="P34" s="389"/>
      <c r="Q34" s="389"/>
      <c r="R34" s="389"/>
    </row>
    <row r="35" spans="1:18" s="1" customFormat="1" ht="20.100000000000001" customHeight="1" x14ac:dyDescent="0.15">
      <c r="A35" s="425"/>
      <c r="B35" s="370" t="s">
        <v>1</v>
      </c>
      <c r="C35" s="370"/>
      <c r="D35" s="370"/>
      <c r="E35" s="200"/>
      <c r="F35" s="393"/>
      <c r="G35" s="393"/>
      <c r="H35" s="394"/>
      <c r="I35" s="392"/>
      <c r="J35" s="393"/>
      <c r="K35" s="393"/>
      <c r="L35" s="394"/>
      <c r="M35" s="392"/>
      <c r="N35" s="180"/>
      <c r="O35" s="361"/>
      <c r="P35" s="361"/>
      <c r="Q35" s="361"/>
      <c r="R35" s="361"/>
    </row>
    <row r="36" spans="1:18" s="1" customFormat="1" ht="18" customHeight="1" x14ac:dyDescent="0.15">
      <c r="A36" s="425"/>
      <c r="B36" s="334" t="s">
        <v>49</v>
      </c>
      <c r="C36" s="334"/>
      <c r="D36" s="334"/>
      <c r="E36" s="426" t="s">
        <v>50</v>
      </c>
      <c r="F36" s="426"/>
      <c r="G36" s="426"/>
      <c r="H36" s="394"/>
      <c r="I36" s="392"/>
      <c r="J36" s="65"/>
      <c r="K36" s="392" t="s">
        <v>52</v>
      </c>
      <c r="L36" s="392"/>
      <c r="M36" s="392"/>
      <c r="N36" s="334"/>
      <c r="O36" s="351" t="s">
        <v>148</v>
      </c>
      <c r="P36" s="351"/>
      <c r="Q36" s="361"/>
      <c r="R36" s="361"/>
    </row>
    <row r="37" spans="1:18" s="1" customFormat="1" ht="18" customHeight="1" x14ac:dyDescent="0.15">
      <c r="A37" s="425"/>
      <c r="B37" s="334" t="s">
        <v>218</v>
      </c>
      <c r="C37" s="334"/>
      <c r="D37" s="334"/>
      <c r="E37" s="426" t="s">
        <v>211</v>
      </c>
      <c r="F37" s="426"/>
      <c r="G37" s="426"/>
      <c r="H37" s="397"/>
      <c r="I37" s="397"/>
      <c r="J37" s="65"/>
      <c r="K37" s="392" t="s">
        <v>218</v>
      </c>
      <c r="L37" s="392"/>
      <c r="M37" s="392"/>
      <c r="N37" s="334"/>
      <c r="O37" s="351" t="s">
        <v>212</v>
      </c>
      <c r="P37" s="351"/>
      <c r="Q37" s="361"/>
      <c r="R37" s="361"/>
    </row>
    <row r="38" spans="1:18" s="1" customFormat="1" ht="18" customHeight="1" x14ac:dyDescent="0.15">
      <c r="A38" s="425"/>
      <c r="B38" s="334" t="s">
        <v>219</v>
      </c>
      <c r="C38" s="334"/>
      <c r="D38" s="334"/>
      <c r="E38" s="426" t="s">
        <v>51</v>
      </c>
      <c r="F38" s="426"/>
      <c r="G38" s="426"/>
      <c r="H38" s="394"/>
      <c r="I38" s="392"/>
      <c r="J38" s="65"/>
      <c r="K38" s="392" t="s">
        <v>53</v>
      </c>
      <c r="L38" s="392"/>
      <c r="M38" s="392"/>
      <c r="N38" s="334"/>
      <c r="O38" s="351" t="s">
        <v>58</v>
      </c>
      <c r="P38" s="351"/>
      <c r="Q38" s="361"/>
      <c r="R38" s="361"/>
    </row>
    <row r="39" spans="1:18" ht="8.25" customHeight="1" x14ac:dyDescent="0.15">
      <c r="A39" s="425"/>
      <c r="E39" s="250"/>
      <c r="F39" s="250"/>
      <c r="G39" s="250"/>
      <c r="H39" s="250"/>
      <c r="I39" s="250"/>
      <c r="J39" s="250"/>
      <c r="K39" s="250"/>
      <c r="L39" s="250"/>
      <c r="M39" s="250"/>
      <c r="O39" s="189"/>
      <c r="P39" s="189"/>
      <c r="Q39" s="181"/>
      <c r="R39" s="181"/>
    </row>
    <row r="40" spans="1:18" ht="11.25" customHeight="1" x14ac:dyDescent="0.15">
      <c r="A40" s="425"/>
      <c r="E40" s="250"/>
      <c r="F40" s="250"/>
      <c r="G40" s="250"/>
      <c r="H40" s="250"/>
      <c r="I40" s="354" t="s">
        <v>54</v>
      </c>
      <c r="J40" s="359" t="s">
        <v>173</v>
      </c>
      <c r="K40" s="360"/>
      <c r="L40" s="360"/>
      <c r="M40" s="360"/>
      <c r="N40" s="352"/>
      <c r="O40" s="351" t="s">
        <v>56</v>
      </c>
      <c r="P40" s="351"/>
      <c r="Q40" s="358"/>
      <c r="R40" s="358"/>
    </row>
    <row r="41" spans="1:18" ht="11.25" customHeight="1" x14ac:dyDescent="0.15">
      <c r="A41" s="425"/>
      <c r="E41" s="250"/>
      <c r="F41" s="250"/>
      <c r="G41" s="65"/>
      <c r="H41" s="250"/>
      <c r="I41" s="354"/>
      <c r="J41" s="360"/>
      <c r="K41" s="360"/>
      <c r="L41" s="360"/>
      <c r="M41" s="360"/>
      <c r="N41" s="352"/>
      <c r="O41" s="352"/>
      <c r="P41" s="352"/>
      <c r="Q41" s="353" t="s">
        <v>171</v>
      </c>
      <c r="R41" s="353"/>
    </row>
    <row r="42" spans="1:18" ht="11.25" customHeight="1" x14ac:dyDescent="0.15">
      <c r="A42" s="425"/>
      <c r="G42" s="1"/>
      <c r="I42" s="355"/>
      <c r="J42" s="357" t="s">
        <v>55</v>
      </c>
      <c r="K42" s="352"/>
      <c r="L42" s="352"/>
      <c r="M42" s="352"/>
      <c r="N42" s="352"/>
      <c r="O42" s="351" t="s">
        <v>57</v>
      </c>
      <c r="P42" s="351"/>
      <c r="Q42" s="358"/>
      <c r="R42" s="358"/>
    </row>
    <row r="43" spans="1:18" ht="11.25" customHeight="1" x14ac:dyDescent="0.15">
      <c r="A43" s="425"/>
      <c r="G43" s="1"/>
      <c r="I43" s="356"/>
      <c r="J43" s="352"/>
      <c r="K43" s="352"/>
      <c r="L43" s="352"/>
      <c r="M43" s="352"/>
      <c r="N43" s="352"/>
      <c r="O43" s="352"/>
      <c r="P43" s="352"/>
      <c r="Q43" s="353" t="s">
        <v>171</v>
      </c>
      <c r="R43" s="353"/>
    </row>
    <row r="44" spans="1:18" ht="3.75" customHeight="1" x14ac:dyDescent="0.15">
      <c r="A44" s="425"/>
      <c r="I44" s="20"/>
      <c r="J44" s="3"/>
      <c r="K44" s="3"/>
      <c r="L44" s="3"/>
      <c r="M44" s="3"/>
      <c r="N44" s="3"/>
      <c r="O44" s="182"/>
      <c r="P44" s="182"/>
      <c r="Q44" s="183"/>
      <c r="R44" s="183"/>
    </row>
    <row r="45" spans="1:18" x14ac:dyDescent="0.15">
      <c r="A45" s="425"/>
      <c r="B45" s="1" t="s">
        <v>59</v>
      </c>
    </row>
    <row r="46" spans="1:18" ht="14.1" customHeight="1" x14ac:dyDescent="0.15">
      <c r="A46" s="425"/>
      <c r="B46" s="1" t="s">
        <v>60</v>
      </c>
    </row>
    <row r="47" spans="1:18" ht="14.1" customHeight="1" x14ac:dyDescent="0.15">
      <c r="A47" s="425"/>
      <c r="B47" s="1" t="s">
        <v>61</v>
      </c>
    </row>
    <row r="48" spans="1:18" x14ac:dyDescent="0.15">
      <c r="B48" s="1" t="s">
        <v>170</v>
      </c>
      <c r="C48" s="1"/>
      <c r="D48" s="1"/>
      <c r="E48" s="1"/>
      <c r="F48" s="1"/>
      <c r="G48" s="1"/>
      <c r="H48" s="1"/>
      <c r="I48" s="1"/>
    </row>
    <row r="49" spans="5:13" x14ac:dyDescent="0.15">
      <c r="E49" s="250"/>
      <c r="F49" s="250"/>
      <c r="G49" s="250"/>
      <c r="H49" s="250"/>
      <c r="I49" s="250"/>
      <c r="J49" s="250"/>
      <c r="K49" s="250"/>
      <c r="L49" s="250"/>
      <c r="M49" s="250"/>
    </row>
    <row r="50" spans="5:13" x14ac:dyDescent="0.15">
      <c r="E50" s="250"/>
      <c r="F50" s="250"/>
      <c r="G50" s="250"/>
      <c r="H50" s="250"/>
      <c r="I50" s="250"/>
      <c r="J50" s="250"/>
      <c r="K50" s="250"/>
      <c r="L50" s="250"/>
      <c r="M50" s="250"/>
    </row>
    <row r="51" spans="5:13" x14ac:dyDescent="0.15">
      <c r="E51" s="250"/>
      <c r="F51" s="250"/>
      <c r="G51" s="250"/>
      <c r="H51" s="250"/>
      <c r="I51" s="250"/>
      <c r="J51" s="250"/>
      <c r="K51" s="250"/>
      <c r="L51" s="250"/>
      <c r="M51" s="250"/>
    </row>
    <row r="52" spans="5:13" x14ac:dyDescent="0.15">
      <c r="E52" s="250"/>
      <c r="F52" s="250"/>
      <c r="G52" s="250"/>
      <c r="H52" s="250"/>
      <c r="I52" s="250"/>
      <c r="J52" s="250"/>
      <c r="K52" s="250"/>
      <c r="L52" s="250"/>
      <c r="M52" s="250"/>
    </row>
    <row r="53" spans="5:13" x14ac:dyDescent="0.15">
      <c r="E53" s="250"/>
      <c r="F53" s="250"/>
      <c r="G53" s="250"/>
      <c r="H53" s="250"/>
      <c r="I53" s="250"/>
      <c r="J53" s="250"/>
      <c r="K53" s="250"/>
      <c r="L53" s="250"/>
      <c r="M53" s="250"/>
    </row>
    <row r="54" spans="5:13" x14ac:dyDescent="0.15">
      <c r="E54" s="250"/>
      <c r="F54" s="250"/>
      <c r="G54" s="250"/>
      <c r="H54" s="250"/>
      <c r="I54" s="250"/>
      <c r="J54" s="250"/>
      <c r="K54" s="250"/>
      <c r="L54" s="250"/>
      <c r="M54" s="250"/>
    </row>
    <row r="55" spans="5:13" x14ac:dyDescent="0.15">
      <c r="E55" s="250"/>
      <c r="F55" s="250"/>
      <c r="G55" s="250"/>
      <c r="H55" s="250"/>
      <c r="I55" s="250"/>
      <c r="J55" s="250"/>
      <c r="K55" s="250"/>
      <c r="L55" s="250"/>
      <c r="M55" s="250"/>
    </row>
    <row r="56" spans="5:13" x14ac:dyDescent="0.15">
      <c r="E56" s="250"/>
      <c r="F56" s="250"/>
      <c r="G56" s="250"/>
      <c r="H56" s="250"/>
      <c r="I56" s="251"/>
      <c r="J56" s="250"/>
      <c r="K56" s="250"/>
      <c r="L56" s="250"/>
      <c r="M56" s="250"/>
    </row>
  </sheetData>
  <mergeCells count="132">
    <mergeCell ref="A1:A47"/>
    <mergeCell ref="E38:G38"/>
    <mergeCell ref="H32:I32"/>
    <mergeCell ref="F30:G30"/>
    <mergeCell ref="B31:D31"/>
    <mergeCell ref="E37:G37"/>
    <mergeCell ref="F31:G31"/>
    <mergeCell ref="H31:I31"/>
    <mergeCell ref="B35:D35"/>
    <mergeCell ref="F35:G35"/>
    <mergeCell ref="H35:I35"/>
    <mergeCell ref="B36:D36"/>
    <mergeCell ref="B37:D37"/>
    <mergeCell ref="C32:D32"/>
    <mergeCell ref="F32:G32"/>
    <mergeCell ref="H37:I37"/>
    <mergeCell ref="E8:H8"/>
    <mergeCell ref="E13:H13"/>
    <mergeCell ref="H36:I36"/>
    <mergeCell ref="E10:H10"/>
    <mergeCell ref="E21:H21"/>
    <mergeCell ref="B38:D38"/>
    <mergeCell ref="H38:I38"/>
    <mergeCell ref="E36:G36"/>
    <mergeCell ref="C16:D18"/>
    <mergeCell ref="E17:H17"/>
    <mergeCell ref="E18:H18"/>
    <mergeCell ref="E19:H19"/>
    <mergeCell ref="E14:H14"/>
    <mergeCell ref="B16:B23"/>
    <mergeCell ref="C19:D23"/>
    <mergeCell ref="I19:I23"/>
    <mergeCell ref="E23:H23"/>
    <mergeCell ref="B6:B14"/>
    <mergeCell ref="C10:D14"/>
    <mergeCell ref="C6:D9"/>
    <mergeCell ref="L34:M34"/>
    <mergeCell ref="O34:P34"/>
    <mergeCell ref="J34:K34"/>
    <mergeCell ref="L33:M33"/>
    <mergeCell ref="J28:K28"/>
    <mergeCell ref="E26:E28"/>
    <mergeCell ref="F27:G28"/>
    <mergeCell ref="N27:N28"/>
    <mergeCell ref="B26:B29"/>
    <mergeCell ref="C26:D29"/>
    <mergeCell ref="J29:K29"/>
    <mergeCell ref="H27:I28"/>
    <mergeCell ref="H33:I33"/>
    <mergeCell ref="J33:K33"/>
    <mergeCell ref="H29:I29"/>
    <mergeCell ref="L29:M29"/>
    <mergeCell ref="J27:M27"/>
    <mergeCell ref="F29:G29"/>
    <mergeCell ref="H34:I34"/>
    <mergeCell ref="C34:D34"/>
    <mergeCell ref="F34:G34"/>
    <mergeCell ref="K16:M21"/>
    <mergeCell ref="N16:Q16"/>
    <mergeCell ref="B25:D25"/>
    <mergeCell ref="E16:H16"/>
    <mergeCell ref="H30:I30"/>
    <mergeCell ref="E22:H22"/>
    <mergeCell ref="F26:I26"/>
    <mergeCell ref="E20:H20"/>
    <mergeCell ref="Q38:R38"/>
    <mergeCell ref="O36:P36"/>
    <mergeCell ref="O37:P37"/>
    <mergeCell ref="O38:P38"/>
    <mergeCell ref="Q36:R36"/>
    <mergeCell ref="Q35:R35"/>
    <mergeCell ref="O35:P35"/>
    <mergeCell ref="K36:N36"/>
    <mergeCell ref="K38:N38"/>
    <mergeCell ref="K37:N37"/>
    <mergeCell ref="Q37:R37"/>
    <mergeCell ref="Q34:R34"/>
    <mergeCell ref="J35:K35"/>
    <mergeCell ref="L35:M35"/>
    <mergeCell ref="B33:D33"/>
    <mergeCell ref="F33:G33"/>
    <mergeCell ref="Q30:R30"/>
    <mergeCell ref="O30:P30"/>
    <mergeCell ref="Q32:R32"/>
    <mergeCell ref="O32:P32"/>
    <mergeCell ref="O33:P33"/>
    <mergeCell ref="J32:K32"/>
    <mergeCell ref="L32:M32"/>
    <mergeCell ref="C30:D30"/>
    <mergeCell ref="L30:M30"/>
    <mergeCell ref="N6:Q6"/>
    <mergeCell ref="N7:Q7"/>
    <mergeCell ref="Q1:R1"/>
    <mergeCell ref="Q2:R2"/>
    <mergeCell ref="O2:P2"/>
    <mergeCell ref="K5:L5"/>
    <mergeCell ref="B3:R3"/>
    <mergeCell ref="R6:R7"/>
    <mergeCell ref="K6:M12"/>
    <mergeCell ref="E6:H6"/>
    <mergeCell ref="N10:Q10"/>
    <mergeCell ref="E7:H7"/>
    <mergeCell ref="R10:R11"/>
    <mergeCell ref="N11:Q11"/>
    <mergeCell ref="O1:P1"/>
    <mergeCell ref="B5:C5"/>
    <mergeCell ref="E12:H12"/>
    <mergeCell ref="E9:H9"/>
    <mergeCell ref="R16:R18"/>
    <mergeCell ref="N17:Q17"/>
    <mergeCell ref="N18:Q18"/>
    <mergeCell ref="N19:Q19"/>
    <mergeCell ref="O40:P41"/>
    <mergeCell ref="Q41:R41"/>
    <mergeCell ref="I40:I43"/>
    <mergeCell ref="J42:N43"/>
    <mergeCell ref="O42:P43"/>
    <mergeCell ref="Q43:R43"/>
    <mergeCell ref="Q40:R40"/>
    <mergeCell ref="Q42:R42"/>
    <mergeCell ref="J40:N41"/>
    <mergeCell ref="Q31:R31"/>
    <mergeCell ref="O27:P28"/>
    <mergeCell ref="O29:P29"/>
    <mergeCell ref="J31:K31"/>
    <mergeCell ref="L31:M31"/>
    <mergeCell ref="O31:P31"/>
    <mergeCell ref="L28:M28"/>
    <mergeCell ref="Q26:R29"/>
    <mergeCell ref="J26:P26"/>
    <mergeCell ref="J30:K30"/>
    <mergeCell ref="Q33:R33"/>
  </mergeCells>
  <phoneticPr fontId="2"/>
  <printOptions horizontalCentered="1"/>
  <pageMargins left="0.39370078740157483" right="0.39370078740157483" top="0.39370078740157483" bottom="0.19685039370078741" header="0" footer="0"/>
  <pageSetup paperSize="9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R100"/>
  <sheetViews>
    <sheetView view="pageBreakPreview" zoomScale="85" zoomScaleNormal="100" zoomScaleSheetLayoutView="85" workbookViewId="0">
      <selection activeCell="E23" sqref="E23:H23"/>
    </sheetView>
  </sheetViews>
  <sheetFormatPr defaultColWidth="9" defaultRowHeight="13.5" x14ac:dyDescent="0.15"/>
  <cols>
    <col min="1" max="1" width="2.5" customWidth="1"/>
    <col min="2" max="2" width="10.25" customWidth="1"/>
    <col min="3" max="4" width="9.125" customWidth="1"/>
    <col min="5" max="5" width="7.5" customWidth="1"/>
    <col min="6" max="13" width="8.125" customWidth="1"/>
    <col min="14" max="14" width="6.625" customWidth="1"/>
    <col min="15" max="18" width="8.125" customWidth="1"/>
  </cols>
  <sheetData>
    <row r="1" spans="1:18" ht="14.25" x14ac:dyDescent="0.15">
      <c r="A1" s="425"/>
      <c r="B1" s="86" t="s">
        <v>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75" t="s">
        <v>18</v>
      </c>
      <c r="P1" s="375"/>
      <c r="Q1" s="375" t="s">
        <v>210</v>
      </c>
      <c r="R1" s="375"/>
    </row>
    <row r="2" spans="1:18" ht="14.25" x14ac:dyDescent="0.15">
      <c r="A2" s="425"/>
      <c r="B2" s="15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2</v>
      </c>
      <c r="O2" s="375" t="s">
        <v>19</v>
      </c>
      <c r="P2" s="375"/>
      <c r="Q2" s="375" t="s">
        <v>20</v>
      </c>
      <c r="R2" s="375"/>
    </row>
    <row r="3" spans="1:18" ht="24" x14ac:dyDescent="0.15">
      <c r="A3" s="425"/>
      <c r="B3" s="377" t="s">
        <v>17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</row>
    <row r="4" spans="1:18" ht="14.25" x14ac:dyDescent="0.15">
      <c r="A4" s="425"/>
      <c r="B4" s="15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3" customFormat="1" ht="14.1" customHeight="1" x14ac:dyDescent="0.15">
      <c r="A5" s="425"/>
      <c r="B5" s="376" t="s">
        <v>21</v>
      </c>
      <c r="C5" s="376"/>
      <c r="D5" s="5"/>
      <c r="E5" s="5"/>
      <c r="F5" s="20"/>
      <c r="G5" s="5"/>
      <c r="H5" s="5"/>
      <c r="I5" s="5"/>
      <c r="J5" s="5"/>
      <c r="K5" s="376" t="s">
        <v>31</v>
      </c>
      <c r="L5" s="376"/>
    </row>
    <row r="6" spans="1:18" s="3" customFormat="1" ht="14.25" customHeight="1" x14ac:dyDescent="0.15">
      <c r="A6" s="425"/>
      <c r="B6" s="355" t="s">
        <v>181</v>
      </c>
      <c r="C6" s="355" t="s">
        <v>182</v>
      </c>
      <c r="D6" s="355"/>
      <c r="E6" s="432" t="s">
        <v>180</v>
      </c>
      <c r="F6" s="432"/>
      <c r="G6" s="432"/>
      <c r="H6" s="433"/>
      <c r="I6" s="160" t="s">
        <v>23</v>
      </c>
      <c r="J6" s="5"/>
      <c r="K6" s="380" t="s">
        <v>135</v>
      </c>
      <c r="L6" s="381"/>
      <c r="M6" s="382"/>
      <c r="N6" s="350" t="s">
        <v>32</v>
      </c>
      <c r="O6" s="350"/>
      <c r="P6" s="350"/>
      <c r="Q6" s="350"/>
      <c r="R6" s="379">
        <v>0.8</v>
      </c>
    </row>
    <row r="7" spans="1:18" s="3" customFormat="1" ht="14.25" x14ac:dyDescent="0.15">
      <c r="A7" s="425"/>
      <c r="B7" s="355"/>
      <c r="C7" s="355"/>
      <c r="D7" s="355"/>
      <c r="E7" s="421" t="s">
        <v>175</v>
      </c>
      <c r="F7" s="421"/>
      <c r="G7" s="421"/>
      <c r="H7" s="422"/>
      <c r="I7" s="160" t="s">
        <v>28</v>
      </c>
      <c r="J7" s="8"/>
      <c r="K7" s="383"/>
      <c r="L7" s="376"/>
      <c r="M7" s="384"/>
      <c r="N7" s="374" t="s">
        <v>33</v>
      </c>
      <c r="O7" s="346"/>
      <c r="P7" s="346"/>
      <c r="Q7" s="347"/>
      <c r="R7" s="343"/>
    </row>
    <row r="8" spans="1:18" s="3" customFormat="1" ht="14.25" x14ac:dyDescent="0.15">
      <c r="A8" s="425"/>
      <c r="B8" s="355"/>
      <c r="C8" s="355"/>
      <c r="D8" s="355"/>
      <c r="E8" s="421" t="s">
        <v>289</v>
      </c>
      <c r="F8" s="421"/>
      <c r="G8" s="421"/>
      <c r="H8" s="422"/>
      <c r="I8" s="160" t="s">
        <v>28</v>
      </c>
      <c r="J8" s="8"/>
      <c r="K8" s="383"/>
      <c r="L8" s="376"/>
      <c r="M8" s="384"/>
      <c r="N8" s="80"/>
      <c r="O8" s="6"/>
      <c r="P8" s="6"/>
      <c r="Q8" s="235"/>
      <c r="R8" s="237"/>
    </row>
    <row r="9" spans="1:18" s="3" customFormat="1" ht="14.25" x14ac:dyDescent="0.15">
      <c r="A9" s="425"/>
      <c r="B9" s="355"/>
      <c r="C9" s="355"/>
      <c r="D9" s="355"/>
      <c r="E9" s="421" t="s">
        <v>293</v>
      </c>
      <c r="F9" s="421"/>
      <c r="G9" s="421"/>
      <c r="H9" s="422"/>
      <c r="I9" s="160" t="s">
        <v>28</v>
      </c>
      <c r="J9" s="8"/>
      <c r="K9" s="383"/>
      <c r="L9" s="376"/>
      <c r="M9" s="384"/>
      <c r="N9" s="89"/>
      <c r="O9" s="90"/>
      <c r="P9" s="90"/>
      <c r="Q9" s="161"/>
      <c r="R9" s="238"/>
    </row>
    <row r="10" spans="1:18" s="3" customFormat="1" ht="14.25" customHeight="1" x14ac:dyDescent="0.15">
      <c r="A10" s="425"/>
      <c r="B10" s="355"/>
      <c r="C10" s="391" t="s">
        <v>183</v>
      </c>
      <c r="D10" s="391"/>
      <c r="E10" s="432" t="s">
        <v>180</v>
      </c>
      <c r="F10" s="432"/>
      <c r="G10" s="432"/>
      <c r="H10" s="433"/>
      <c r="I10" s="160" t="s">
        <v>24</v>
      </c>
      <c r="J10" s="8"/>
      <c r="K10" s="383"/>
      <c r="L10" s="376"/>
      <c r="M10" s="384"/>
      <c r="N10" s="380" t="s">
        <v>34</v>
      </c>
      <c r="O10" s="381"/>
      <c r="P10" s="381"/>
      <c r="Q10" s="382"/>
      <c r="R10" s="343">
        <v>0.82</v>
      </c>
    </row>
    <row r="11" spans="1:18" s="3" customFormat="1" ht="14.25" customHeight="1" x14ac:dyDescent="0.15">
      <c r="A11" s="425"/>
      <c r="B11" s="355"/>
      <c r="C11" s="391"/>
      <c r="D11" s="391"/>
      <c r="E11" s="242" t="s">
        <v>22</v>
      </c>
      <c r="F11" s="242"/>
      <c r="G11" s="242"/>
      <c r="H11" s="243"/>
      <c r="I11" s="160" t="s">
        <v>25</v>
      </c>
      <c r="J11" s="162"/>
      <c r="K11" s="383"/>
      <c r="L11" s="376"/>
      <c r="M11" s="384"/>
      <c r="N11" s="383" t="s">
        <v>35</v>
      </c>
      <c r="O11" s="376"/>
      <c r="P11" s="376"/>
      <c r="Q11" s="384"/>
      <c r="R11" s="344"/>
    </row>
    <row r="12" spans="1:18" s="3" customFormat="1" ht="14.25" x14ac:dyDescent="0.15">
      <c r="A12" s="425"/>
      <c r="B12" s="355"/>
      <c r="C12" s="391"/>
      <c r="D12" s="391"/>
      <c r="E12" s="421" t="s">
        <v>175</v>
      </c>
      <c r="F12" s="421"/>
      <c r="G12" s="421"/>
      <c r="H12" s="422"/>
      <c r="I12" s="244" t="s">
        <v>177</v>
      </c>
      <c r="J12" s="162"/>
      <c r="K12" s="385"/>
      <c r="L12" s="386"/>
      <c r="M12" s="348"/>
      <c r="N12" s="163"/>
      <c r="O12" s="164"/>
      <c r="P12" s="164"/>
      <c r="Q12" s="165"/>
      <c r="R12" s="166"/>
    </row>
    <row r="13" spans="1:18" s="3" customFormat="1" ht="14.25" x14ac:dyDescent="0.15">
      <c r="A13" s="425"/>
      <c r="B13" s="355"/>
      <c r="C13" s="391"/>
      <c r="D13" s="391"/>
      <c r="E13" s="421" t="s">
        <v>289</v>
      </c>
      <c r="F13" s="421"/>
      <c r="G13" s="421"/>
      <c r="H13" s="422"/>
      <c r="I13" s="244" t="s">
        <v>177</v>
      </c>
      <c r="J13" s="162"/>
      <c r="K13" s="197"/>
      <c r="L13" s="197"/>
      <c r="M13" s="197"/>
      <c r="N13" s="162"/>
      <c r="O13" s="162"/>
      <c r="P13" s="162"/>
      <c r="Q13" s="162"/>
      <c r="R13" s="159"/>
    </row>
    <row r="14" spans="1:18" s="3" customFormat="1" ht="14.25" x14ac:dyDescent="0.15">
      <c r="A14" s="425"/>
      <c r="B14" s="355"/>
      <c r="C14" s="391"/>
      <c r="D14" s="391"/>
      <c r="E14" s="421" t="s">
        <v>293</v>
      </c>
      <c r="F14" s="421"/>
      <c r="G14" s="421"/>
      <c r="H14" s="422"/>
      <c r="I14" s="244" t="s">
        <v>177</v>
      </c>
      <c r="J14" s="162"/>
      <c r="K14" s="162"/>
      <c r="L14" s="162"/>
      <c r="M14" s="162"/>
      <c r="N14" s="162"/>
      <c r="O14" s="162"/>
      <c r="P14" s="162"/>
      <c r="Q14" s="162"/>
      <c r="R14" s="159"/>
    </row>
    <row r="15" spans="1:18" s="3" customFormat="1" ht="14.25" x14ac:dyDescent="0.15">
      <c r="A15" s="425"/>
      <c r="J15" s="162"/>
    </row>
    <row r="16" spans="1:18" s="3" customFormat="1" ht="14.25" customHeight="1" x14ac:dyDescent="0.15">
      <c r="A16" s="425"/>
      <c r="B16" s="355" t="s">
        <v>30</v>
      </c>
      <c r="C16" s="355" t="s">
        <v>276</v>
      </c>
      <c r="D16" s="418"/>
      <c r="E16" s="434" t="s">
        <v>179</v>
      </c>
      <c r="F16" s="435"/>
      <c r="G16" s="435"/>
      <c r="H16" s="436"/>
      <c r="I16" s="160" t="s">
        <v>24</v>
      </c>
      <c r="J16" s="162"/>
      <c r="K16" s="380" t="s">
        <v>188</v>
      </c>
      <c r="L16" s="381"/>
      <c r="M16" s="382"/>
      <c r="N16" s="382" t="s">
        <v>32</v>
      </c>
      <c r="O16" s="350"/>
      <c r="P16" s="350"/>
      <c r="Q16" s="350"/>
      <c r="R16" s="343">
        <v>0.88</v>
      </c>
    </row>
    <row r="17" spans="1:18" s="3" customFormat="1" ht="14.25" x14ac:dyDescent="0.15">
      <c r="A17" s="425"/>
      <c r="B17" s="355"/>
      <c r="C17" s="418"/>
      <c r="D17" s="418"/>
      <c r="E17" s="434" t="s">
        <v>26</v>
      </c>
      <c r="F17" s="435"/>
      <c r="G17" s="435"/>
      <c r="H17" s="436"/>
      <c r="I17" s="160" t="s">
        <v>24</v>
      </c>
      <c r="J17" s="162"/>
      <c r="K17" s="383"/>
      <c r="L17" s="376"/>
      <c r="M17" s="384"/>
      <c r="N17" s="346" t="s">
        <v>33</v>
      </c>
      <c r="O17" s="346"/>
      <c r="P17" s="346"/>
      <c r="Q17" s="347"/>
      <c r="R17" s="344"/>
    </row>
    <row r="18" spans="1:18" s="3" customFormat="1" ht="14.25" x14ac:dyDescent="0.15">
      <c r="A18" s="425"/>
      <c r="B18" s="355"/>
      <c r="C18" s="418"/>
      <c r="D18" s="418"/>
      <c r="E18" s="434" t="s">
        <v>27</v>
      </c>
      <c r="F18" s="435"/>
      <c r="G18" s="435"/>
      <c r="H18" s="436"/>
      <c r="I18" s="160" t="s">
        <v>28</v>
      </c>
      <c r="J18" s="162"/>
      <c r="K18" s="383"/>
      <c r="L18" s="376"/>
      <c r="M18" s="384"/>
      <c r="N18" s="348" t="s">
        <v>34</v>
      </c>
      <c r="O18" s="349"/>
      <c r="P18" s="349"/>
      <c r="Q18" s="349"/>
      <c r="R18" s="345"/>
    </row>
    <row r="19" spans="1:18" s="3" customFormat="1" ht="14.25" x14ac:dyDescent="0.15">
      <c r="A19" s="425"/>
      <c r="B19" s="355"/>
      <c r="C19" s="391" t="s">
        <v>29</v>
      </c>
      <c r="D19" s="391"/>
      <c r="E19" s="390" t="s">
        <v>186</v>
      </c>
      <c r="F19" s="390"/>
      <c r="G19" s="390"/>
      <c r="H19" s="390"/>
      <c r="I19" s="437" t="s">
        <v>28</v>
      </c>
      <c r="J19" s="162"/>
      <c r="K19" s="383"/>
      <c r="L19" s="376"/>
      <c r="M19" s="376"/>
      <c r="N19" s="350" t="s">
        <v>35</v>
      </c>
      <c r="O19" s="350"/>
      <c r="P19" s="350"/>
      <c r="Q19" s="350"/>
      <c r="R19" s="168">
        <v>0.92</v>
      </c>
    </row>
    <row r="20" spans="1:18" s="3" customFormat="1" ht="14.25" x14ac:dyDescent="0.15">
      <c r="A20" s="425"/>
      <c r="B20" s="355"/>
      <c r="C20" s="391"/>
      <c r="D20" s="391"/>
      <c r="E20" s="390" t="s">
        <v>187</v>
      </c>
      <c r="F20" s="390"/>
      <c r="G20" s="390"/>
      <c r="H20" s="390"/>
      <c r="I20" s="438"/>
      <c r="J20" s="162"/>
      <c r="K20" s="383"/>
      <c r="L20" s="376"/>
      <c r="M20" s="376"/>
      <c r="N20" s="231"/>
      <c r="O20" s="197"/>
      <c r="P20" s="197"/>
      <c r="Q20" s="232"/>
      <c r="R20" s="169"/>
    </row>
    <row r="21" spans="1:18" s="3" customFormat="1" ht="14.25" x14ac:dyDescent="0.15">
      <c r="A21" s="425"/>
      <c r="B21" s="355"/>
      <c r="C21" s="391"/>
      <c r="D21" s="391"/>
      <c r="E21" s="388" t="s">
        <v>277</v>
      </c>
      <c r="F21" s="388"/>
      <c r="G21" s="388"/>
      <c r="H21" s="388"/>
      <c r="I21" s="438"/>
      <c r="J21" s="162"/>
      <c r="K21" s="385"/>
      <c r="L21" s="386"/>
      <c r="M21" s="386"/>
      <c r="N21" s="233"/>
      <c r="O21" s="234"/>
      <c r="P21" s="234"/>
      <c r="Q21" s="236"/>
      <c r="R21" s="170"/>
    </row>
    <row r="22" spans="1:18" s="3" customFormat="1" ht="14.25" x14ac:dyDescent="0.15">
      <c r="A22" s="425"/>
      <c r="B22" s="355"/>
      <c r="C22" s="391"/>
      <c r="D22" s="391"/>
      <c r="E22" s="388" t="s">
        <v>279</v>
      </c>
      <c r="F22" s="388"/>
      <c r="G22" s="388"/>
      <c r="H22" s="388"/>
      <c r="I22" s="438"/>
      <c r="J22" s="162"/>
      <c r="K22" s="197"/>
      <c r="L22" s="197"/>
      <c r="M22" s="197"/>
      <c r="N22" s="197"/>
      <c r="O22" s="197"/>
      <c r="P22" s="197"/>
      <c r="Q22" s="197"/>
      <c r="R22" s="171"/>
    </row>
    <row r="23" spans="1:18" ht="14.25" x14ac:dyDescent="0.15">
      <c r="A23" s="425"/>
      <c r="B23" s="355"/>
      <c r="C23" s="391"/>
      <c r="D23" s="391"/>
      <c r="E23" s="420" t="s">
        <v>295</v>
      </c>
      <c r="F23" s="421"/>
      <c r="G23" s="421"/>
      <c r="H23" s="422"/>
      <c r="I23" s="438"/>
      <c r="J23" s="167"/>
      <c r="K23" s="197"/>
      <c r="L23" s="197"/>
      <c r="M23" s="197"/>
      <c r="N23" s="197"/>
      <c r="O23" s="197"/>
      <c r="P23" s="197"/>
      <c r="Q23" s="197"/>
      <c r="R23" s="171"/>
    </row>
    <row r="24" spans="1:18" ht="14.25" x14ac:dyDescent="0.15">
      <c r="A24" s="425"/>
      <c r="B24" s="172"/>
      <c r="E24" s="3"/>
      <c r="F24" s="1"/>
      <c r="G24" s="1"/>
      <c r="H24" s="1"/>
      <c r="I24" s="173"/>
      <c r="J24" s="167"/>
      <c r="K24" s="197"/>
      <c r="L24" s="197"/>
      <c r="M24" s="197"/>
      <c r="N24" s="197"/>
      <c r="O24" s="197"/>
      <c r="P24" s="197"/>
      <c r="Q24" s="197"/>
      <c r="R24" s="171"/>
    </row>
    <row r="25" spans="1:18" ht="14.25" x14ac:dyDescent="0.15">
      <c r="A25" s="425"/>
      <c r="B25" s="376" t="s">
        <v>36</v>
      </c>
      <c r="C25" s="376"/>
      <c r="D25" s="376"/>
      <c r="E25" s="197"/>
      <c r="F25" s="197"/>
      <c r="G25" s="197"/>
      <c r="H25" s="6"/>
      <c r="I25" s="174"/>
      <c r="J25" s="167"/>
      <c r="K25" s="167"/>
      <c r="L25" s="167"/>
      <c r="M25" s="167"/>
      <c r="N25" s="167"/>
      <c r="O25" s="167"/>
      <c r="P25" s="167"/>
      <c r="Q25" s="167"/>
      <c r="R25" s="175"/>
    </row>
    <row r="26" spans="1:18" ht="14.25" x14ac:dyDescent="0.15">
      <c r="A26" s="425"/>
      <c r="B26" s="355" t="s">
        <v>213</v>
      </c>
      <c r="C26" s="355" t="s">
        <v>37</v>
      </c>
      <c r="D26" s="355"/>
      <c r="E26" s="399" t="s">
        <v>0</v>
      </c>
      <c r="F26" s="391" t="s">
        <v>215</v>
      </c>
      <c r="G26" s="391"/>
      <c r="H26" s="391"/>
      <c r="I26" s="391"/>
      <c r="J26" s="373" t="s">
        <v>217</v>
      </c>
      <c r="K26" s="373"/>
      <c r="L26" s="373"/>
      <c r="M26" s="373"/>
      <c r="N26" s="373"/>
      <c r="O26" s="373"/>
      <c r="P26" s="373"/>
      <c r="Q26" s="373" t="s">
        <v>147</v>
      </c>
      <c r="R26" s="373"/>
    </row>
    <row r="27" spans="1:18" ht="14.25" x14ac:dyDescent="0.15">
      <c r="A27" s="425"/>
      <c r="B27" s="355"/>
      <c r="C27" s="355"/>
      <c r="D27" s="355"/>
      <c r="E27" s="400"/>
      <c r="F27" s="401" t="s">
        <v>214</v>
      </c>
      <c r="G27" s="402"/>
      <c r="H27" s="409" t="s">
        <v>216</v>
      </c>
      <c r="I27" s="410"/>
      <c r="J27" s="417" t="s">
        <v>39</v>
      </c>
      <c r="K27" s="417"/>
      <c r="L27" s="417"/>
      <c r="M27" s="417"/>
      <c r="N27" s="405" t="s">
        <v>40</v>
      </c>
      <c r="O27" s="362" t="s">
        <v>41</v>
      </c>
      <c r="P27" s="363"/>
      <c r="Q27" s="373"/>
      <c r="R27" s="373"/>
    </row>
    <row r="28" spans="1:18" ht="14.25" x14ac:dyDescent="0.15">
      <c r="A28" s="425"/>
      <c r="B28" s="355"/>
      <c r="C28" s="355"/>
      <c r="D28" s="355"/>
      <c r="E28" s="400"/>
      <c r="F28" s="403"/>
      <c r="G28" s="404"/>
      <c r="H28" s="411"/>
      <c r="I28" s="412"/>
      <c r="J28" s="371" t="s">
        <v>214</v>
      </c>
      <c r="K28" s="372"/>
      <c r="L28" s="371" t="s">
        <v>38</v>
      </c>
      <c r="M28" s="372"/>
      <c r="N28" s="406"/>
      <c r="O28" s="364"/>
      <c r="P28" s="365"/>
      <c r="Q28" s="373"/>
      <c r="R28" s="373"/>
    </row>
    <row r="29" spans="1:18" ht="14.25" x14ac:dyDescent="0.15">
      <c r="A29" s="425"/>
      <c r="B29" s="355"/>
      <c r="C29" s="355"/>
      <c r="D29" s="355"/>
      <c r="E29" s="176" t="s">
        <v>42</v>
      </c>
      <c r="F29" s="407" t="s">
        <v>43</v>
      </c>
      <c r="G29" s="408"/>
      <c r="H29" s="413" t="s">
        <v>44</v>
      </c>
      <c r="I29" s="414"/>
      <c r="J29" s="407" t="s">
        <v>45</v>
      </c>
      <c r="K29" s="408"/>
      <c r="L29" s="415" t="s">
        <v>46</v>
      </c>
      <c r="M29" s="416"/>
      <c r="N29" s="177" t="s">
        <v>47</v>
      </c>
      <c r="O29" s="366" t="s">
        <v>48</v>
      </c>
      <c r="P29" s="367"/>
      <c r="Q29" s="373"/>
      <c r="R29" s="373"/>
    </row>
    <row r="30" spans="1:18" ht="24" customHeight="1" x14ac:dyDescent="0.15">
      <c r="A30" s="425"/>
      <c r="B30" s="198" t="s">
        <v>167</v>
      </c>
      <c r="C30" s="392" t="s">
        <v>169</v>
      </c>
      <c r="D30" s="392"/>
      <c r="E30" s="199">
        <v>1</v>
      </c>
      <c r="F30" s="397">
        <v>5400000</v>
      </c>
      <c r="G30" s="397"/>
      <c r="H30" s="397">
        <f>E30*F30</f>
        <v>5400000</v>
      </c>
      <c r="I30" s="397"/>
      <c r="J30" s="397">
        <v>6500000</v>
      </c>
      <c r="K30" s="397"/>
      <c r="L30" s="397">
        <f>E30*J30</f>
        <v>6500000</v>
      </c>
      <c r="M30" s="397"/>
      <c r="N30" s="200"/>
      <c r="O30" s="431"/>
      <c r="P30" s="431"/>
      <c r="Q30" s="431"/>
      <c r="R30" s="431"/>
    </row>
    <row r="31" spans="1:18" x14ac:dyDescent="0.15">
      <c r="A31" s="425"/>
      <c r="B31" s="392" t="s">
        <v>1</v>
      </c>
      <c r="C31" s="392"/>
      <c r="D31" s="392"/>
      <c r="E31" s="201"/>
      <c r="F31" s="393"/>
      <c r="G31" s="393"/>
      <c r="H31" s="394">
        <f>SUM(H30)</f>
        <v>5400000</v>
      </c>
      <c r="I31" s="392"/>
      <c r="J31" s="393"/>
      <c r="K31" s="393"/>
      <c r="L31" s="394">
        <f>SUM(L30)</f>
        <v>6500000</v>
      </c>
      <c r="M31" s="392"/>
      <c r="N31" s="202">
        <v>0.88</v>
      </c>
      <c r="O31" s="397">
        <f>L31*N31</f>
        <v>5720000</v>
      </c>
      <c r="P31" s="397"/>
      <c r="Q31" s="397">
        <f>MIN(H31,O31)</f>
        <v>5400000</v>
      </c>
      <c r="R31" s="397"/>
    </row>
    <row r="32" spans="1:18" ht="24" customHeight="1" x14ac:dyDescent="0.15">
      <c r="A32" s="425"/>
      <c r="B32" s="198" t="s">
        <v>206</v>
      </c>
      <c r="C32" s="392" t="s">
        <v>207</v>
      </c>
      <c r="D32" s="392"/>
      <c r="E32" s="199">
        <v>1</v>
      </c>
      <c r="F32" s="397">
        <v>1000000</v>
      </c>
      <c r="G32" s="397"/>
      <c r="H32" s="397">
        <f>E32*F32</f>
        <v>1000000</v>
      </c>
      <c r="I32" s="397"/>
      <c r="J32" s="397">
        <v>1100000</v>
      </c>
      <c r="K32" s="397"/>
      <c r="L32" s="397">
        <f>E32*J32</f>
        <v>1100000</v>
      </c>
      <c r="M32" s="397"/>
      <c r="N32" s="200"/>
      <c r="O32" s="431"/>
      <c r="P32" s="431"/>
      <c r="Q32" s="431"/>
      <c r="R32" s="431"/>
    </row>
    <row r="33" spans="1:18" x14ac:dyDescent="0.15">
      <c r="A33" s="425"/>
      <c r="B33" s="429" t="s">
        <v>1</v>
      </c>
      <c r="C33" s="429"/>
      <c r="D33" s="429"/>
      <c r="E33" s="201"/>
      <c r="F33" s="393"/>
      <c r="G33" s="393"/>
      <c r="H33" s="394">
        <f>SUM(H32)</f>
        <v>1000000</v>
      </c>
      <c r="I33" s="392"/>
      <c r="J33" s="393"/>
      <c r="K33" s="430"/>
      <c r="L33" s="394">
        <f>SUM(L32)</f>
        <v>1100000</v>
      </c>
      <c r="M33" s="392"/>
      <c r="N33" s="202">
        <v>0.88</v>
      </c>
      <c r="O33" s="397">
        <f>L33*N33</f>
        <v>968000</v>
      </c>
      <c r="P33" s="397"/>
      <c r="Q33" s="397">
        <f>MIN(H33,O33)</f>
        <v>968000</v>
      </c>
      <c r="R33" s="397"/>
    </row>
    <row r="34" spans="1:18" ht="24" customHeight="1" x14ac:dyDescent="0.15">
      <c r="A34" s="425"/>
      <c r="B34" s="198" t="s">
        <v>168</v>
      </c>
      <c r="C34" s="392" t="s">
        <v>208</v>
      </c>
      <c r="D34" s="392"/>
      <c r="E34" s="199">
        <v>1</v>
      </c>
      <c r="F34" s="397">
        <v>1500000</v>
      </c>
      <c r="G34" s="397"/>
      <c r="H34" s="397">
        <f>E34*F34</f>
        <v>1500000</v>
      </c>
      <c r="I34" s="397"/>
      <c r="J34" s="397">
        <v>1600000</v>
      </c>
      <c r="K34" s="397"/>
      <c r="L34" s="397">
        <f>E34*J34</f>
        <v>1600000</v>
      </c>
      <c r="M34" s="397"/>
      <c r="N34" s="200"/>
      <c r="O34" s="431"/>
      <c r="P34" s="431"/>
      <c r="Q34" s="431"/>
      <c r="R34" s="431"/>
    </row>
    <row r="35" spans="1:18" x14ac:dyDescent="0.15">
      <c r="A35" s="425"/>
      <c r="B35" s="392" t="s">
        <v>1</v>
      </c>
      <c r="C35" s="392"/>
      <c r="D35" s="392"/>
      <c r="E35" s="201"/>
      <c r="F35" s="393"/>
      <c r="G35" s="393"/>
      <c r="H35" s="394">
        <f>SUM(H34)</f>
        <v>1500000</v>
      </c>
      <c r="I35" s="392"/>
      <c r="J35" s="393"/>
      <c r="K35" s="393"/>
      <c r="L35" s="394">
        <f>SUM(L34)</f>
        <v>1600000</v>
      </c>
      <c r="M35" s="392"/>
      <c r="N35" s="202">
        <v>0.88</v>
      </c>
      <c r="O35" s="397">
        <f>L35*N35</f>
        <v>1408000</v>
      </c>
      <c r="P35" s="397"/>
      <c r="Q35" s="397">
        <f>MIN(H35,O35)</f>
        <v>1408000</v>
      </c>
      <c r="R35" s="397"/>
    </row>
    <row r="36" spans="1:18" ht="14.25" x14ac:dyDescent="0.15">
      <c r="A36" s="425"/>
      <c r="B36" s="334" t="s">
        <v>49</v>
      </c>
      <c r="C36" s="334"/>
      <c r="D36" s="334"/>
      <c r="E36" s="428" t="s">
        <v>50</v>
      </c>
      <c r="F36" s="428"/>
      <c r="G36" s="428"/>
      <c r="H36" s="394">
        <f>H31+H33+H35</f>
        <v>7900000</v>
      </c>
      <c r="I36" s="392"/>
      <c r="J36" s="1"/>
      <c r="K36" s="334" t="s">
        <v>52</v>
      </c>
      <c r="L36" s="334"/>
      <c r="M36" s="334"/>
      <c r="N36" s="334"/>
      <c r="O36" s="351" t="s">
        <v>148</v>
      </c>
      <c r="P36" s="351"/>
      <c r="Q36" s="397">
        <f>Q31+Q33+Q35</f>
        <v>7776000</v>
      </c>
      <c r="R36" s="397"/>
    </row>
    <row r="37" spans="1:18" ht="14.25" x14ac:dyDescent="0.15">
      <c r="A37" s="425"/>
      <c r="B37" s="334" t="s">
        <v>218</v>
      </c>
      <c r="C37" s="334"/>
      <c r="D37" s="334"/>
      <c r="E37" s="428" t="s">
        <v>211</v>
      </c>
      <c r="F37" s="428"/>
      <c r="G37" s="428"/>
      <c r="H37" s="397">
        <f>H36*0.1</f>
        <v>790000</v>
      </c>
      <c r="I37" s="397"/>
      <c r="J37" s="1"/>
      <c r="K37" s="334" t="s">
        <v>218</v>
      </c>
      <c r="L37" s="334"/>
      <c r="M37" s="334"/>
      <c r="N37" s="334"/>
      <c r="O37" s="351" t="s">
        <v>212</v>
      </c>
      <c r="P37" s="351"/>
      <c r="Q37" s="397">
        <f>Q36*0.1</f>
        <v>777600</v>
      </c>
      <c r="R37" s="397"/>
    </row>
    <row r="38" spans="1:18" ht="14.25" x14ac:dyDescent="0.15">
      <c r="A38" s="425"/>
      <c r="B38" s="334" t="s">
        <v>219</v>
      </c>
      <c r="C38" s="334"/>
      <c r="D38" s="334"/>
      <c r="E38" s="428" t="s">
        <v>51</v>
      </c>
      <c r="F38" s="428"/>
      <c r="G38" s="428"/>
      <c r="H38" s="394">
        <f>H36+H37</f>
        <v>8690000</v>
      </c>
      <c r="I38" s="392"/>
      <c r="J38" s="1"/>
      <c r="K38" s="334" t="s">
        <v>53</v>
      </c>
      <c r="L38" s="334"/>
      <c r="M38" s="334"/>
      <c r="N38" s="334"/>
      <c r="O38" s="351" t="s">
        <v>58</v>
      </c>
      <c r="P38" s="351"/>
      <c r="Q38" s="394">
        <f>Q36+Q37</f>
        <v>8553600</v>
      </c>
      <c r="R38" s="392"/>
    </row>
    <row r="39" spans="1:18" x14ac:dyDescent="0.15">
      <c r="A39" s="425"/>
      <c r="O39" s="189"/>
      <c r="P39" s="189"/>
      <c r="Q39" s="181"/>
      <c r="R39" s="181"/>
    </row>
    <row r="40" spans="1:18" ht="13.5" customHeight="1" x14ac:dyDescent="0.15">
      <c r="A40" s="425"/>
      <c r="I40" s="355" t="s">
        <v>54</v>
      </c>
      <c r="J40" s="357" t="s">
        <v>285</v>
      </c>
      <c r="K40" s="352"/>
      <c r="L40" s="352"/>
      <c r="M40" s="352"/>
      <c r="N40" s="352"/>
      <c r="O40" s="351" t="s">
        <v>56</v>
      </c>
      <c r="P40" s="351"/>
      <c r="Q40" s="427">
        <f>ROUNDDOWN(Q36*3/10,-3)</f>
        <v>2332000</v>
      </c>
      <c r="R40" s="427"/>
    </row>
    <row r="41" spans="1:18" ht="13.5" customHeight="1" x14ac:dyDescent="0.15">
      <c r="A41" s="425"/>
      <c r="G41" s="1"/>
      <c r="I41" s="355"/>
      <c r="J41" s="352"/>
      <c r="K41" s="352"/>
      <c r="L41" s="352"/>
      <c r="M41" s="352"/>
      <c r="N41" s="352"/>
      <c r="O41" s="352"/>
      <c r="P41" s="352"/>
      <c r="Q41" s="353" t="s">
        <v>171</v>
      </c>
      <c r="R41" s="353"/>
    </row>
    <row r="42" spans="1:18" ht="13.5" customHeight="1" x14ac:dyDescent="0.15">
      <c r="A42" s="425"/>
      <c r="G42" s="1"/>
      <c r="I42" s="355"/>
      <c r="J42" s="357" t="s">
        <v>55</v>
      </c>
      <c r="K42" s="352"/>
      <c r="L42" s="352"/>
      <c r="M42" s="352"/>
      <c r="N42" s="352"/>
      <c r="O42" s="351" t="s">
        <v>57</v>
      </c>
      <c r="P42" s="351"/>
      <c r="Q42" s="358"/>
      <c r="R42" s="358"/>
    </row>
    <row r="43" spans="1:18" x14ac:dyDescent="0.15">
      <c r="A43" s="425"/>
      <c r="G43" s="1"/>
      <c r="I43" s="356"/>
      <c r="J43" s="352"/>
      <c r="K43" s="352"/>
      <c r="L43" s="352"/>
      <c r="M43" s="352"/>
      <c r="N43" s="352"/>
      <c r="O43" s="352"/>
      <c r="P43" s="352"/>
      <c r="Q43" s="353" t="s">
        <v>171</v>
      </c>
      <c r="R43" s="353"/>
    </row>
    <row r="44" spans="1:18" ht="7.5" customHeight="1" x14ac:dyDescent="0.15">
      <c r="A44" s="425"/>
      <c r="I44" s="20"/>
      <c r="J44" s="3"/>
      <c r="K44" s="3"/>
      <c r="L44" s="3"/>
      <c r="M44" s="3"/>
      <c r="N44" s="3"/>
      <c r="O44" s="182"/>
      <c r="P44" s="182"/>
      <c r="Q44" s="183"/>
      <c r="R44" s="183"/>
    </row>
    <row r="45" spans="1:18" x14ac:dyDescent="0.15">
      <c r="A45" s="425"/>
      <c r="B45" s="1" t="s">
        <v>59</v>
      </c>
    </row>
    <row r="46" spans="1:18" x14ac:dyDescent="0.15">
      <c r="A46" s="425"/>
      <c r="B46" s="1" t="s">
        <v>60</v>
      </c>
    </row>
    <row r="47" spans="1:18" x14ac:dyDescent="0.15">
      <c r="A47" s="425"/>
      <c r="B47" s="1" t="s">
        <v>61</v>
      </c>
    </row>
    <row r="48" spans="1:18" x14ac:dyDescent="0.15">
      <c r="B48" s="1" t="s">
        <v>170</v>
      </c>
      <c r="C48" s="1"/>
      <c r="D48" s="1"/>
      <c r="E48" s="1"/>
      <c r="F48" s="1"/>
      <c r="G48" s="1"/>
      <c r="H48" s="1"/>
      <c r="I48" s="1"/>
    </row>
    <row r="51" spans="1:18" s="1" customFormat="1" ht="1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1" customFormat="1" ht="15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1" customFormat="1" ht="23.25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1" customFormat="1" ht="14.1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3" customFormat="1" ht="14.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3" customFormat="1" ht="14.25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3" customFormat="1" ht="14.25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3" customFormat="1" ht="14.25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3" customFormat="1" ht="14.2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3" customFormat="1" ht="14.25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3" customFormat="1" ht="14.25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3" customFormat="1" ht="14.25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3" customFormat="1" ht="14.25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3" customFormat="1" ht="14.25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3" customFormat="1" ht="14.25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3" customFormat="1" ht="14.25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3" customFormat="1" ht="14.25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3" customFormat="1" ht="14.25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3" customFormat="1" ht="14.25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3" customFormat="1" ht="14.25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3" customFormat="1" ht="14.25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3" customFormat="1" ht="14.25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3" customFormat="1" ht="14.25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3" customFormat="1" ht="14.25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3" customFormat="1" ht="14.25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3" customFormat="1" ht="14.25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3" customFormat="1" ht="14.1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3" customFormat="1" ht="14.1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3" customFormat="1" ht="14.25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3" customFormat="1" ht="14.25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3" customFormat="1" ht="14.25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1" customForma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1" customFormat="1" ht="27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1" customFormat="1" ht="14.1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1" customFormat="1" ht="29.2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1" customFormat="1" ht="14.1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1" customFormat="1" ht="27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 s="1" customFormat="1" ht="14.1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 s="1" customFormat="1" ht="14.25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s="1" customFormat="1" ht="14.1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s="1" customFormat="1" ht="14.1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ht="14.1" customHeight="1" x14ac:dyDescent="0.15"/>
    <row r="93" spans="1:18" ht="14.1" customHeight="1" x14ac:dyDescent="0.15"/>
    <row r="94" spans="1:18" ht="14.1" customHeight="1" x14ac:dyDescent="0.15"/>
    <row r="95" spans="1:18" ht="14.1" customHeight="1" x14ac:dyDescent="0.15"/>
    <row r="96" spans="1:18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</sheetData>
  <mergeCells count="132">
    <mergeCell ref="E23:H23"/>
    <mergeCell ref="I19:I23"/>
    <mergeCell ref="C19:D23"/>
    <mergeCell ref="B16:B23"/>
    <mergeCell ref="B6:B14"/>
    <mergeCell ref="C6:D9"/>
    <mergeCell ref="K6:M12"/>
    <mergeCell ref="C16:D18"/>
    <mergeCell ref="K16:M21"/>
    <mergeCell ref="E7:H7"/>
    <mergeCell ref="C10:D14"/>
    <mergeCell ref="E12:H12"/>
    <mergeCell ref="E13:H13"/>
    <mergeCell ref="E14:H14"/>
    <mergeCell ref="N16:Q16"/>
    <mergeCell ref="R16:R18"/>
    <mergeCell ref="N17:Q17"/>
    <mergeCell ref="N18:Q18"/>
    <mergeCell ref="E19:H19"/>
    <mergeCell ref="N19:Q19"/>
    <mergeCell ref="E20:H20"/>
    <mergeCell ref="E21:H21"/>
    <mergeCell ref="E22:H22"/>
    <mergeCell ref="E16:H16"/>
    <mergeCell ref="E17:H17"/>
    <mergeCell ref="E18:H18"/>
    <mergeCell ref="N10:Q10"/>
    <mergeCell ref="R10:R11"/>
    <mergeCell ref="E6:H6"/>
    <mergeCell ref="N6:Q6"/>
    <mergeCell ref="R6:R7"/>
    <mergeCell ref="N7:Q7"/>
    <mergeCell ref="E8:H8"/>
    <mergeCell ref="E9:H9"/>
    <mergeCell ref="E10:H10"/>
    <mergeCell ref="N11:Q11"/>
    <mergeCell ref="B5:C5"/>
    <mergeCell ref="K5:L5"/>
    <mergeCell ref="A1:A47"/>
    <mergeCell ref="O1:P1"/>
    <mergeCell ref="Q1:R1"/>
    <mergeCell ref="O2:P2"/>
    <mergeCell ref="Q2:R2"/>
    <mergeCell ref="B3:R3"/>
    <mergeCell ref="B25:D25"/>
    <mergeCell ref="B26:B29"/>
    <mergeCell ref="C26:D29"/>
    <mergeCell ref="E26:E28"/>
    <mergeCell ref="F26:I26"/>
    <mergeCell ref="J26:P26"/>
    <mergeCell ref="Q26:R29"/>
    <mergeCell ref="F27:G28"/>
    <mergeCell ref="H27:I28"/>
    <mergeCell ref="J27:M27"/>
    <mergeCell ref="N27:N28"/>
    <mergeCell ref="O27:P28"/>
    <mergeCell ref="J28:K28"/>
    <mergeCell ref="L28:M28"/>
    <mergeCell ref="F29:G29"/>
    <mergeCell ref="H29:I29"/>
    <mergeCell ref="J29:K29"/>
    <mergeCell ref="L29:M29"/>
    <mergeCell ref="O29:P29"/>
    <mergeCell ref="C30:D30"/>
    <mergeCell ref="F30:G30"/>
    <mergeCell ref="H30:I30"/>
    <mergeCell ref="J30:K30"/>
    <mergeCell ref="L30:M30"/>
    <mergeCell ref="O30:P30"/>
    <mergeCell ref="Q30:R30"/>
    <mergeCell ref="B31:D31"/>
    <mergeCell ref="F31:G31"/>
    <mergeCell ref="H31:I31"/>
    <mergeCell ref="J31:K31"/>
    <mergeCell ref="L31:M31"/>
    <mergeCell ref="O31:P31"/>
    <mergeCell ref="Q31:R31"/>
    <mergeCell ref="C32:D32"/>
    <mergeCell ref="F32:G32"/>
    <mergeCell ref="H32:I32"/>
    <mergeCell ref="J32:K32"/>
    <mergeCell ref="L32:M32"/>
    <mergeCell ref="O32:P32"/>
    <mergeCell ref="Q32:R32"/>
    <mergeCell ref="B33:D33"/>
    <mergeCell ref="F33:G33"/>
    <mergeCell ref="H33:I33"/>
    <mergeCell ref="J33:K33"/>
    <mergeCell ref="L33:M33"/>
    <mergeCell ref="O33:P33"/>
    <mergeCell ref="Q33:R33"/>
    <mergeCell ref="C34:D34"/>
    <mergeCell ref="F34:G34"/>
    <mergeCell ref="H34:I34"/>
    <mergeCell ref="J34:K34"/>
    <mergeCell ref="L34:M34"/>
    <mergeCell ref="O34:P34"/>
    <mergeCell ref="Q34:R34"/>
    <mergeCell ref="B35:D35"/>
    <mergeCell ref="F35:G35"/>
    <mergeCell ref="H35:I35"/>
    <mergeCell ref="J35:K35"/>
    <mergeCell ref="L35:M35"/>
    <mergeCell ref="O35:P35"/>
    <mergeCell ref="Q35:R35"/>
    <mergeCell ref="B36:D36"/>
    <mergeCell ref="E36:G36"/>
    <mergeCell ref="H36:I36"/>
    <mergeCell ref="K36:N36"/>
    <mergeCell ref="O36:P36"/>
    <mergeCell ref="Q36:R36"/>
    <mergeCell ref="B37:D37"/>
    <mergeCell ref="E37:G37"/>
    <mergeCell ref="H37:I37"/>
    <mergeCell ref="K37:N37"/>
    <mergeCell ref="O37:P37"/>
    <mergeCell ref="Q37:R37"/>
    <mergeCell ref="B38:D38"/>
    <mergeCell ref="E38:G38"/>
    <mergeCell ref="H38:I38"/>
    <mergeCell ref="K38:N38"/>
    <mergeCell ref="O38:P38"/>
    <mergeCell ref="Q38:R38"/>
    <mergeCell ref="I40:I43"/>
    <mergeCell ref="J40:N41"/>
    <mergeCell ref="O40:P41"/>
    <mergeCell ref="Q40:R40"/>
    <mergeCell ref="Q41:R41"/>
    <mergeCell ref="J42:N43"/>
    <mergeCell ref="O42:P43"/>
    <mergeCell ref="Q42:R42"/>
    <mergeCell ref="Q43:R43"/>
  </mergeCells>
  <phoneticPr fontId="2"/>
  <pageMargins left="0.39370078740157483" right="0.39370078740157483" top="0.39370078740157483" bottom="0.39370078740157483" header="0" footer="0"/>
  <pageSetup paperSize="9" scale="8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R35"/>
  <sheetViews>
    <sheetView view="pageBreakPreview" zoomScaleNormal="100" workbookViewId="0">
      <selection activeCell="H14" sqref="H14"/>
    </sheetView>
  </sheetViews>
  <sheetFormatPr defaultColWidth="9" defaultRowHeight="13.5" x14ac:dyDescent="0.15"/>
  <cols>
    <col min="1" max="1" width="2.5" customWidth="1"/>
    <col min="2" max="2" width="4.75" style="1" customWidth="1"/>
    <col min="3" max="3" width="10" style="1" customWidth="1"/>
    <col min="4" max="4" width="8.625" style="1" customWidth="1"/>
    <col min="5" max="5" width="12.25" style="1" customWidth="1"/>
    <col min="6" max="17" width="8.625" style="1" customWidth="1"/>
    <col min="18" max="18" width="8.75" style="1" customWidth="1"/>
    <col min="19" max="16384" width="9" style="1"/>
  </cols>
  <sheetData>
    <row r="1" spans="1:18" ht="18" customHeight="1" x14ac:dyDescent="0.15">
      <c r="A1" s="425"/>
      <c r="B1" s="86" t="s">
        <v>62</v>
      </c>
    </row>
    <row r="2" spans="1:18" s="3" customFormat="1" ht="23.25" customHeight="1" x14ac:dyDescent="0.15">
      <c r="A2" s="425"/>
      <c r="B2" s="440" t="s">
        <v>228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118"/>
    </row>
    <row r="3" spans="1:18" s="3" customFormat="1" ht="18" customHeight="1" x14ac:dyDescent="0.15">
      <c r="A3" s="425"/>
      <c r="B3" s="355" t="s">
        <v>63</v>
      </c>
      <c r="C3" s="355" t="s">
        <v>78</v>
      </c>
      <c r="D3" s="355" t="s">
        <v>77</v>
      </c>
      <c r="E3" s="355" t="s">
        <v>79</v>
      </c>
      <c r="F3" s="355" t="s">
        <v>76</v>
      </c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</row>
    <row r="4" spans="1:18" s="3" customFormat="1" ht="18" customHeight="1" x14ac:dyDescent="0.15">
      <c r="A4" s="425"/>
      <c r="B4" s="355"/>
      <c r="C4" s="355"/>
      <c r="D4" s="355"/>
      <c r="E4" s="355"/>
      <c r="F4" s="246" t="s">
        <v>64</v>
      </c>
      <c r="G4" s="246" t="s">
        <v>65</v>
      </c>
      <c r="H4" s="246" t="s">
        <v>66</v>
      </c>
      <c r="I4" s="246" t="s">
        <v>67</v>
      </c>
      <c r="J4" s="246" t="s">
        <v>68</v>
      </c>
      <c r="K4" s="246" t="s">
        <v>69</v>
      </c>
      <c r="L4" s="246" t="s">
        <v>70</v>
      </c>
      <c r="M4" s="246" t="s">
        <v>71</v>
      </c>
      <c r="N4" s="246" t="s">
        <v>72</v>
      </c>
      <c r="O4" s="246" t="s">
        <v>73</v>
      </c>
      <c r="P4" s="246" t="s">
        <v>74</v>
      </c>
      <c r="Q4" s="246" t="s">
        <v>75</v>
      </c>
    </row>
    <row r="5" spans="1:18" s="3" customFormat="1" ht="20.100000000000001" customHeight="1" x14ac:dyDescent="0.15">
      <c r="A5" s="425"/>
      <c r="B5" s="441" t="s">
        <v>229</v>
      </c>
      <c r="C5" s="439"/>
      <c r="D5" s="9"/>
      <c r="E5" s="9"/>
      <c r="F5" s="9"/>
      <c r="G5" s="10"/>
      <c r="H5" s="11"/>
      <c r="I5" s="12"/>
      <c r="J5" s="12"/>
      <c r="K5" s="253"/>
      <c r="L5" s="13"/>
      <c r="M5" s="253"/>
      <c r="N5" s="253"/>
      <c r="O5" s="13"/>
      <c r="P5" s="253"/>
      <c r="Q5" s="253"/>
    </row>
    <row r="6" spans="1:18" s="3" customFormat="1" ht="20.100000000000001" customHeight="1" x14ac:dyDescent="0.15">
      <c r="A6" s="425"/>
      <c r="B6" s="442"/>
      <c r="C6" s="439"/>
      <c r="D6" s="9"/>
      <c r="E6" s="14"/>
      <c r="F6" s="9"/>
      <c r="G6" s="10"/>
      <c r="H6" s="15"/>
      <c r="I6" s="12"/>
      <c r="J6" s="12"/>
      <c r="K6" s="253"/>
      <c r="L6" s="13"/>
      <c r="M6" s="253"/>
      <c r="N6" s="253"/>
      <c r="O6" s="13"/>
      <c r="P6" s="253"/>
      <c r="Q6" s="253"/>
    </row>
    <row r="7" spans="1:18" s="3" customFormat="1" ht="20.100000000000001" customHeight="1" x14ac:dyDescent="0.15">
      <c r="A7" s="425"/>
      <c r="B7" s="442"/>
      <c r="C7" s="439"/>
      <c r="D7" s="9"/>
      <c r="E7" s="9"/>
      <c r="F7" s="9"/>
      <c r="G7" s="10"/>
      <c r="H7" s="15"/>
      <c r="I7" s="12"/>
      <c r="J7" s="12"/>
      <c r="K7" s="253"/>
      <c r="L7" s="13"/>
      <c r="M7" s="253"/>
      <c r="N7" s="253"/>
      <c r="O7" s="13"/>
      <c r="P7" s="253"/>
      <c r="Q7" s="253"/>
    </row>
    <row r="8" spans="1:18" customFormat="1" ht="20.100000000000001" customHeight="1" x14ac:dyDescent="0.15">
      <c r="A8" s="425"/>
      <c r="B8" s="442"/>
      <c r="C8" s="439"/>
      <c r="D8" s="254"/>
      <c r="E8" s="254"/>
      <c r="F8" s="254"/>
      <c r="G8" s="254"/>
      <c r="H8" s="254"/>
      <c r="I8" s="254"/>
      <c r="J8" s="254"/>
      <c r="K8" s="255"/>
      <c r="L8" s="16"/>
      <c r="M8" s="256"/>
      <c r="N8" s="256"/>
      <c r="O8" s="16"/>
      <c r="P8" s="256"/>
      <c r="Q8" s="256"/>
    </row>
    <row r="9" spans="1:18" customFormat="1" ht="20.100000000000001" customHeight="1" x14ac:dyDescent="0.15">
      <c r="A9" s="425"/>
      <c r="B9" s="442"/>
      <c r="C9" s="439"/>
      <c r="D9" s="9"/>
      <c r="E9" s="9"/>
      <c r="F9" s="9"/>
      <c r="G9" s="10"/>
      <c r="H9" s="11"/>
      <c r="I9" s="12"/>
      <c r="J9" s="12"/>
      <c r="K9" s="253"/>
      <c r="L9" s="13"/>
      <c r="M9" s="253"/>
      <c r="N9" s="253"/>
      <c r="O9" s="13"/>
      <c r="P9" s="253"/>
      <c r="Q9" s="253"/>
    </row>
    <row r="10" spans="1:18" ht="20.100000000000001" customHeight="1" x14ac:dyDescent="0.15">
      <c r="A10" s="425"/>
      <c r="B10" s="442"/>
      <c r="C10" s="439"/>
      <c r="D10" s="9"/>
      <c r="E10" s="14"/>
      <c r="F10" s="9"/>
      <c r="G10" s="10"/>
      <c r="H10" s="15"/>
      <c r="I10" s="12"/>
      <c r="J10" s="12"/>
      <c r="K10" s="253"/>
      <c r="L10" s="13"/>
      <c r="M10" s="253"/>
      <c r="N10" s="253"/>
      <c r="O10" s="13"/>
      <c r="P10" s="253"/>
      <c r="Q10" s="253"/>
    </row>
    <row r="11" spans="1:18" ht="20.100000000000001" customHeight="1" x14ac:dyDescent="0.15">
      <c r="A11" s="425"/>
      <c r="B11" s="442"/>
      <c r="C11" s="439"/>
      <c r="D11" s="9"/>
      <c r="E11" s="9"/>
      <c r="F11" s="9"/>
      <c r="G11" s="10"/>
      <c r="H11" s="15"/>
      <c r="I11" s="12"/>
      <c r="J11" s="12"/>
      <c r="K11" s="253"/>
      <c r="L11" s="13"/>
      <c r="M11" s="253"/>
      <c r="N11" s="253"/>
      <c r="O11" s="13"/>
      <c r="P11" s="253"/>
      <c r="Q11" s="253"/>
    </row>
    <row r="12" spans="1:18" ht="20.100000000000001" customHeight="1" x14ac:dyDescent="0.15">
      <c r="A12" s="425"/>
      <c r="B12" s="442"/>
      <c r="C12" s="439"/>
      <c r="D12" s="254"/>
      <c r="E12" s="254"/>
      <c r="F12" s="254"/>
      <c r="G12" s="254"/>
      <c r="H12" s="254"/>
      <c r="I12" s="254"/>
      <c r="J12" s="254"/>
      <c r="K12" s="255"/>
      <c r="L12" s="16"/>
      <c r="M12" s="256"/>
      <c r="N12" s="256"/>
      <c r="O12" s="16"/>
      <c r="P12" s="256"/>
      <c r="Q12" s="256"/>
    </row>
    <row r="13" spans="1:18" ht="20.100000000000001" customHeight="1" x14ac:dyDescent="0.15">
      <c r="A13" s="425"/>
      <c r="B13" s="442"/>
      <c r="C13" s="439"/>
      <c r="D13" s="9"/>
      <c r="E13" s="9"/>
      <c r="F13" s="9"/>
      <c r="G13" s="10"/>
      <c r="H13" s="11"/>
      <c r="I13" s="12"/>
      <c r="J13" s="12"/>
      <c r="K13" s="253"/>
      <c r="L13" s="13"/>
      <c r="M13" s="253"/>
      <c r="N13" s="253"/>
      <c r="O13" s="13"/>
      <c r="P13" s="253"/>
      <c r="Q13" s="253"/>
    </row>
    <row r="14" spans="1:18" ht="20.100000000000001" customHeight="1" x14ac:dyDescent="0.15">
      <c r="A14" s="425"/>
      <c r="B14" s="442"/>
      <c r="C14" s="439"/>
      <c r="D14" s="9"/>
      <c r="E14" s="14"/>
      <c r="F14" s="9"/>
      <c r="G14" s="10"/>
      <c r="H14" s="15"/>
      <c r="I14" s="12"/>
      <c r="J14" s="12"/>
      <c r="K14" s="253"/>
      <c r="L14" s="13"/>
      <c r="M14" s="253"/>
      <c r="N14" s="253"/>
      <c r="O14" s="13"/>
      <c r="P14" s="253"/>
      <c r="Q14" s="253"/>
    </row>
    <row r="15" spans="1:18" ht="20.100000000000001" customHeight="1" x14ac:dyDescent="0.15">
      <c r="A15" s="425"/>
      <c r="B15" s="442"/>
      <c r="C15" s="439"/>
      <c r="D15" s="9"/>
      <c r="E15" s="9"/>
      <c r="F15" s="9"/>
      <c r="G15" s="10"/>
      <c r="H15" s="15"/>
      <c r="I15" s="12"/>
      <c r="J15" s="12"/>
      <c r="K15" s="253"/>
      <c r="L15" s="13"/>
      <c r="M15" s="253"/>
      <c r="N15" s="253"/>
      <c r="O15" s="13"/>
      <c r="P15" s="253"/>
      <c r="Q15" s="253"/>
    </row>
    <row r="16" spans="1:18" ht="20.100000000000001" customHeight="1" x14ac:dyDescent="0.15">
      <c r="A16" s="425"/>
      <c r="B16" s="443"/>
      <c r="C16" s="439"/>
      <c r="D16" s="254"/>
      <c r="E16" s="254"/>
      <c r="F16" s="254"/>
      <c r="G16" s="103"/>
      <c r="H16" s="254"/>
      <c r="I16" s="254"/>
      <c r="J16" s="254"/>
      <c r="K16" s="255"/>
      <c r="L16" s="16"/>
      <c r="M16" s="256"/>
      <c r="N16" s="256"/>
      <c r="O16" s="16"/>
      <c r="P16" s="256"/>
      <c r="Q16" s="256"/>
    </row>
    <row r="17" spans="1:17" ht="9.75" customHeight="1" x14ac:dyDescent="0.15">
      <c r="A17" s="425"/>
      <c r="B17" s="17"/>
      <c r="C17" s="18"/>
      <c r="D17" s="257"/>
      <c r="E17" s="257"/>
      <c r="F17" s="257"/>
      <c r="G17" s="257"/>
      <c r="H17" s="257"/>
      <c r="I17" s="257"/>
      <c r="J17" s="257"/>
      <c r="K17" s="258"/>
      <c r="L17" s="2"/>
      <c r="M17" s="259"/>
      <c r="N17" s="259"/>
      <c r="O17" s="2"/>
      <c r="P17" s="259"/>
      <c r="Q17" s="259"/>
    </row>
    <row r="18" spans="1:17" ht="20.100000000000001" customHeight="1" x14ac:dyDescent="0.15">
      <c r="A18" s="425"/>
      <c r="B18" s="441" t="s">
        <v>230</v>
      </c>
      <c r="C18" s="439"/>
      <c r="D18" s="9"/>
      <c r="E18" s="9"/>
      <c r="F18" s="9"/>
      <c r="G18" s="10"/>
      <c r="H18" s="11"/>
      <c r="I18" s="12"/>
      <c r="J18" s="12"/>
      <c r="K18" s="253"/>
      <c r="L18" s="13"/>
      <c r="M18" s="253"/>
      <c r="N18" s="253"/>
      <c r="O18" s="13"/>
      <c r="P18" s="253"/>
      <c r="Q18" s="253"/>
    </row>
    <row r="19" spans="1:17" ht="20.100000000000001" customHeight="1" x14ac:dyDescent="0.15">
      <c r="A19" s="425"/>
      <c r="B19" s="442"/>
      <c r="C19" s="439"/>
      <c r="D19" s="9"/>
      <c r="E19" s="14"/>
      <c r="F19" s="9"/>
      <c r="G19" s="10"/>
      <c r="H19" s="15"/>
      <c r="I19" s="12"/>
      <c r="J19" s="12"/>
      <c r="K19" s="253"/>
      <c r="L19" s="13"/>
      <c r="M19" s="253"/>
      <c r="N19" s="253"/>
      <c r="O19" s="13"/>
      <c r="P19" s="253"/>
      <c r="Q19" s="253"/>
    </row>
    <row r="20" spans="1:17" ht="20.100000000000001" customHeight="1" x14ac:dyDescent="0.15">
      <c r="A20" s="425"/>
      <c r="B20" s="442"/>
      <c r="C20" s="439"/>
      <c r="D20" s="9"/>
      <c r="E20" s="9"/>
      <c r="F20" s="9"/>
      <c r="G20" s="10"/>
      <c r="H20" s="15"/>
      <c r="I20" s="12"/>
      <c r="J20" s="12"/>
      <c r="K20" s="253"/>
      <c r="L20" s="13"/>
      <c r="M20" s="253"/>
      <c r="N20" s="253"/>
      <c r="O20" s="13"/>
      <c r="P20" s="253"/>
      <c r="Q20" s="253"/>
    </row>
    <row r="21" spans="1:17" ht="20.100000000000001" customHeight="1" x14ac:dyDescent="0.15">
      <c r="A21" s="425"/>
      <c r="B21" s="442"/>
      <c r="C21" s="439"/>
      <c r="D21" s="254"/>
      <c r="E21" s="254"/>
      <c r="F21" s="254"/>
      <c r="G21" s="254"/>
      <c r="H21" s="254"/>
      <c r="I21" s="254"/>
      <c r="J21" s="254"/>
      <c r="K21" s="255"/>
      <c r="L21" s="16"/>
      <c r="M21" s="256"/>
      <c r="N21" s="256"/>
      <c r="O21" s="16"/>
      <c r="P21" s="256"/>
      <c r="Q21" s="256"/>
    </row>
    <row r="22" spans="1:17" ht="20.100000000000001" customHeight="1" x14ac:dyDescent="0.15">
      <c r="A22" s="425"/>
      <c r="B22" s="442"/>
      <c r="C22" s="439"/>
      <c r="D22" s="9"/>
      <c r="E22" s="9"/>
      <c r="F22" s="9"/>
      <c r="G22" s="10"/>
      <c r="H22" s="11"/>
      <c r="I22" s="12"/>
      <c r="J22" s="12"/>
      <c r="K22" s="253"/>
      <c r="L22" s="13"/>
      <c r="M22" s="253"/>
      <c r="N22" s="253"/>
      <c r="O22" s="13"/>
      <c r="P22" s="253"/>
      <c r="Q22" s="253"/>
    </row>
    <row r="23" spans="1:17" ht="20.100000000000001" customHeight="1" x14ac:dyDescent="0.15">
      <c r="A23" s="425"/>
      <c r="B23" s="442"/>
      <c r="C23" s="439"/>
      <c r="D23" s="9"/>
      <c r="E23" s="14"/>
      <c r="F23" s="9"/>
      <c r="G23" s="10"/>
      <c r="H23" s="15"/>
      <c r="I23" s="12"/>
      <c r="J23" s="12"/>
      <c r="K23" s="253"/>
      <c r="L23" s="13"/>
      <c r="M23" s="253"/>
      <c r="N23" s="253"/>
      <c r="O23" s="13"/>
      <c r="P23" s="253"/>
      <c r="Q23" s="253"/>
    </row>
    <row r="24" spans="1:17" ht="20.100000000000001" customHeight="1" x14ac:dyDescent="0.15">
      <c r="A24" s="425"/>
      <c r="B24" s="442"/>
      <c r="C24" s="439"/>
      <c r="D24" s="9"/>
      <c r="E24" s="9"/>
      <c r="F24" s="9"/>
      <c r="G24" s="10"/>
      <c r="H24" s="15"/>
      <c r="I24" s="12"/>
      <c r="J24" s="12"/>
      <c r="K24" s="253"/>
      <c r="L24" s="13"/>
      <c r="M24" s="253"/>
      <c r="N24" s="253"/>
      <c r="O24" s="13"/>
      <c r="P24" s="253"/>
      <c r="Q24" s="253"/>
    </row>
    <row r="25" spans="1:17" ht="20.100000000000001" customHeight="1" x14ac:dyDescent="0.15">
      <c r="A25" s="425"/>
      <c r="B25" s="442"/>
      <c r="C25" s="439"/>
      <c r="D25" s="254"/>
      <c r="E25" s="254"/>
      <c r="F25" s="254"/>
      <c r="G25" s="103"/>
      <c r="H25" s="254"/>
      <c r="I25" s="254"/>
      <c r="J25" s="254"/>
      <c r="K25" s="255"/>
      <c r="L25" s="16"/>
      <c r="M25" s="256"/>
      <c r="N25" s="256"/>
      <c r="O25" s="16"/>
      <c r="P25" s="256"/>
      <c r="Q25" s="256"/>
    </row>
    <row r="26" spans="1:17" ht="20.100000000000001" customHeight="1" x14ac:dyDescent="0.15">
      <c r="A26" s="425"/>
      <c r="B26" s="442"/>
      <c r="C26" s="439"/>
      <c r="D26" s="9"/>
      <c r="E26" s="9"/>
      <c r="F26" s="9"/>
      <c r="G26" s="10"/>
      <c r="H26" s="11"/>
      <c r="I26" s="12"/>
      <c r="J26" s="12"/>
      <c r="K26" s="253"/>
      <c r="L26" s="13"/>
      <c r="M26" s="253"/>
      <c r="N26" s="253"/>
      <c r="O26" s="13"/>
      <c r="P26" s="253"/>
      <c r="Q26" s="253"/>
    </row>
    <row r="27" spans="1:17" ht="20.100000000000001" customHeight="1" x14ac:dyDescent="0.15">
      <c r="A27" s="425"/>
      <c r="B27" s="442"/>
      <c r="C27" s="439"/>
      <c r="D27" s="9"/>
      <c r="E27" s="14"/>
      <c r="F27" s="9"/>
      <c r="G27" s="10"/>
      <c r="H27" s="15"/>
      <c r="I27" s="12"/>
      <c r="J27" s="12"/>
      <c r="K27" s="253"/>
      <c r="L27" s="13"/>
      <c r="M27" s="253"/>
      <c r="N27" s="253"/>
      <c r="O27" s="13"/>
      <c r="P27" s="253"/>
      <c r="Q27" s="253"/>
    </row>
    <row r="28" spans="1:17" ht="20.100000000000001" customHeight="1" x14ac:dyDescent="0.15">
      <c r="A28" s="425"/>
      <c r="B28" s="442"/>
      <c r="C28" s="439"/>
      <c r="D28" s="9"/>
      <c r="E28" s="9"/>
      <c r="F28" s="9"/>
      <c r="G28" s="10"/>
      <c r="H28" s="15"/>
      <c r="I28" s="12"/>
      <c r="J28" s="12"/>
      <c r="K28" s="253"/>
      <c r="L28" s="13"/>
      <c r="M28" s="253"/>
      <c r="N28" s="253"/>
      <c r="O28" s="13"/>
      <c r="P28" s="253"/>
      <c r="Q28" s="253"/>
    </row>
    <row r="29" spans="1:17" ht="20.100000000000001" customHeight="1" x14ac:dyDescent="0.15">
      <c r="A29" s="425"/>
      <c r="B29" s="443"/>
      <c r="C29" s="439"/>
      <c r="D29" s="254"/>
      <c r="E29" s="254"/>
      <c r="F29" s="254"/>
      <c r="G29" s="254"/>
      <c r="H29" s="254"/>
      <c r="I29" s="254"/>
      <c r="J29" s="254"/>
      <c r="K29" s="255"/>
      <c r="L29" s="16"/>
      <c r="M29" s="256"/>
      <c r="N29" s="256"/>
      <c r="O29" s="16"/>
      <c r="P29" s="256"/>
      <c r="Q29" s="256"/>
    </row>
    <row r="30" spans="1:17" x14ac:dyDescent="0.15">
      <c r="A30" s="85"/>
      <c r="C30" s="1" t="s">
        <v>290</v>
      </c>
    </row>
    <row r="31" spans="1:17" x14ac:dyDescent="0.15">
      <c r="A31" s="85"/>
      <c r="C31" s="1" t="s">
        <v>291</v>
      </c>
    </row>
    <row r="32" spans="1:17" ht="18" customHeight="1" x14ac:dyDescent="0.15">
      <c r="A32" s="85"/>
    </row>
    <row r="33" spans="1:1" ht="18" customHeight="1" x14ac:dyDescent="0.15">
      <c r="A33" s="85"/>
    </row>
    <row r="34" spans="1:1" ht="18" customHeight="1" x14ac:dyDescent="0.15">
      <c r="A34" s="85"/>
    </row>
    <row r="35" spans="1:1" x14ac:dyDescent="0.15">
      <c r="A35" s="85"/>
    </row>
  </sheetData>
  <mergeCells count="15">
    <mergeCell ref="E3:E4"/>
    <mergeCell ref="C26:C29"/>
    <mergeCell ref="B2:Q2"/>
    <mergeCell ref="F3:Q3"/>
    <mergeCell ref="C5:C8"/>
    <mergeCell ref="B5:B16"/>
    <mergeCell ref="C9:C12"/>
    <mergeCell ref="C13:C16"/>
    <mergeCell ref="B18:B29"/>
    <mergeCell ref="C18:C21"/>
    <mergeCell ref="A1:A29"/>
    <mergeCell ref="B3:B4"/>
    <mergeCell ref="C3:C4"/>
    <mergeCell ref="D3:D4"/>
    <mergeCell ref="C22:C25"/>
  </mergeCells>
  <phoneticPr fontId="2"/>
  <printOptions horizontalCentered="1"/>
  <pageMargins left="0.39370078740157483" right="0.39370078740157483" top="0.39370078740157483" bottom="0.39370078740157483" header="0" footer="0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P35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15"/>
  <cols>
    <col min="1" max="1" width="2.5" customWidth="1"/>
    <col min="2" max="2" width="4" style="1" customWidth="1"/>
    <col min="3" max="4" width="12.625" style="1" customWidth="1"/>
    <col min="5" max="5" width="38.625" style="1" customWidth="1"/>
    <col min="6" max="6" width="4.125" style="1" customWidth="1"/>
    <col min="7" max="8" width="12.625" style="1" customWidth="1"/>
    <col min="9" max="9" width="38.625" style="1" customWidth="1"/>
    <col min="10" max="10" width="8.625" style="1" customWidth="1"/>
    <col min="11" max="11" width="38.625" style="1" customWidth="1"/>
    <col min="12" max="16" width="8.625" style="1" customWidth="1"/>
    <col min="17" max="17" width="8.75" style="1" customWidth="1"/>
    <col min="18" max="16384" width="9" style="1"/>
  </cols>
  <sheetData>
    <row r="1" spans="1:16" ht="18" customHeight="1" x14ac:dyDescent="0.15">
      <c r="A1" s="425"/>
      <c r="B1" s="86" t="s">
        <v>80</v>
      </c>
    </row>
    <row r="2" spans="1:16" s="3" customFormat="1" ht="23.25" customHeight="1" x14ac:dyDescent="0.25">
      <c r="A2" s="425"/>
      <c r="B2" s="447" t="s">
        <v>227</v>
      </c>
      <c r="C2" s="447"/>
      <c r="D2" s="447"/>
      <c r="E2" s="447"/>
      <c r="F2" s="447"/>
      <c r="G2" s="447"/>
      <c r="H2" s="447"/>
      <c r="I2" s="447"/>
      <c r="J2" s="5"/>
      <c r="K2" s="5"/>
      <c r="L2" s="5"/>
      <c r="M2" s="5"/>
      <c r="N2" s="5"/>
      <c r="O2" s="5"/>
      <c r="P2" s="5"/>
    </row>
    <row r="3" spans="1:16" s="3" customFormat="1" ht="24" customHeight="1" x14ac:dyDescent="0.15">
      <c r="A3" s="425"/>
      <c r="B3" s="448" t="s">
        <v>225</v>
      </c>
      <c r="C3" s="449"/>
      <c r="D3" s="449"/>
      <c r="E3" s="450"/>
      <c r="F3" s="448" t="s">
        <v>226</v>
      </c>
      <c r="G3" s="449"/>
      <c r="H3" s="449"/>
      <c r="I3" s="450"/>
      <c r="J3" s="260"/>
      <c r="K3" s="24"/>
      <c r="L3" s="260"/>
      <c r="M3" s="260"/>
      <c r="N3" s="24"/>
      <c r="O3" s="260"/>
      <c r="P3" s="260"/>
    </row>
    <row r="4" spans="1:16" s="3" customFormat="1" ht="24" customHeight="1" x14ac:dyDescent="0.15">
      <c r="A4" s="425"/>
      <c r="B4" s="444" t="s">
        <v>231</v>
      </c>
      <c r="C4" s="29" t="s">
        <v>220</v>
      </c>
      <c r="D4" s="30" t="s">
        <v>221</v>
      </c>
      <c r="E4" s="31" t="s">
        <v>222</v>
      </c>
      <c r="F4" s="355" t="s">
        <v>231</v>
      </c>
      <c r="G4" s="30" t="s">
        <v>220</v>
      </c>
      <c r="H4" s="30" t="s">
        <v>221</v>
      </c>
      <c r="I4" s="32" t="s">
        <v>222</v>
      </c>
      <c r="J4" s="260"/>
      <c r="K4" s="24"/>
      <c r="L4" s="260"/>
      <c r="M4" s="260"/>
      <c r="N4" s="24"/>
      <c r="O4" s="260"/>
      <c r="P4" s="260"/>
    </row>
    <row r="5" spans="1:16" s="3" customFormat="1" ht="21.95" customHeight="1" x14ac:dyDescent="0.15">
      <c r="A5" s="425"/>
      <c r="B5" s="445"/>
      <c r="C5" s="203"/>
      <c r="D5" s="204"/>
      <c r="E5" s="205"/>
      <c r="F5" s="355"/>
      <c r="G5" s="212"/>
      <c r="H5" s="213"/>
      <c r="I5" s="214"/>
      <c r="J5" s="260"/>
      <c r="K5" s="24"/>
      <c r="L5" s="260"/>
      <c r="M5" s="260"/>
      <c r="N5" s="24"/>
      <c r="O5" s="260"/>
      <c r="P5" s="260"/>
    </row>
    <row r="6" spans="1:16" s="3" customFormat="1" ht="21.95" customHeight="1" x14ac:dyDescent="0.15">
      <c r="A6" s="425"/>
      <c r="B6" s="445"/>
      <c r="C6" s="206"/>
      <c r="D6" s="207"/>
      <c r="E6" s="208"/>
      <c r="F6" s="355"/>
      <c r="G6" s="215"/>
      <c r="H6" s="216"/>
      <c r="I6" s="217"/>
      <c r="J6" s="260"/>
      <c r="K6" s="24"/>
      <c r="L6" s="260"/>
      <c r="M6" s="260"/>
      <c r="N6" s="24"/>
      <c r="O6" s="260"/>
      <c r="P6" s="260"/>
    </row>
    <row r="7" spans="1:16" s="3" customFormat="1" ht="21.95" customHeight="1" x14ac:dyDescent="0.15">
      <c r="A7" s="425"/>
      <c r="B7" s="445"/>
      <c r="C7" s="206"/>
      <c r="D7" s="207"/>
      <c r="E7" s="208"/>
      <c r="F7" s="355"/>
      <c r="G7" s="215"/>
      <c r="H7" s="216"/>
      <c r="I7" s="217"/>
      <c r="J7" s="260"/>
      <c r="K7" s="24"/>
      <c r="L7" s="260"/>
      <c r="M7" s="260"/>
      <c r="N7" s="24"/>
      <c r="O7" s="260"/>
      <c r="P7" s="260"/>
    </row>
    <row r="8" spans="1:16" customFormat="1" ht="21.95" customHeight="1" x14ac:dyDescent="0.15">
      <c r="A8" s="425"/>
      <c r="B8" s="445"/>
      <c r="C8" s="206"/>
      <c r="D8" s="207"/>
      <c r="E8" s="208"/>
      <c r="F8" s="355"/>
      <c r="G8" s="215"/>
      <c r="H8" s="216"/>
      <c r="I8" s="217"/>
      <c r="J8" s="186"/>
      <c r="K8" s="38"/>
      <c r="L8" s="261"/>
      <c r="M8" s="261"/>
      <c r="N8" s="38"/>
      <c r="O8" s="261"/>
      <c r="P8" s="261"/>
    </row>
    <row r="9" spans="1:16" customFormat="1" ht="21.95" customHeight="1" x14ac:dyDescent="0.15">
      <c r="A9" s="425"/>
      <c r="B9" s="445"/>
      <c r="C9" s="209"/>
      <c r="D9" s="210"/>
      <c r="E9" s="211"/>
      <c r="F9" s="355"/>
      <c r="G9" s="218"/>
      <c r="H9" s="219"/>
      <c r="I9" s="220"/>
      <c r="J9" s="260"/>
      <c r="K9" s="24"/>
      <c r="L9" s="260"/>
      <c r="M9" s="260"/>
      <c r="N9" s="24"/>
      <c r="O9" s="260"/>
      <c r="P9" s="260"/>
    </row>
    <row r="10" spans="1:16" ht="24" customHeight="1" x14ac:dyDescent="0.15">
      <c r="A10" s="425"/>
      <c r="B10" s="451"/>
      <c r="C10" s="116" t="s">
        <v>223</v>
      </c>
      <c r="D10" s="110"/>
      <c r="E10" s="111"/>
      <c r="F10" s="355"/>
      <c r="G10" s="116" t="s">
        <v>223</v>
      </c>
      <c r="H10" s="110"/>
      <c r="I10" s="112"/>
      <c r="J10" s="260"/>
      <c r="K10" s="24"/>
      <c r="L10" s="260"/>
      <c r="M10" s="260"/>
      <c r="N10" s="24"/>
      <c r="O10" s="260"/>
      <c r="P10" s="260"/>
    </row>
    <row r="11" spans="1:16" ht="21.95" customHeight="1" x14ac:dyDescent="0.15">
      <c r="A11" s="425"/>
      <c r="B11" s="444" t="s">
        <v>232</v>
      </c>
      <c r="C11" s="203"/>
      <c r="D11" s="204"/>
      <c r="E11" s="205"/>
      <c r="F11" s="355" t="s">
        <v>233</v>
      </c>
      <c r="G11" s="212"/>
      <c r="H11" s="213"/>
      <c r="I11" s="214"/>
      <c r="J11" s="260"/>
      <c r="K11" s="24"/>
      <c r="L11" s="260"/>
      <c r="M11" s="260"/>
      <c r="N11" s="24"/>
      <c r="O11" s="260"/>
      <c r="P11" s="260"/>
    </row>
    <row r="12" spans="1:16" ht="21.95" customHeight="1" x14ac:dyDescent="0.15">
      <c r="A12" s="425"/>
      <c r="B12" s="445"/>
      <c r="C12" s="206"/>
      <c r="D12" s="207"/>
      <c r="E12" s="208"/>
      <c r="F12" s="355"/>
      <c r="G12" s="215"/>
      <c r="H12" s="216"/>
      <c r="I12" s="217"/>
      <c r="J12" s="186"/>
      <c r="K12" s="38"/>
      <c r="L12" s="261"/>
      <c r="M12" s="261"/>
      <c r="N12" s="38"/>
      <c r="O12" s="261"/>
      <c r="P12" s="261"/>
    </row>
    <row r="13" spans="1:16" ht="21.95" customHeight="1" x14ac:dyDescent="0.15">
      <c r="A13" s="425"/>
      <c r="B13" s="445"/>
      <c r="C13" s="206"/>
      <c r="D13" s="207"/>
      <c r="E13" s="208"/>
      <c r="F13" s="355"/>
      <c r="G13" s="215"/>
      <c r="H13" s="216"/>
      <c r="I13" s="217"/>
      <c r="J13" s="260"/>
      <c r="K13" s="24"/>
      <c r="L13" s="260"/>
      <c r="M13" s="260"/>
      <c r="N13" s="24"/>
      <c r="O13" s="260"/>
      <c r="P13" s="260"/>
    </row>
    <row r="14" spans="1:16" ht="21.95" customHeight="1" x14ac:dyDescent="0.15">
      <c r="A14" s="425"/>
      <c r="B14" s="445"/>
      <c r="C14" s="206"/>
      <c r="D14" s="207"/>
      <c r="E14" s="208"/>
      <c r="F14" s="355"/>
      <c r="G14" s="221"/>
      <c r="H14" s="216"/>
      <c r="I14" s="217"/>
      <c r="J14" s="260"/>
      <c r="K14" s="24"/>
      <c r="L14" s="260"/>
      <c r="M14" s="260"/>
      <c r="N14" s="24"/>
      <c r="O14" s="260"/>
      <c r="P14" s="260"/>
    </row>
    <row r="15" spans="1:16" ht="21.95" customHeight="1" x14ac:dyDescent="0.15">
      <c r="A15" s="425"/>
      <c r="B15" s="445"/>
      <c r="C15" s="206"/>
      <c r="D15" s="207"/>
      <c r="E15" s="208"/>
      <c r="F15" s="355"/>
      <c r="G15" s="221"/>
      <c r="H15" s="216"/>
      <c r="I15" s="217"/>
      <c r="J15" s="260"/>
      <c r="K15" s="24"/>
      <c r="L15" s="260"/>
      <c r="M15" s="260"/>
      <c r="N15" s="24"/>
      <c r="O15" s="260"/>
      <c r="P15" s="260"/>
    </row>
    <row r="16" spans="1:16" ht="21.95" customHeight="1" x14ac:dyDescent="0.15">
      <c r="A16" s="425"/>
      <c r="B16" s="445"/>
      <c r="C16" s="206"/>
      <c r="D16" s="207"/>
      <c r="E16" s="208"/>
      <c r="F16" s="355"/>
      <c r="G16" s="221"/>
      <c r="H16" s="216"/>
      <c r="I16" s="217"/>
      <c r="J16" s="186"/>
      <c r="K16" s="38"/>
      <c r="L16" s="261"/>
      <c r="M16" s="261"/>
      <c r="N16" s="38"/>
      <c r="O16" s="261"/>
      <c r="P16" s="261"/>
    </row>
    <row r="17" spans="1:16" ht="21.95" customHeight="1" x14ac:dyDescent="0.15">
      <c r="A17" s="425"/>
      <c r="B17" s="445"/>
      <c r="C17" s="206"/>
      <c r="D17" s="207"/>
      <c r="E17" s="208"/>
      <c r="F17" s="355"/>
      <c r="G17" s="215"/>
      <c r="H17" s="216"/>
      <c r="I17" s="217"/>
      <c r="J17" s="260"/>
      <c r="K17" s="24"/>
      <c r="L17" s="260"/>
      <c r="M17" s="260"/>
      <c r="N17" s="24"/>
      <c r="O17" s="260"/>
      <c r="P17" s="260"/>
    </row>
    <row r="18" spans="1:16" ht="21.95" customHeight="1" x14ac:dyDescent="0.15">
      <c r="A18" s="425"/>
      <c r="B18" s="445"/>
      <c r="C18" s="206"/>
      <c r="D18" s="207"/>
      <c r="E18" s="208"/>
      <c r="F18" s="355"/>
      <c r="G18" s="215"/>
      <c r="H18" s="216"/>
      <c r="I18" s="217"/>
      <c r="J18" s="260"/>
      <c r="K18" s="24"/>
      <c r="L18" s="260"/>
      <c r="M18" s="260"/>
      <c r="N18" s="24"/>
      <c r="O18" s="260"/>
      <c r="P18" s="260"/>
    </row>
    <row r="19" spans="1:16" ht="21.95" customHeight="1" x14ac:dyDescent="0.15">
      <c r="A19" s="425"/>
      <c r="B19" s="445"/>
      <c r="C19" s="206"/>
      <c r="D19" s="207"/>
      <c r="E19" s="208"/>
      <c r="F19" s="355"/>
      <c r="G19" s="215"/>
      <c r="H19" s="216"/>
      <c r="I19" s="217"/>
      <c r="J19" s="186"/>
      <c r="K19" s="38"/>
      <c r="L19" s="261"/>
      <c r="M19" s="261"/>
      <c r="N19" s="38"/>
      <c r="O19" s="261"/>
      <c r="P19" s="261"/>
    </row>
    <row r="20" spans="1:16" ht="21.95" customHeight="1" x14ac:dyDescent="0.15">
      <c r="A20" s="425"/>
      <c r="B20" s="445"/>
      <c r="C20" s="206"/>
      <c r="D20" s="207"/>
      <c r="E20" s="208"/>
      <c r="F20" s="355"/>
      <c r="G20" s="215"/>
      <c r="H20" s="216"/>
      <c r="I20" s="217"/>
      <c r="J20" s="260"/>
      <c r="K20" s="24"/>
      <c r="L20" s="260"/>
      <c r="M20" s="260"/>
      <c r="N20" s="24"/>
      <c r="O20" s="260"/>
      <c r="P20" s="260"/>
    </row>
    <row r="21" spans="1:16" ht="21.95" customHeight="1" x14ac:dyDescent="0.15">
      <c r="A21" s="425"/>
      <c r="B21" s="445"/>
      <c r="C21" s="206"/>
      <c r="D21" s="207"/>
      <c r="E21" s="208"/>
      <c r="F21" s="355"/>
      <c r="G21" s="215"/>
      <c r="H21" s="216"/>
      <c r="I21" s="217"/>
      <c r="J21" s="260"/>
      <c r="K21" s="24"/>
      <c r="L21" s="260"/>
      <c r="M21" s="260"/>
      <c r="N21" s="24"/>
      <c r="O21" s="260"/>
      <c r="P21" s="260"/>
    </row>
    <row r="22" spans="1:16" ht="21.95" customHeight="1" x14ac:dyDescent="0.15">
      <c r="A22" s="425"/>
      <c r="B22" s="445"/>
      <c r="C22" s="209"/>
      <c r="D22" s="210"/>
      <c r="E22" s="211"/>
      <c r="F22" s="355"/>
      <c r="G22" s="218"/>
      <c r="H22" s="219"/>
      <c r="I22" s="220"/>
      <c r="J22" s="260"/>
      <c r="K22" s="24"/>
      <c r="L22" s="260"/>
      <c r="M22" s="260"/>
      <c r="N22" s="24"/>
      <c r="O22" s="260"/>
      <c r="P22" s="260"/>
    </row>
    <row r="23" spans="1:16" ht="24" customHeight="1" x14ac:dyDescent="0.15">
      <c r="A23" s="425"/>
      <c r="B23" s="445"/>
      <c r="C23" s="117" t="s">
        <v>224</v>
      </c>
      <c r="D23" s="113"/>
      <c r="E23" s="114"/>
      <c r="F23" s="446"/>
      <c r="G23" s="117" t="s">
        <v>224</v>
      </c>
      <c r="H23" s="113"/>
      <c r="I23" s="115"/>
      <c r="J23" s="186"/>
      <c r="K23" s="38"/>
      <c r="L23" s="261"/>
      <c r="M23" s="261"/>
      <c r="N23" s="38"/>
      <c r="O23" s="261"/>
      <c r="P23" s="261"/>
    </row>
    <row r="24" spans="1:16" ht="24" customHeight="1" x14ac:dyDescent="0.15">
      <c r="A24" s="425"/>
      <c r="B24" s="334" t="s">
        <v>136</v>
      </c>
      <c r="C24" s="334"/>
      <c r="D24" s="33"/>
      <c r="E24" s="33"/>
      <c r="F24" s="334" t="s">
        <v>136</v>
      </c>
      <c r="G24" s="334"/>
      <c r="H24" s="33"/>
      <c r="I24" s="33"/>
      <c r="J24" s="260"/>
      <c r="K24" s="24"/>
      <c r="L24" s="260"/>
      <c r="M24" s="260"/>
      <c r="N24" s="24"/>
      <c r="O24" s="260"/>
      <c r="P24" s="260"/>
    </row>
    <row r="25" spans="1:16" x14ac:dyDescent="0.15">
      <c r="A25" s="85"/>
      <c r="B25"/>
      <c r="C25" s="19"/>
      <c r="D25" s="1" t="s">
        <v>290</v>
      </c>
      <c r="E25"/>
      <c r="F25"/>
      <c r="H25"/>
      <c r="I25"/>
      <c r="J25" s="260"/>
      <c r="K25" s="24"/>
      <c r="L25" s="260"/>
      <c r="M25" s="260"/>
      <c r="N25" s="24"/>
      <c r="O25" s="260"/>
      <c r="P25" s="260"/>
    </row>
    <row r="26" spans="1:16" x14ac:dyDescent="0.15">
      <c r="A26" s="85"/>
      <c r="B26" s="8"/>
      <c r="C26" s="21"/>
      <c r="D26" s="1" t="s">
        <v>294</v>
      </c>
      <c r="E26" s="21"/>
      <c r="F26" s="22"/>
      <c r="G26" s="25"/>
      <c r="H26" s="23"/>
      <c r="I26" s="23"/>
      <c r="J26" s="260"/>
      <c r="K26" s="24"/>
      <c r="L26" s="260"/>
      <c r="M26" s="260"/>
      <c r="N26" s="24"/>
      <c r="O26" s="260"/>
      <c r="P26" s="260"/>
    </row>
    <row r="27" spans="1:16" ht="18" customHeight="1" x14ac:dyDescent="0.15">
      <c r="A27" s="85"/>
      <c r="B27" s="8"/>
      <c r="C27" s="262"/>
      <c r="D27" s="262"/>
      <c r="E27" s="262"/>
      <c r="F27" s="262"/>
      <c r="G27" s="104"/>
      <c r="H27" s="262"/>
      <c r="I27" s="262"/>
      <c r="J27" s="263"/>
      <c r="K27" s="27"/>
      <c r="L27" s="264"/>
      <c r="M27" s="264"/>
      <c r="N27" s="27"/>
      <c r="O27" s="264"/>
      <c r="P27" s="264"/>
    </row>
    <row r="28" spans="1:16" ht="18" customHeight="1" x14ac:dyDescent="0.15">
      <c r="A28" s="85"/>
    </row>
    <row r="29" spans="1:16" ht="18" customHeight="1" x14ac:dyDescent="0.15">
      <c r="A29" s="85"/>
    </row>
    <row r="30" spans="1:16" ht="18" customHeight="1" x14ac:dyDescent="0.15">
      <c r="A30" s="85"/>
    </row>
    <row r="31" spans="1:16" ht="18" customHeight="1" x14ac:dyDescent="0.15">
      <c r="A31" s="85"/>
    </row>
    <row r="32" spans="1:16" ht="18" customHeight="1" x14ac:dyDescent="0.15">
      <c r="A32" s="85"/>
    </row>
    <row r="33" spans="1:1" x14ac:dyDescent="0.15">
      <c r="A33" s="85"/>
    </row>
    <row r="34" spans="1:1" x14ac:dyDescent="0.15">
      <c r="A34" s="85"/>
    </row>
    <row r="35" spans="1:1" x14ac:dyDescent="0.15">
      <c r="A35" s="85"/>
    </row>
  </sheetData>
  <mergeCells count="10">
    <mergeCell ref="A1:A24"/>
    <mergeCell ref="B11:B23"/>
    <mergeCell ref="F11:F23"/>
    <mergeCell ref="B24:C24"/>
    <mergeCell ref="F24:G24"/>
    <mergeCell ref="B2:I2"/>
    <mergeCell ref="B3:E3"/>
    <mergeCell ref="F3:I3"/>
    <mergeCell ref="B4:B10"/>
    <mergeCell ref="F4:F10"/>
  </mergeCells>
  <phoneticPr fontId="2"/>
  <printOptions horizont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■共通添付資料1</vt:lpstr>
      <vt:lpstr>■共通添付資料1 (書き方例)</vt:lpstr>
      <vt:lpstr>参考様式</vt:lpstr>
      <vt:lpstr>参考様式 (記載例１)</vt:lpstr>
      <vt:lpstr>参考様式（記載例２）</vt:lpstr>
      <vt:lpstr>■共通添付資料1-2</vt:lpstr>
      <vt:lpstr>■共通添付資料1-2 (書き方例)</vt:lpstr>
      <vt:lpstr>共通添付資料2</vt:lpstr>
      <vt:lpstr>共通添付資料3</vt:lpstr>
      <vt:lpstr>共通添付資料3-2</vt:lpstr>
      <vt:lpstr>共通添付資料4</vt:lpstr>
      <vt:lpstr>共通添付資料5</vt:lpstr>
      <vt:lpstr>■共通添付資料1!Print_Area</vt:lpstr>
      <vt:lpstr>'■共通添付資料1 (書き方例)'!Print_Area</vt:lpstr>
      <vt:lpstr>'■共通添付資料1-2'!Print_Area</vt:lpstr>
      <vt:lpstr>共通添付資料2!Print_Area</vt:lpstr>
      <vt:lpstr>共通添付資料3!Print_Area</vt:lpstr>
      <vt:lpstr>'共通添付資料3-2'!Print_Area</vt:lpstr>
      <vt:lpstr>共通添付資料4!Print_Area</vt:lpstr>
      <vt:lpstr>共通添付資料5!Print_Area</vt:lpstr>
      <vt:lpstr>参考様式!Print_Area</vt:lpstr>
      <vt:lpstr>'参考様式 (記載例１)'!Print_Area</vt:lpstr>
      <vt:lpstr>'参考様式（記載例２）'!Print_Area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2023-12-27T04:25:20Z</cp:lastPrinted>
  <dcterms:created xsi:type="dcterms:W3CDTF">2010-09-07T08:49:01Z</dcterms:created>
  <dcterms:modified xsi:type="dcterms:W3CDTF">2025-04-01T04:43:45Z</dcterms:modified>
</cp:coreProperties>
</file>