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n100101\Box\高齢福祉保健課\旧Kドライブ\05_介護サービス係\05 施設福祉係\02 施設・事業別\13　施設整備　補助金\●地域介護福祉空間整備等交付金\Ｒ09交付金\02_R9県事業\01_R9当初\01_R9要望調査\01_R9要望調査（R8実施）\01_県→事業者・市町村\起案用\"/>
    </mc:Choice>
  </mc:AlternateContent>
  <xr:revisionPtr revIDLastSave="0" documentId="13_ncr:1_{3D294BFE-159D-44F1-A4DC-5D3F4CD52706}" xr6:coauthVersionLast="47" xr6:coauthVersionMax="47" xr10:uidLastSave="{00000000-0000-0000-0000-000000000000}"/>
  <bookViews>
    <workbookView xWindow="40920" yWindow="-120" windowWidth="29040" windowHeight="15720" tabRatio="810" firstSheet="1" activeTab="1" xr2:uid="{00000000-000D-0000-FFFF-FFFF00000000}"/>
  </bookViews>
  <sheets>
    <sheet name="都道府県コード等" sheetId="35" state="hidden" r:id="rId1"/>
    <sheet name="【必ず入力してください！】" sheetId="31" r:id="rId2"/>
    <sheet name="スプリンクラー" sheetId="23" r:id="rId3"/>
    <sheet name="防災改修（耐震化) " sheetId="26" state="hidden" r:id="rId4"/>
    <sheet name="防災改修（大規模修繕) " sheetId="28" state="hidden" r:id="rId5"/>
    <sheet name="防災改修（自家発)" sheetId="29" state="hidden" r:id="rId6"/>
    <sheet name="防災改修 (水害対策事業)" sheetId="10" state="hidden" r:id="rId7"/>
    <sheet name="水害対策" sheetId="22" r:id="rId8"/>
    <sheet name="非常用自家発電" sheetId="19" r:id="rId9"/>
    <sheet name="給水設備" sheetId="20" r:id="rId10"/>
    <sheet name="ブロック塀" sheetId="21" r:id="rId11"/>
    <sheet name="換気設備" sheetId="25" r:id="rId12"/>
    <sheet name="社会福祉連携推進法人等による大規模修繕" sheetId="30" r:id="rId13"/>
    <sheet name="国土強靱化対策と一体的に行う大規模修繕等" sheetId="34" r:id="rId14"/>
  </sheets>
  <definedNames>
    <definedName name="_xlnm._FilterDatabase" localSheetId="2" hidden="1">スプリンクラー!$A$4:$AE$4</definedName>
    <definedName name="_xlnm._FilterDatabase" localSheetId="10" hidden="1">ブロック塀!$A$1:$N$20</definedName>
    <definedName name="_xlnm._FilterDatabase" localSheetId="11" hidden="1">換気設備!$A$1:$O$20</definedName>
    <definedName name="_xlnm._FilterDatabase" localSheetId="9" hidden="1">給水設備!$A$1:$N$20</definedName>
    <definedName name="_xlnm._FilterDatabase" localSheetId="13" hidden="1">国土強靱化対策と一体的に行う大規模修繕等!$A$1:$N$20</definedName>
    <definedName name="_xlnm._FilterDatabase" localSheetId="12" hidden="1">社会福祉連携推進法人等による大規模修繕!$A$1:$N$20</definedName>
    <definedName name="_xlnm._FilterDatabase" localSheetId="7" hidden="1">水害対策!$A$1:$O$20</definedName>
    <definedName name="_xlnm._FilterDatabase" localSheetId="8" hidden="1">非常用自家発電!$A$1:$N$20</definedName>
    <definedName name="_xlnm._FilterDatabase" localSheetId="6" hidden="1">'防災改修 (水害対策事業)'!$A$1:$O$22</definedName>
    <definedName name="_xlnm._FilterDatabase" localSheetId="5" hidden="1">'防災改修（自家発)'!$A$1:$N$20</definedName>
    <definedName name="_xlnm._FilterDatabase" localSheetId="3" hidden="1">'防災改修（耐震化) '!$A$1:$N$20</definedName>
    <definedName name="_xlnm._FilterDatabase" localSheetId="4" hidden="1">'防災改修（大規模修繕) '!$A$1:$N$20</definedName>
    <definedName name="_xlnm.Print_Area" localSheetId="1">'【必ず入力してください！】'!$A$1:$K$25</definedName>
    <definedName name="_xlnm.Print_Area" localSheetId="2">スプリンクラー!$A$1:$AG$31</definedName>
    <definedName name="_xlnm.Print_Area" localSheetId="10">ブロック塀!$A$1:$U$23</definedName>
    <definedName name="_xlnm.Print_Area" localSheetId="11">換気設備!$A$1:$T$24</definedName>
    <definedName name="_xlnm.Print_Area" localSheetId="9">給水設備!$A$1:$U$24</definedName>
    <definedName name="_xlnm.Print_Area" localSheetId="13">国土強靱化対策と一体的に行う大規模修繕等!$A$1:$X$26</definedName>
    <definedName name="_xlnm.Print_Area" localSheetId="12">社会福祉連携推進法人等による大規模修繕!$A$1:$W$24</definedName>
    <definedName name="_xlnm.Print_Area" localSheetId="7">水害対策!$A$1:$AJ$25</definedName>
    <definedName name="_xlnm.Print_Area" localSheetId="8">非常用自家発電!$A$1:$W$25</definedName>
    <definedName name="_xlnm.Print_Area" localSheetId="6">'防災改修 (水害対策事業)'!$A$1:$BF$26</definedName>
    <definedName name="_xlnm.Print_Area" localSheetId="5">'防災改修（自家発)'!$A$1:$AF$25</definedName>
    <definedName name="_xlnm.Print_Area" localSheetId="3">'防災改修（耐震化) '!$A$1:$AA$24</definedName>
    <definedName name="_xlnm.Print_Area" localSheetId="4">'防災改修（大規模修繕) '!$A$1:$AA$24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 i="34" l="1"/>
  <c r="N4" i="34"/>
  <c r="O5" i="34"/>
  <c r="O6" i="34"/>
  <c r="O7" i="34"/>
  <c r="O8" i="34"/>
  <c r="O9" i="34"/>
  <c r="O10" i="34"/>
  <c r="O11" i="34"/>
  <c r="O12" i="34"/>
  <c r="O13" i="34"/>
  <c r="O14" i="34"/>
  <c r="O15" i="34"/>
  <c r="O16" i="34"/>
  <c r="O17" i="34"/>
  <c r="O18" i="34"/>
  <c r="O4" i="30"/>
  <c r="O5" i="30"/>
  <c r="O6" i="30"/>
  <c r="O7" i="30"/>
  <c r="O8" i="30"/>
  <c r="O9" i="30"/>
  <c r="O10" i="30"/>
  <c r="O11" i="30"/>
  <c r="O12" i="30"/>
  <c r="O13" i="30"/>
  <c r="O14" i="30"/>
  <c r="O15" i="30"/>
  <c r="O16" i="30"/>
  <c r="O17" i="30"/>
  <c r="O18" i="30"/>
  <c r="N4" i="30"/>
  <c r="N4" i="25"/>
  <c r="O5" i="21"/>
  <c r="O6" i="21"/>
  <c r="O7" i="21"/>
  <c r="O8" i="21"/>
  <c r="O9" i="21"/>
  <c r="O10" i="21"/>
  <c r="O11" i="21"/>
  <c r="O12" i="21"/>
  <c r="O13" i="21"/>
  <c r="O14" i="21"/>
  <c r="O15" i="21"/>
  <c r="O16" i="21"/>
  <c r="O17" i="21"/>
  <c r="O18" i="21"/>
  <c r="O4" i="21"/>
  <c r="O4" i="19"/>
  <c r="O5" i="19"/>
  <c r="O6" i="19"/>
  <c r="O8" i="19"/>
  <c r="O9" i="19"/>
  <c r="O10" i="19"/>
  <c r="O11" i="19"/>
  <c r="O12" i="19"/>
  <c r="O13" i="19"/>
  <c r="O14" i="19"/>
  <c r="O15" i="19"/>
  <c r="O16" i="19"/>
  <c r="O17" i="19"/>
  <c r="O18" i="19"/>
  <c r="O7" i="19"/>
  <c r="P5" i="22"/>
  <c r="P6" i="22"/>
  <c r="P7" i="22"/>
  <c r="P8" i="22"/>
  <c r="P9" i="22"/>
  <c r="P10" i="22"/>
  <c r="P11" i="22"/>
  <c r="P12" i="22"/>
  <c r="P13" i="22"/>
  <c r="P14" i="22"/>
  <c r="P15" i="22"/>
  <c r="P16" i="22"/>
  <c r="P17" i="22"/>
  <c r="P18" i="22"/>
  <c r="P4" i="22"/>
  <c r="O4" i="22"/>
  <c r="N4" i="22"/>
  <c r="N18" i="22"/>
  <c r="O18" i="22" s="1"/>
  <c r="N17" i="22"/>
  <c r="O17" i="22" s="1"/>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AA5" i="23"/>
  <c r="O5" i="20"/>
  <c r="O6" i="20"/>
  <c r="O7" i="20"/>
  <c r="O8" i="20"/>
  <c r="O9" i="20"/>
  <c r="O10" i="20"/>
  <c r="O11" i="20"/>
  <c r="O12" i="20"/>
  <c r="O13" i="20"/>
  <c r="O14" i="20"/>
  <c r="O15" i="20"/>
  <c r="O16" i="20"/>
  <c r="O17" i="20"/>
  <c r="O18" i="20"/>
  <c r="M4" i="20"/>
  <c r="N4" i="20" s="1"/>
  <c r="M18" i="19"/>
  <c r="N18" i="19" s="1"/>
  <c r="M17" i="19"/>
  <c r="N17" i="19" s="1"/>
  <c r="M16" i="19"/>
  <c r="N16" i="19" s="1"/>
  <c r="M15" i="19"/>
  <c r="N15" i="19" s="1"/>
  <c r="M14" i="19"/>
  <c r="N14" i="19" s="1"/>
  <c r="M13" i="19"/>
  <c r="N13" i="19" s="1"/>
  <c r="M12" i="19"/>
  <c r="N12" i="19" s="1"/>
  <c r="M11" i="19"/>
  <c r="N11" i="19" s="1"/>
  <c r="M10" i="19"/>
  <c r="N10" i="19" s="1"/>
  <c r="M9" i="19"/>
  <c r="N9" i="19" s="1"/>
  <c r="M8" i="19"/>
  <c r="N8" i="19" s="1"/>
  <c r="M7" i="19"/>
  <c r="N7" i="19" s="1"/>
  <c r="M6" i="19"/>
  <c r="N6" i="19" s="1"/>
  <c r="M5" i="19"/>
  <c r="N5" i="19" s="1"/>
  <c r="M4" i="19"/>
  <c r="N4" i="19" s="1"/>
  <c r="N18" i="34"/>
  <c r="N17" i="34"/>
  <c r="N16" i="34"/>
  <c r="N15" i="34"/>
  <c r="N14" i="34"/>
  <c r="N13" i="34"/>
  <c r="N12" i="34"/>
  <c r="N11" i="34"/>
  <c r="N10" i="34"/>
  <c r="N9" i="34"/>
  <c r="N8" i="34"/>
  <c r="N7" i="34"/>
  <c r="N6" i="34"/>
  <c r="N5" i="34"/>
  <c r="N5" i="30"/>
  <c r="N6" i="30"/>
  <c r="N7" i="30"/>
  <c r="N8" i="30"/>
  <c r="N9" i="30"/>
  <c r="N10" i="30"/>
  <c r="N11" i="30"/>
  <c r="N12" i="30"/>
  <c r="N13" i="30"/>
  <c r="N14" i="30"/>
  <c r="N15" i="30"/>
  <c r="N16" i="30"/>
  <c r="N17" i="30"/>
  <c r="N18" i="30"/>
  <c r="L4" i="25"/>
  <c r="L18" i="25"/>
  <c r="N18" i="25" s="1"/>
  <c r="L17" i="25"/>
  <c r="N17" i="25" s="1"/>
  <c r="L16" i="25"/>
  <c r="N16" i="25" s="1"/>
  <c r="L15" i="25"/>
  <c r="N15" i="25" s="1"/>
  <c r="L14" i="25"/>
  <c r="N14" i="25" s="1"/>
  <c r="L13" i="25"/>
  <c r="N13" i="25" s="1"/>
  <c r="L12" i="25"/>
  <c r="N12" i="25" s="1"/>
  <c r="L11" i="25"/>
  <c r="N11" i="25" s="1"/>
  <c r="L10" i="25"/>
  <c r="N10" i="25" s="1"/>
  <c r="L9" i="25"/>
  <c r="N9" i="25" s="1"/>
  <c r="L8" i="25"/>
  <c r="N8" i="25" s="1"/>
  <c r="L7" i="25"/>
  <c r="N7" i="25" s="1"/>
  <c r="L6" i="25"/>
  <c r="N6" i="25" s="1"/>
  <c r="L5" i="25"/>
  <c r="N5" i="25" s="1"/>
  <c r="M5" i="21"/>
  <c r="N5" i="21" s="1"/>
  <c r="M6" i="21"/>
  <c r="M7" i="21"/>
  <c r="N7" i="21" s="1"/>
  <c r="M8" i="21"/>
  <c r="M9" i="21"/>
  <c r="N9" i="21" s="1"/>
  <c r="M10" i="21"/>
  <c r="N10" i="21" s="1"/>
  <c r="M11" i="21"/>
  <c r="N11" i="21" s="1"/>
  <c r="M12" i="21"/>
  <c r="N12" i="21" s="1"/>
  <c r="M13" i="21"/>
  <c r="N13" i="21" s="1"/>
  <c r="M14" i="21"/>
  <c r="M15" i="21"/>
  <c r="N15" i="21" s="1"/>
  <c r="M16" i="21"/>
  <c r="N16" i="21" s="1"/>
  <c r="M17" i="21"/>
  <c r="N17" i="21" s="1"/>
  <c r="M18" i="21"/>
  <c r="N18" i="21" s="1"/>
  <c r="M4" i="21"/>
  <c r="N4" i="21" s="1"/>
  <c r="N6" i="21"/>
  <c r="N8" i="21"/>
  <c r="N14" i="21"/>
  <c r="M5" i="20"/>
  <c r="N5" i="20" s="1"/>
  <c r="M6" i="20"/>
  <c r="N6" i="20" s="1"/>
  <c r="M7" i="20"/>
  <c r="N7" i="20" s="1"/>
  <c r="M8" i="20"/>
  <c r="N8" i="20" s="1"/>
  <c r="M9" i="20"/>
  <c r="N9" i="20" s="1"/>
  <c r="M10" i="20"/>
  <c r="N10" i="20" s="1"/>
  <c r="M11" i="20"/>
  <c r="N11" i="20" s="1"/>
  <c r="M12" i="20"/>
  <c r="N12" i="20" s="1"/>
  <c r="M13" i="20"/>
  <c r="N13" i="20" s="1"/>
  <c r="M14" i="20"/>
  <c r="N14" i="20" s="1"/>
  <c r="M15" i="20"/>
  <c r="N15" i="20" s="1"/>
  <c r="M16" i="20"/>
  <c r="N16" i="20" s="1"/>
  <c r="M17" i="20"/>
  <c r="N17" i="20" s="1"/>
  <c r="M18" i="20"/>
  <c r="N18" i="20" s="1"/>
  <c r="Q13" i="23"/>
  <c r="Y5" i="23"/>
  <c r="Y6" i="23"/>
  <c r="AA6" i="23" s="1"/>
  <c r="Y7" i="23"/>
  <c r="AA7" i="23" s="1"/>
  <c r="Y8" i="23"/>
  <c r="AA8" i="23" s="1"/>
  <c r="Y9" i="23"/>
  <c r="AA9" i="23" s="1"/>
  <c r="Y10" i="23"/>
  <c r="AA10" i="23" s="1"/>
  <c r="Y11" i="23"/>
  <c r="AA11" i="23" s="1"/>
  <c r="Y12" i="23"/>
  <c r="AA12" i="23" s="1"/>
  <c r="Y13" i="23"/>
  <c r="AA13" i="23" s="1"/>
  <c r="Y14" i="23"/>
  <c r="AA14" i="23" s="1"/>
  <c r="Y15" i="23"/>
  <c r="AA15" i="23" s="1"/>
  <c r="Y16" i="23"/>
  <c r="AA16" i="23" s="1"/>
  <c r="Y17" i="23"/>
  <c r="AA17" i="23" s="1"/>
  <c r="Y18" i="23"/>
  <c r="AA18" i="23" s="1"/>
  <c r="Y19" i="23"/>
  <c r="AA19" i="23" s="1"/>
  <c r="N5" i="23"/>
  <c r="D18" i="34"/>
  <c r="D17" i="34"/>
  <c r="D16" i="34"/>
  <c r="D15" i="34"/>
  <c r="D14" i="34"/>
  <c r="D13" i="34"/>
  <c r="D12" i="34"/>
  <c r="D11" i="34"/>
  <c r="D10" i="34"/>
  <c r="D9" i="34"/>
  <c r="D8" i="34"/>
  <c r="D7" i="34"/>
  <c r="D6" i="34"/>
  <c r="D5" i="34"/>
  <c r="D4" i="34"/>
  <c r="O4" i="20" l="1"/>
  <c r="S5" i="29" l="1"/>
  <c r="S6" i="29"/>
  <c r="S7" i="29"/>
  <c r="S8" i="29"/>
  <c r="S9" i="29"/>
  <c r="S10" i="29"/>
  <c r="S11" i="29"/>
  <c r="S12" i="29"/>
  <c r="S13" i="29"/>
  <c r="S14" i="29"/>
  <c r="S15" i="29"/>
  <c r="S16" i="29"/>
  <c r="S17" i="29"/>
  <c r="S18" i="29"/>
  <c r="S4" i="29"/>
  <c r="S5" i="28"/>
  <c r="S6" i="28"/>
  <c r="S7" i="28"/>
  <c r="S8" i="28"/>
  <c r="S9" i="28"/>
  <c r="S10" i="28"/>
  <c r="S11" i="28"/>
  <c r="S12" i="28"/>
  <c r="S13" i="28"/>
  <c r="S14" i="28"/>
  <c r="S15" i="28"/>
  <c r="S16" i="28"/>
  <c r="S17" i="28"/>
  <c r="S18" i="28"/>
  <c r="S4" i="28"/>
  <c r="AE5" i="23"/>
  <c r="D18" i="30"/>
  <c r="D17" i="30"/>
  <c r="D16" i="30"/>
  <c r="D15" i="30"/>
  <c r="D14" i="30"/>
  <c r="D13" i="30"/>
  <c r="D12" i="30"/>
  <c r="D11" i="30"/>
  <c r="D10" i="30"/>
  <c r="D9" i="30"/>
  <c r="D8" i="30"/>
  <c r="D7" i="30"/>
  <c r="D6" i="30"/>
  <c r="D5" i="30"/>
  <c r="D4" i="30"/>
  <c r="S4" i="26"/>
  <c r="S5" i="26" l="1"/>
  <c r="S6" i="26"/>
  <c r="S7" i="26"/>
  <c r="S8" i="26"/>
  <c r="S9" i="26"/>
  <c r="S10" i="26"/>
  <c r="S11" i="26"/>
  <c r="S12" i="26"/>
  <c r="S13" i="26"/>
  <c r="S14" i="26"/>
  <c r="S15" i="26"/>
  <c r="S16" i="26"/>
  <c r="S17" i="26"/>
  <c r="S18" i="26"/>
  <c r="D18" i="29" l="1"/>
  <c r="D17" i="29"/>
  <c r="D16" i="29"/>
  <c r="D15" i="29"/>
  <c r="D14" i="29"/>
  <c r="D13" i="29"/>
  <c r="D12" i="29"/>
  <c r="D11" i="29"/>
  <c r="D10" i="29"/>
  <c r="D9" i="29"/>
  <c r="D8" i="29"/>
  <c r="D7" i="29"/>
  <c r="D6" i="29"/>
  <c r="D5" i="29"/>
  <c r="D4" i="29"/>
  <c r="D18" i="28"/>
  <c r="D17" i="28"/>
  <c r="D16" i="28"/>
  <c r="D15" i="28"/>
  <c r="D14" i="28"/>
  <c r="D13" i="28"/>
  <c r="D12" i="28"/>
  <c r="D11" i="28"/>
  <c r="D10" i="28"/>
  <c r="D9" i="28"/>
  <c r="D8" i="28"/>
  <c r="D7" i="28"/>
  <c r="D6" i="28"/>
  <c r="D5" i="28"/>
  <c r="D4" i="28"/>
  <c r="D18" i="26"/>
  <c r="D17" i="26"/>
  <c r="D16" i="26"/>
  <c r="D15" i="26"/>
  <c r="D14" i="26"/>
  <c r="D13" i="26"/>
  <c r="D12" i="26"/>
  <c r="D11" i="26"/>
  <c r="D10" i="26"/>
  <c r="D9" i="26"/>
  <c r="D8" i="26"/>
  <c r="D7" i="26"/>
  <c r="D6" i="26"/>
  <c r="D5" i="26"/>
  <c r="D4" i="26"/>
  <c r="D18" i="25" l="1"/>
  <c r="D17" i="25"/>
  <c r="D16" i="25"/>
  <c r="D15" i="25"/>
  <c r="D14" i="25"/>
  <c r="D13" i="25"/>
  <c r="D12" i="25"/>
  <c r="D11" i="25"/>
  <c r="D10" i="25"/>
  <c r="D9" i="25"/>
  <c r="D8" i="25"/>
  <c r="D7" i="25"/>
  <c r="D6" i="25"/>
  <c r="D5" i="25"/>
  <c r="D4" i="25"/>
  <c r="AE19" i="23" l="1"/>
  <c r="Q19" i="23"/>
  <c r="N19" i="23"/>
  <c r="D19" i="23"/>
  <c r="AE18" i="23"/>
  <c r="Q18" i="23"/>
  <c r="N18" i="23"/>
  <c r="D18" i="23"/>
  <c r="AE17" i="23"/>
  <c r="Q17" i="23"/>
  <c r="N17" i="23"/>
  <c r="D17" i="23"/>
  <c r="AE16" i="23"/>
  <c r="Q16" i="23"/>
  <c r="N16" i="23"/>
  <c r="D16" i="23"/>
  <c r="AE15" i="23"/>
  <c r="Q15" i="23"/>
  <c r="N15" i="23"/>
  <c r="D15" i="23"/>
  <c r="AE14" i="23"/>
  <c r="Q14" i="23"/>
  <c r="N14" i="23"/>
  <c r="D14" i="23"/>
  <c r="AE13" i="23"/>
  <c r="N13" i="23"/>
  <c r="D13" i="23"/>
  <c r="AE12" i="23"/>
  <c r="Q12" i="23"/>
  <c r="N12" i="23"/>
  <c r="D12" i="23"/>
  <c r="AE11" i="23"/>
  <c r="Q11" i="23"/>
  <c r="N11" i="23"/>
  <c r="D11" i="23"/>
  <c r="AE10" i="23"/>
  <c r="Q10" i="23"/>
  <c r="N10" i="23"/>
  <c r="D10" i="23"/>
  <c r="AE9" i="23"/>
  <c r="Q9" i="23"/>
  <c r="N9" i="23"/>
  <c r="D9" i="23"/>
  <c r="AE8" i="23"/>
  <c r="Q8" i="23"/>
  <c r="N8" i="23"/>
  <c r="D8" i="23"/>
  <c r="AE7" i="23"/>
  <c r="Q7" i="23"/>
  <c r="N7" i="23"/>
  <c r="D7" i="23"/>
  <c r="AE6" i="23"/>
  <c r="Q6" i="23"/>
  <c r="N6" i="23"/>
  <c r="D6" i="23"/>
  <c r="Q5" i="23"/>
  <c r="D5" i="23"/>
  <c r="D18" i="22" l="1"/>
  <c r="D17" i="22"/>
  <c r="D16" i="22"/>
  <c r="D15" i="22"/>
  <c r="D14" i="22"/>
  <c r="D13" i="22"/>
  <c r="D12" i="22"/>
  <c r="D11" i="22"/>
  <c r="D10" i="22"/>
  <c r="D9" i="22"/>
  <c r="D8" i="22"/>
  <c r="D7" i="22"/>
  <c r="D6" i="22"/>
  <c r="D5" i="22"/>
  <c r="D4" i="22"/>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D18" i="19"/>
  <c r="D17" i="19"/>
  <c r="D16" i="19"/>
  <c r="D15" i="19"/>
  <c r="D14" i="19"/>
  <c r="D13" i="19"/>
  <c r="D12" i="19"/>
  <c r="D11" i="19"/>
  <c r="D10" i="19"/>
  <c r="D9" i="19"/>
  <c r="D8" i="19"/>
  <c r="D7" i="19"/>
  <c r="D6" i="19"/>
  <c r="D5" i="19"/>
  <c r="D4" i="19"/>
  <c r="D20" i="10" l="1"/>
  <c r="D19" i="10"/>
  <c r="D18" i="10"/>
  <c r="D17" i="10"/>
  <c r="D16" i="10"/>
  <c r="D15" i="10"/>
  <c r="D14" i="10"/>
  <c r="D13" i="10"/>
  <c r="D12" i="10"/>
  <c r="D11" i="10"/>
  <c r="D10" i="10"/>
  <c r="D9" i="10"/>
  <c r="D8" i="10"/>
  <c r="D7" i="10"/>
  <c r="D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星野 優斗(hoshino-yuuto.98h)</author>
  </authors>
  <commentList>
    <comment ref="R3" authorId="0" shapeId="0" xr:uid="{989D2C91-41F1-47C4-A85B-16099216D3B8}">
      <text>
        <r>
          <rPr>
            <b/>
            <sz val="9"/>
            <color indexed="81"/>
            <rFont val="MS P ゴシック"/>
            <family val="3"/>
            <charset val="128"/>
          </rPr>
          <t>星野 優斗(hoshino-yuuto.98h):</t>
        </r>
        <r>
          <rPr>
            <sz val="9"/>
            <color indexed="81"/>
            <rFont val="MS P ゴシック"/>
            <family val="3"/>
            <charset val="128"/>
          </rPr>
          <t xml:space="preserve">
査定で見ない項目
</t>
        </r>
      </text>
    </comment>
  </commentList>
</comments>
</file>

<file path=xl/sharedStrings.xml><?xml version="1.0" encoding="utf-8"?>
<sst xmlns="http://schemas.openxmlformats.org/spreadsheetml/2006/main" count="1479" uniqueCount="369">
  <si>
    <t>No.</t>
  </si>
  <si>
    <t>所管厚生局</t>
    <rPh sb="0" eb="2">
      <t>ショカン</t>
    </rPh>
    <rPh sb="2" eb="4">
      <t>コウセイ</t>
    </rPh>
    <rPh sb="4" eb="5">
      <t>キョク</t>
    </rPh>
    <phoneticPr fontId="1"/>
  </si>
  <si>
    <t>市区町村</t>
    <rPh sb="0" eb="2">
      <t>シク</t>
    </rPh>
    <rPh sb="2" eb="4">
      <t>チョウソン</t>
    </rPh>
    <phoneticPr fontId="1"/>
  </si>
  <si>
    <t>整備計画名</t>
    <rPh sb="0" eb="2">
      <t>セイビ</t>
    </rPh>
    <rPh sb="2" eb="4">
      <t>ケイカク</t>
    </rPh>
    <rPh sb="4" eb="5">
      <t>メイ</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</si>
  <si>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</si>
  <si>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備考</t>
    <rPh sb="0" eb="2">
      <t>ビコウ</t>
    </rPh>
    <phoneticPr fontId="1"/>
  </si>
  <si>
    <t>施設の名称</t>
    <rPh sb="0" eb="2">
      <t>シセツ</t>
    </rPh>
    <rPh sb="3" eb="5">
      <t>メイショウ</t>
    </rPh>
    <phoneticPr fontId="1"/>
  </si>
  <si>
    <t>＜記載要領＞</t>
    <rPh sb="1" eb="3">
      <t>キサイ</t>
    </rPh>
    <rPh sb="3" eb="5">
      <t>ヨウリョウ</t>
    </rPh>
    <phoneticPr fontId="4"/>
  </si>
  <si>
    <t>交付予定額
（千円）</t>
    <rPh sb="0" eb="2">
      <t>コウフ</t>
    </rPh>
    <rPh sb="2" eb="4">
      <t>ヨテイ</t>
    </rPh>
    <rPh sb="4" eb="5">
      <t>ガク</t>
    </rPh>
    <rPh sb="7" eb="9">
      <t>センエン</t>
    </rPh>
    <phoneticPr fontId="1"/>
  </si>
  <si>
    <t>交付基準単価
（千円）</t>
    <rPh sb="0" eb="2">
      <t>コウフ</t>
    </rPh>
    <rPh sb="2" eb="4">
      <t>キジュン</t>
    </rPh>
    <rPh sb="4" eb="6">
      <t>タンカ</t>
    </rPh>
    <rPh sb="8" eb="10">
      <t>センエン</t>
    </rPh>
    <phoneticPr fontId="1"/>
  </si>
  <si>
    <t>総事業費
（千円）</t>
    <rPh sb="0" eb="1">
      <t>ソウ</t>
    </rPh>
    <rPh sb="1" eb="4">
      <t>ジギョウヒ</t>
    </rPh>
    <rPh sb="6" eb="8">
      <t>センエン</t>
    </rPh>
    <phoneticPr fontId="1"/>
  </si>
  <si>
    <t>施設の種類</t>
    <rPh sb="0" eb="2">
      <t>シセツ</t>
    </rPh>
    <rPh sb="3" eb="5">
      <t>シュルイ</t>
    </rPh>
    <phoneticPr fontId="1"/>
  </si>
  <si>
    <t>施設内保育施設</t>
    <rPh sb="0" eb="3">
      <t>シセツナイ</t>
    </rPh>
    <rPh sb="3" eb="5">
      <t>ホイク</t>
    </rPh>
    <rPh sb="5" eb="7">
      <t>シセツ</t>
    </rPh>
    <phoneticPr fontId="1"/>
  </si>
  <si>
    <t>緊急ショートステイ</t>
    <rPh sb="0" eb="2">
      <t>キンキュウ</t>
    </rPh>
    <phoneticPr fontId="1"/>
  </si>
  <si>
    <t>地域包括支援センター</t>
  </si>
  <si>
    <t>介護予防拠点</t>
  </si>
  <si>
    <t>定期巡回・随時対応型訪問介護看護事業所</t>
  </si>
  <si>
    <t>看護小規模多機能型居宅介護事業所　</t>
  </si>
  <si>
    <t>小規模多機能型居宅介護事業所</t>
  </si>
  <si>
    <t>認知症高齢者グループホーム</t>
  </si>
  <si>
    <t>認知症対応型通所介護事業所</t>
  </si>
  <si>
    <t>小規模養護老人ホーム</t>
  </si>
  <si>
    <t>小規模介護医療院</t>
    <rPh sb="0" eb="3">
      <t>ショウキボ</t>
    </rPh>
    <phoneticPr fontId="3"/>
  </si>
  <si>
    <t>小規模介護老人保健施設</t>
  </si>
  <si>
    <t>都市型軽費老人ホーム</t>
  </si>
  <si>
    <t>小規模ケアハウス</t>
  </si>
  <si>
    <t>地域密着型特別養護老人ホーム</t>
  </si>
  <si>
    <t>特別養護老人ホーム</t>
    <rPh sb="0" eb="2">
      <t>トクベツ</t>
    </rPh>
    <rPh sb="2" eb="4">
      <t>ヨウゴ</t>
    </rPh>
    <rPh sb="4" eb="6">
      <t>ロウジン</t>
    </rPh>
    <phoneticPr fontId="1"/>
  </si>
  <si>
    <t>軽費老人ホーム（ケアハウス･A型･B型）</t>
    <rPh sb="0" eb="4">
      <t>ケイヒロウジン</t>
    </rPh>
    <rPh sb="15" eb="16">
      <t>ガタ</t>
    </rPh>
    <rPh sb="18" eb="19">
      <t>ガタ</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</si>
  <si>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</si>
  <si>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</si>
  <si>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養護老人ホーム</t>
    <rPh sb="0" eb="2">
      <t>ヨウゴ</t>
    </rPh>
    <rPh sb="2" eb="4">
      <t>ロウジン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</si>
  <si>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</si>
  <si>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生活支援ハウス（高齢者生活福祉センター）等</t>
    <rPh sb="20" eb="21">
      <t>トウ</t>
    </rPh>
    <phoneticPr fontId="1"/>
  </si>
  <si>
    <t>都道府県コード</t>
    <rPh sb="0" eb="4">
      <t>トドウフケン</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</si>
  <si>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</si>
  <si>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</si>
  <si>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</si>
  <si>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</si>
  <si>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</si>
  <si>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</si>
  <si>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</si>
  <si>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</si>
  <si>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</si>
  <si>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</si>
  <si>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埼玉県</t>
    <rPh sb="0" eb="3">
      <t>サイタマケン</t>
    </rPh>
    <phoneticPr fontId="11"/>
  </si>
  <si>
    <t>千葉県</t>
    <rPh sb="0" eb="3">
      <t>チバケン</t>
    </rPh>
    <phoneticPr fontId="11"/>
  </si>
  <si>
    <t>東京都</t>
    <rPh sb="0" eb="3">
      <t>トウキョウト</t>
    </rPh>
    <phoneticPr fontId="11"/>
  </si>
  <si>
    <t>神奈川県</t>
    <rPh sb="0" eb="3">
      <t>カナガワ</t>
    </rPh>
    <rPh sb="3" eb="4">
      <t>ケン</t>
    </rPh>
    <phoneticPr fontId="1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</si>
  <si>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</si>
  <si>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</si>
  <si>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</si>
  <si>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</si>
  <si>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</si>
  <si>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</si>
  <si>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</si>
  <si>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</si>
  <si>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</si>
  <si>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</si>
  <si>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</si>
  <si>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</si>
  <si>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</si>
  <si>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</si>
  <si>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</si>
  <si>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</si>
  <si>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</si>
  <si>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</si>
  <si>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</si>
  <si>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</si>
  <si>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</si>
  <si>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</si>
  <si>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</si>
  <si>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</si>
  <si>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</si>
  <si>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</si>
  <si>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</si>
  <si>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</si>
  <si>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</si>
  <si>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</si>
  <si>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</si>
  <si>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</si>
  <si>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</si>
  <si>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t>想定される災害</t>
    <rPh sb="0" eb="2">
      <t>ソウテイ</t>
    </rPh>
    <rPh sb="5" eb="7">
      <t>サイガイ</t>
    </rPh>
    <phoneticPr fontId="1"/>
  </si>
  <si>
    <t>避難確保計画作成の有無</t>
    <rPh sb="0" eb="2">
      <t>ヒナン</t>
    </rPh>
    <rPh sb="2" eb="4">
      <t>カクホ</t>
    </rPh>
    <rPh sb="4" eb="6">
      <t>ケイカク</t>
    </rPh>
    <rPh sb="6" eb="8">
      <t>サクセイ</t>
    </rPh>
    <rPh sb="9" eb="11">
      <t>ウム</t>
    </rPh>
    <phoneticPr fontId="1"/>
  </si>
  <si>
    <t>想定される最大浸水深（m）</t>
    <rPh sb="0" eb="2">
      <t>ソウテイ</t>
    </rPh>
    <rPh sb="5" eb="7">
      <t>サイダイ</t>
    </rPh>
    <rPh sb="7" eb="9">
      <t>シンスイ</t>
    </rPh>
    <rPh sb="9" eb="10">
      <t>フカ</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</si>
  <si>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</si>
  <si>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リストから選択</t>
  </si>
  <si>
    <t>リストから選択</t>
    <rPh sb="5" eb="7">
      <t>センタク</t>
    </rPh>
    <phoneticPr fontId="1"/>
  </si>
  <si>
    <t>根拠となる地方公共団体の条例の名称</t>
    <rPh sb="0" eb="2">
      <t>コンキョ</t>
    </rPh>
    <rPh sb="5" eb="7">
      <t>チホウ</t>
    </rPh>
    <rPh sb="7" eb="9">
      <t>コウキョウ</t>
    </rPh>
    <rPh sb="9" eb="11">
      <t>ダンタイ</t>
    </rPh>
    <rPh sb="12" eb="14">
      <t>ジョウレイ</t>
    </rPh>
    <rPh sb="15" eb="17">
      <t>メイショウ</t>
    </rPh>
    <phoneticPr fontId="1"/>
  </si>
  <si>
    <t>①災害危険区域</t>
    <rPh sb="1" eb="3">
      <t>サイガイ</t>
    </rPh>
    <rPh sb="3" eb="5">
      <t>キケン</t>
    </rPh>
    <rPh sb="5" eb="7">
      <t>クイキ</t>
    </rPh>
    <phoneticPr fontId="1"/>
  </si>
  <si>
    <t>②土砂災害
特別警戒区域</t>
    <rPh sb="1" eb="3">
      <t>ドシャ</t>
    </rPh>
    <rPh sb="3" eb="5">
      <t>サイガイ</t>
    </rPh>
    <rPh sb="6" eb="8">
      <t>トクベツ</t>
    </rPh>
    <rPh sb="8" eb="10">
      <t>ケイカイ</t>
    </rPh>
    <rPh sb="10" eb="12">
      <t>クイキ</t>
    </rPh>
    <phoneticPr fontId="1"/>
  </si>
  <si>
    <t>③地すべり防止区域</t>
    <rPh sb="1" eb="2">
      <t>ジ</t>
    </rPh>
    <rPh sb="5" eb="7">
      <t>ボウシ</t>
    </rPh>
    <rPh sb="7" eb="9">
      <t>クイキ</t>
    </rPh>
    <phoneticPr fontId="1"/>
  </si>
  <si>
    <t>④急傾斜地崩壊危険区域</t>
    <rPh sb="1" eb="5">
      <t>キュウケイシャチ</t>
    </rPh>
    <rPh sb="5" eb="7">
      <t>ホウカイ</t>
    </rPh>
    <rPh sb="7" eb="9">
      <t>キケン</t>
    </rPh>
    <rPh sb="9" eb="11">
      <t>クイキ</t>
    </rPh>
    <phoneticPr fontId="1"/>
  </si>
  <si>
    <t>⑤津波災害特別警戒区域</t>
    <rPh sb="1" eb="3">
      <t>ツナミ</t>
    </rPh>
    <rPh sb="3" eb="5">
      <t>サイガイ</t>
    </rPh>
    <rPh sb="5" eb="7">
      <t>トクベツ</t>
    </rPh>
    <rPh sb="7" eb="9">
      <t>ケイカイ</t>
    </rPh>
    <rPh sb="9" eb="11">
      <t>クイキ</t>
    </rPh>
    <phoneticPr fontId="1"/>
  </si>
  <si>
    <t>⑥浸水想定区域</t>
    <rPh sb="1" eb="3">
      <t>シンスイ</t>
    </rPh>
    <rPh sb="3" eb="5">
      <t>ソウテイ</t>
    </rPh>
    <rPh sb="5" eb="7">
      <t>クイキ</t>
    </rPh>
    <phoneticPr fontId="1"/>
  </si>
  <si>
    <t>⑩津波災害警戒区域</t>
    <rPh sb="1" eb="3">
      <t>ツナミ</t>
    </rPh>
    <rPh sb="3" eb="5">
      <t>サイガイ</t>
    </rPh>
    <rPh sb="5" eb="7">
      <t>ケイカイ</t>
    </rPh>
    <rPh sb="7" eb="9">
      <t>クイキ</t>
    </rPh>
    <phoneticPr fontId="1"/>
  </si>
  <si>
    <t>⑪その他</t>
    <rPh sb="3" eb="4">
      <t>タ</t>
    </rPh>
    <phoneticPr fontId="1"/>
  </si>
  <si>
    <t>⑧都市洪水想定
区域</t>
    <rPh sb="1" eb="3">
      <t>トシ</t>
    </rPh>
    <rPh sb="3" eb="5">
      <t>コウズイ</t>
    </rPh>
    <rPh sb="5" eb="7">
      <t>ソウテイ</t>
    </rPh>
    <rPh sb="8" eb="10">
      <t>クイキ</t>
    </rPh>
    <phoneticPr fontId="1"/>
  </si>
  <si>
    <t>⑨都市浸水想定
区域</t>
    <rPh sb="1" eb="3">
      <t>トシ</t>
    </rPh>
    <rPh sb="3" eb="5">
      <t>シンスイ</t>
    </rPh>
    <rPh sb="5" eb="7">
      <t>ソウテイ</t>
    </rPh>
    <rPh sb="8" eb="10">
      <t>クイキ</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</si>
  <si>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</si>
  <si>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1"/>
  </si>
  <si>
    <t>BCP（事業継続計画）の策定状況</t>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</si>
  <si>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</si>
  <si>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都道府県
（入力不要）</t>
    <rPh sb="0" eb="4">
      <t>トドウフケン</t>
    </rPh>
    <rPh sb="6" eb="8">
      <t>ニュウリョク</t>
    </rPh>
    <rPh sb="8" eb="10">
      <t>フヨウ</t>
    </rPh>
    <phoneticPr fontId="1"/>
  </si>
  <si>
    <t>㉜施設内保育施設</t>
    <rPh sb="1" eb="4">
      <t>シセツナイ</t>
    </rPh>
    <rPh sb="4" eb="6">
      <t>ホイク</t>
    </rPh>
    <rPh sb="6" eb="8">
      <t>シセツ</t>
    </rPh>
    <phoneticPr fontId="1"/>
  </si>
  <si>
    <t>㉛緊急ショートステイ</t>
    <rPh sb="1" eb="3">
      <t>キンキュウ</t>
    </rPh>
    <phoneticPr fontId="1"/>
  </si>
  <si>
    <t>㉚生活支援ハウス（高齢者生活福祉センター）</t>
    <phoneticPr fontId="1"/>
  </si>
  <si>
    <t>㉙地域包括支援センター</t>
    <phoneticPr fontId="1"/>
  </si>
  <si>
    <t>㉘介護予防拠点</t>
    <phoneticPr fontId="1"/>
  </si>
  <si>
    <t>㉗夜間対応型訪問介護ステーション</t>
    <phoneticPr fontId="1"/>
  </si>
  <si>
    <t>㉖定期巡回・随時対応型訪問介護看護事業所</t>
    <phoneticPr fontId="1"/>
  </si>
  <si>
    <t>㉕看護小規模多機能型居宅介護事業所　</t>
    <phoneticPr fontId="1"/>
  </si>
  <si>
    <t>㉔小規模多機能型居宅介護事業所</t>
    <phoneticPr fontId="1"/>
  </si>
  <si>
    <t>㉓認知症高齢者グループホーム</t>
    <phoneticPr fontId="1"/>
  </si>
  <si>
    <t>㉒⑬以外の小規模老人短期入所施設</t>
    <rPh sb="2" eb="4">
      <t>イガイ</t>
    </rPh>
    <rPh sb="5" eb="8">
      <t>ショウキボ</t>
    </rPh>
    <rPh sb="8" eb="12">
      <t>ロウジンタンキ</t>
    </rPh>
    <rPh sb="12" eb="14">
      <t>ニュウショ</t>
    </rPh>
    <rPh sb="14" eb="16">
      <t>シセツ</t>
    </rPh>
    <phoneticPr fontId="1"/>
  </si>
  <si>
    <t>㉑認知症対応型通所介護事業所</t>
    <phoneticPr fontId="1"/>
  </si>
  <si>
    <t>⑳地域密着型通所介護事業所</t>
    <rPh sb="1" eb="3">
      <t>チイキ</t>
    </rPh>
    <rPh sb="3" eb="6">
      <t>ミッチャクガタ</t>
    </rPh>
    <phoneticPr fontId="3"/>
  </si>
  <si>
    <t>⑲小規模有料老人ホーム</t>
    <rPh sb="1" eb="4">
      <t>ショウキボ</t>
    </rPh>
    <phoneticPr fontId="3"/>
  </si>
  <si>
    <t>⑱小規模養護老人ホーム</t>
    <phoneticPr fontId="1"/>
  </si>
  <si>
    <t>⑰小規模介護医療院</t>
    <rPh sb="1" eb="4">
      <t>ショウキボ</t>
    </rPh>
    <phoneticPr fontId="3"/>
  </si>
  <si>
    <t>⑯小規模介護老人保健施設</t>
    <phoneticPr fontId="1"/>
  </si>
  <si>
    <t>⑮都市型軽費老人ホーム</t>
    <phoneticPr fontId="1"/>
  </si>
  <si>
    <t>⑭小規模ケアハウス</t>
    <phoneticPr fontId="1"/>
  </si>
  <si>
    <t>⑬地域密着型特別養護老人ホーム及び併設される老人短期入所施設</t>
    <rPh sb="15" eb="16">
      <t>オヨ</t>
    </rPh>
    <phoneticPr fontId="1"/>
  </si>
  <si>
    <t>⑫在宅複合型施設</t>
    <phoneticPr fontId="1"/>
  </si>
  <si>
    <t>⑪老人介護支援センター（在宅介護支援センター）</t>
    <phoneticPr fontId="1"/>
  </si>
  <si>
    <t>⑩老人福祉施設付設作業所</t>
    <phoneticPr fontId="1"/>
  </si>
  <si>
    <t>⑨老人福祉センター（特Ａ型・Ａ型・Ｂ型）</t>
    <phoneticPr fontId="1"/>
  </si>
  <si>
    <t>⑧上記以外の老人短期入所施設</t>
    <rPh sb="1" eb="3">
      <t>ジョウキ</t>
    </rPh>
    <rPh sb="3" eb="5">
      <t>イガイ</t>
    </rPh>
    <rPh sb="6" eb="8">
      <t>ロウジン</t>
    </rPh>
    <rPh sb="8" eb="10">
      <t>タンキ</t>
    </rPh>
    <rPh sb="10" eb="12">
      <t>ニュウショ</t>
    </rPh>
    <rPh sb="12" eb="14">
      <t>シセツ</t>
    </rPh>
    <phoneticPr fontId="1"/>
  </si>
  <si>
    <t>⑦通所介護事業所</t>
    <phoneticPr fontId="1"/>
  </si>
  <si>
    <t>⑥有料老人ホーム</t>
    <phoneticPr fontId="1"/>
  </si>
  <si>
    <t>⑤養護老人ホーム</t>
    <phoneticPr fontId="1"/>
  </si>
  <si>
    <t>④介護医療院</t>
    <phoneticPr fontId="1"/>
  </si>
  <si>
    <t>③介護老人保健施設</t>
    <phoneticPr fontId="1"/>
  </si>
  <si>
    <t>②軽費老人ホーム（ケアハウス・Ａ型・Ｂ型）</t>
    <phoneticPr fontId="1"/>
  </si>
  <si>
    <t>①特別養護老人ホーム及び併設される老人短期入所施設</t>
    <rPh sb="10" eb="11">
      <t>オヨ</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</si>
  <si>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</si>
  <si>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地方負担額
（千円）※</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</si>
  <si>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</si>
  <si>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エレベータの有無
リストから選択</t>
    <rPh sb="6" eb="8">
      <t>ウム</t>
    </rPh>
    <rPh sb="14" eb="16">
      <t>センタク</t>
    </rPh>
    <phoneticPr fontId="1"/>
  </si>
  <si>
    <t>地域防災計画による施設の指定の有無</t>
    <rPh sb="0" eb="2">
      <t>チイキ</t>
    </rPh>
    <rPh sb="2" eb="4">
      <t>ボウサイ</t>
    </rPh>
    <rPh sb="4" eb="6">
      <t>ケイカク</t>
    </rPh>
    <rPh sb="9" eb="11">
      <t>シセツ</t>
    </rPh>
    <rPh sb="12" eb="14">
      <t>シテイ</t>
    </rPh>
    <rPh sb="15" eb="17">
      <t>ウム</t>
    </rPh>
    <phoneticPr fontId="1"/>
  </si>
  <si>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1"/>
  </si>
  <si>
    <t>⑦土砂災害警戒区域</t>
    <rPh sb="1" eb="3">
      <t>ドシャ</t>
    </rPh>
    <rPh sb="3" eb="5">
      <t>サイガイ</t>
    </rPh>
    <rPh sb="5" eb="7">
      <t>ケイカイ</t>
    </rPh>
    <rPh sb="7" eb="9">
      <t>クイキ</t>
    </rPh>
    <phoneticPr fontId="1"/>
  </si>
  <si>
    <t>※備考に根拠法令等、詳細を記載ください。</t>
    <rPh sb="4" eb="6">
      <t>コンキョ</t>
    </rPh>
    <rPh sb="6" eb="8">
      <t>ホウレイ</t>
    </rPh>
    <rPh sb="8" eb="9">
      <t>トウ</t>
    </rPh>
    <phoneticPr fontId="1"/>
  </si>
  <si>
    <t>事業内容
（どのような危険性を改善するためのどのような事業内容か、具体的に明記）</t>
    <rPh sb="0" eb="1">
      <t>コト</t>
    </rPh>
    <rPh sb="1" eb="2">
      <t>ギョウ</t>
    </rPh>
    <rPh sb="2" eb="3">
      <t>ウチ</t>
    </rPh>
    <rPh sb="3" eb="4">
      <t>カタチ</t>
    </rPh>
    <phoneticPr fontId="1"/>
  </si>
  <si>
    <t>高齢者施設等の非常用自家発電設備整備事業</t>
    <phoneticPr fontId="1"/>
  </si>
  <si>
    <t>高齢者施設等の給水設備整備事業</t>
    <rPh sb="7" eb="9">
      <t>キュウスイ</t>
    </rPh>
    <phoneticPr fontId="1"/>
  </si>
  <si>
    <r>
      <t>認知症高齢者グループホーム等防災改修等支援事業</t>
    </r>
    <r>
      <rPr>
        <b/>
        <sz val="20"/>
        <color rgb="FFFF0000"/>
        <rFont val="游ゴシック"/>
        <family val="3"/>
        <charset val="128"/>
      </rPr>
      <t>（水害対策強化事業）</t>
    </r>
    <rPh sb="24" eb="26">
      <t>スイガイ</t>
    </rPh>
    <rPh sb="26" eb="28">
      <t>タイサク</t>
    </rPh>
    <rPh sb="28" eb="30">
      <t>キョウカ</t>
    </rPh>
    <phoneticPr fontId="1"/>
  </si>
  <si>
    <r>
      <t xml:space="preserve">都道府県
</t>
    </r>
    <r>
      <rPr>
        <u/>
        <sz val="20"/>
        <color theme="1"/>
        <rFont val="游ゴシック"/>
        <family val="3"/>
        <charset val="128"/>
      </rPr>
      <t>（入力不要）</t>
    </r>
    <rPh sb="0" eb="4">
      <t>トドウフケン</t>
    </rPh>
    <rPh sb="6" eb="8">
      <t>ニュウリョク</t>
    </rPh>
    <rPh sb="8" eb="10">
      <t>フヨウ</t>
    </rPh>
    <phoneticPr fontId="1"/>
  </si>
  <si>
    <r>
      <t xml:space="preserve">建物の構造
</t>
    </r>
    <r>
      <rPr>
        <sz val="18"/>
        <color theme="1"/>
        <rFont val="游ゴシック"/>
        <family val="3"/>
        <charset val="128"/>
      </rPr>
      <t>リストから選択</t>
    </r>
    <rPh sb="0" eb="2">
      <t>タテモノ</t>
    </rPh>
    <rPh sb="3" eb="5">
      <t>コウゾウ</t>
    </rPh>
    <rPh sb="11" eb="13">
      <t>センタク</t>
    </rPh>
    <phoneticPr fontId="1"/>
  </si>
  <si>
    <t>⑥その他</t>
    <rPh sb="3" eb="4">
      <t>タ</t>
    </rPh>
    <phoneticPr fontId="1"/>
  </si>
  <si>
    <t>①エレベーターの設置工事（既存のものを更新するのは対象外とする。）　</t>
  </si>
  <si>
    <t>②車椅子での迅速な避難を促進するためのスロープ設置工事</t>
  </si>
  <si>
    <t>③施設で利用者や職員が避難できるようなスペース確保のための改修工事　　　　　　</t>
  </si>
  <si>
    <t>④非常用自家発電設備装置等の電気設備を水害から守るために、設備を屋上等に移設するための工事</t>
  </si>
  <si>
    <t>⑤施設の出入り口からの浸水や土砂流入を防ぐための止水板等の設置工事</t>
  </si>
  <si>
    <t>既存高齢者施設等のスプリンクラー整備支援事業</t>
    <rPh sb="0" eb="2">
      <t>キソン</t>
    </rPh>
    <rPh sb="2" eb="5">
      <t>コウレイシャ</t>
    </rPh>
    <phoneticPr fontId="1"/>
  </si>
  <si>
    <t>開設年月日
※１</t>
    <rPh sb="0" eb="2">
      <t>カイセツ</t>
    </rPh>
    <rPh sb="2" eb="5">
      <t>ネンガッピ</t>
    </rPh>
    <phoneticPr fontId="1"/>
  </si>
  <si>
    <t>利用率
（年）</t>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</si>
  <si>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</si>
  <si>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</si>
  <si>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補助対象
面積(㎡)
（a）</t>
    <rPh sb="0" eb="2">
      <t>ホジョ</t>
    </rPh>
    <rPh sb="2" eb="4">
      <t>タイショウ</t>
    </rPh>
    <rPh sb="5" eb="7">
      <t>メンセキ</t>
    </rPh>
    <phoneticPr fontId="1"/>
  </si>
  <si>
    <t>交付基準単価
（１㎡あたり）
（b）</t>
    <rPh sb="0" eb="2">
      <t>コウフ</t>
    </rPh>
    <rPh sb="2" eb="4">
      <t>キジュン</t>
    </rPh>
    <rPh sb="4" eb="6">
      <t>タンカ</t>
    </rPh>
    <phoneticPr fontId="1"/>
  </si>
  <si>
    <t>交付基準単価
（自動火災報知設備を整備する場合）
（c）</t>
    <rPh sb="0" eb="2">
      <t>コウフ</t>
    </rPh>
    <rPh sb="2" eb="4">
      <t>キジュン</t>
    </rPh>
    <rPh sb="4" eb="6">
      <t>タンカ</t>
    </rPh>
    <rPh sb="17" eb="19">
      <t>セイビ</t>
    </rPh>
    <rPh sb="21" eb="23">
      <t>バアイ</t>
    </rPh>
    <phoneticPr fontId="1"/>
  </si>
  <si>
    <t>交付基準単価
（消防機関へ通報する自動火災通報設備を整備する場合）
（d）</t>
    <rPh sb="0" eb="2">
      <t>コウフ</t>
    </rPh>
    <rPh sb="2" eb="4">
      <t>キジュン</t>
    </rPh>
    <rPh sb="4" eb="6">
      <t>タンカ</t>
    </rPh>
    <rPh sb="17" eb="19">
      <t>ジドウ</t>
    </rPh>
    <rPh sb="26" eb="28">
      <t>セイビ</t>
    </rPh>
    <rPh sb="30" eb="32">
      <t>バアイ</t>
    </rPh>
    <phoneticPr fontId="1"/>
  </si>
  <si>
    <t>交付基準単価
（消火ポンプユニット等の設置が必要な場合）
（e）</t>
    <rPh sb="0" eb="2">
      <t>コウフ</t>
    </rPh>
    <rPh sb="2" eb="4">
      <t>キジュン</t>
    </rPh>
    <rPh sb="4" eb="6">
      <t>タンカ</t>
    </rPh>
    <rPh sb="8" eb="10">
      <t>ショウカ</t>
    </rPh>
    <rPh sb="17" eb="18">
      <t>トウ</t>
    </rPh>
    <rPh sb="19" eb="21">
      <t>セッチ</t>
    </rPh>
    <rPh sb="22" eb="24">
      <t>ヒツヨウ</t>
    </rPh>
    <rPh sb="25" eb="27">
      <t>バアイ</t>
    </rPh>
    <phoneticPr fontId="1"/>
  </si>
  <si>
    <t>算定基準に
よる算定額
（（a×b)+c+d+e）
（ｆ）</t>
    <rPh sb="0" eb="2">
      <t>サンテイ</t>
    </rPh>
    <rPh sb="2" eb="4">
      <t>キジュン</t>
    </rPh>
    <rPh sb="8" eb="10">
      <t>サンテイ</t>
    </rPh>
    <rPh sb="10" eb="11">
      <t>ガク</t>
    </rPh>
    <phoneticPr fontId="1"/>
  </si>
  <si>
    <t>対象経費の
実支出
（予定）額
（ｇ）</t>
    <rPh sb="0" eb="2">
      <t>タイショウ</t>
    </rPh>
    <rPh sb="2" eb="4">
      <t>ケイヒ</t>
    </rPh>
    <rPh sb="6" eb="9">
      <t>ジツシシュツ</t>
    </rPh>
    <rPh sb="11" eb="13">
      <t>ヨテイ</t>
    </rPh>
    <rPh sb="14" eb="15">
      <t>ガク</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</si>
  <si>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</si>
  <si>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交付予定額
（千円）
(fとgのいずれ
か低い額)</t>
    <rPh sb="0" eb="2">
      <t>コウフ</t>
    </rPh>
    <rPh sb="2" eb="4">
      <t>ヨテイ</t>
    </rPh>
    <rPh sb="4" eb="5">
      <t>ガク</t>
    </rPh>
    <rPh sb="7" eb="9">
      <t>センエン</t>
    </rPh>
    <rPh sb="23" eb="24">
      <t>ガク</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</si>
  <si>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</si>
  <si>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</si>
  <si>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</si>
  <si>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</si>
  <si>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</si>
  <si>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・黄色セルは数式が入っておりますので、入力は不要です。</t>
    <rPh sb="1" eb="3">
      <t>キイロ</t>
    </rPh>
    <rPh sb="6" eb="8">
      <t>スウシキ</t>
    </rPh>
    <rPh sb="9" eb="10">
      <t>ハイ</t>
    </rPh>
    <rPh sb="19" eb="21">
      <t>ニュウリョク</t>
    </rPh>
    <rPh sb="22" eb="24">
      <t>フヨウ</t>
    </rPh>
    <phoneticPr fontId="1"/>
  </si>
  <si>
    <t>・オレンジセルはプルダウンより選択してください。（文字・数字の入力はしないでください）</t>
    <rPh sb="15" eb="17">
      <t>センタク</t>
    </rPh>
    <rPh sb="25" eb="27">
      <t>モジ</t>
    </rPh>
    <rPh sb="28" eb="30">
      <t>スウジ</t>
    </rPh>
    <rPh sb="31" eb="33">
      <t>ニュウリョク</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</si>
  <si>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</si>
  <si>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</si>
  <si>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</si>
  <si>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軽費老人ホーム</t>
    <rPh sb="0" eb="4">
      <t>ケイヒロウジン</t>
    </rPh>
    <phoneticPr fontId="1"/>
  </si>
  <si>
    <t>有料老人ホーム</t>
    <rPh sb="0" eb="2">
      <t>ユウリョウ</t>
    </rPh>
    <rPh sb="2" eb="4">
      <t>ロウジン</t>
    </rPh>
    <phoneticPr fontId="1"/>
  </si>
  <si>
    <t>宿泊を伴うデイサービス</t>
    <rPh sb="0" eb="2">
      <t>シュクハク</t>
    </rPh>
    <rPh sb="3" eb="4">
      <t>トモナ</t>
    </rPh>
    <phoneticPr fontId="1"/>
  </si>
  <si>
    <t>地方負担額
（千円）</t>
    <rPh sb="0" eb="2">
      <t>チホウ</t>
    </rPh>
    <rPh sb="2" eb="5">
      <t>フタンガク</t>
    </rPh>
    <rPh sb="5" eb="6">
      <t>テイガク</t>
    </rPh>
    <rPh sb="7" eb="8">
      <t>セン</t>
    </rPh>
    <rPh sb="8" eb="9">
      <t>エン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</si>
  <si>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</si>
  <si>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</si>
  <si>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r>
      <t>認知症高齢者グループホーム等防災改修等支援事業</t>
    </r>
    <r>
      <rPr>
        <b/>
        <sz val="14"/>
        <color rgb="FFFF0000"/>
        <rFont val="游ゴシック"/>
        <family val="3"/>
        <charset val="128"/>
      </rPr>
      <t>（耐震化）</t>
    </r>
    <rPh sb="24" eb="27">
      <t>タイシンカ</t>
    </rPh>
    <phoneticPr fontId="1"/>
  </si>
  <si>
    <t>福祉避難所
指定（協定）状況</t>
    <rPh sb="9" eb="11">
      <t>キョウテイ</t>
    </rPh>
    <phoneticPr fontId="1"/>
  </si>
  <si>
    <r>
      <t>認知症高齢者グループホーム等防災改修等支援事業</t>
    </r>
    <r>
      <rPr>
        <b/>
        <sz val="14"/>
        <color rgb="FFFF0000"/>
        <rFont val="游ゴシック"/>
        <family val="3"/>
        <charset val="128"/>
      </rPr>
      <t>（大規模修繕）</t>
    </r>
    <rPh sb="24" eb="27">
      <t>ダイキボ</t>
    </rPh>
    <rPh sb="27" eb="29">
      <t>シュウゼン</t>
    </rPh>
    <phoneticPr fontId="1"/>
  </si>
  <si>
    <r>
      <t>認知症高齢者グループホーム等防災改修等支援事業</t>
    </r>
    <r>
      <rPr>
        <b/>
        <sz val="14"/>
        <color rgb="FFFF0000"/>
        <rFont val="游ゴシック"/>
        <family val="3"/>
        <charset val="128"/>
      </rPr>
      <t>（自家発）</t>
    </r>
    <rPh sb="24" eb="27">
      <t>ジカハツ</t>
    </rPh>
    <phoneticPr fontId="1"/>
  </si>
  <si>
    <t>機種が可搬（ポータブル）型の場合は「○」</t>
    <rPh sb="0" eb="2">
      <t>キシュ</t>
    </rPh>
    <rPh sb="3" eb="5">
      <t>カハン</t>
    </rPh>
    <rPh sb="12" eb="13">
      <t>カタ</t>
    </rPh>
    <rPh sb="14" eb="16">
      <t>バアイ</t>
    </rPh>
    <phoneticPr fontId="1"/>
  </si>
  <si>
    <t>該当の場合のみ入力</t>
    <rPh sb="0" eb="2">
      <t>ガイトウ</t>
    </rPh>
    <rPh sb="3" eb="5">
      <t>バアイ</t>
    </rPh>
    <rPh sb="7" eb="9">
      <t>ニュウリョク</t>
    </rPh>
    <phoneticPr fontId="1"/>
  </si>
  <si>
    <t>併設される老人短期入所施設がある場合は「○」</t>
    <rPh sb="0" eb="2">
      <t>ヘイセツ</t>
    </rPh>
    <rPh sb="5" eb="13">
      <t>ロウジンタンキニュウショシセツ</t>
    </rPh>
    <rPh sb="16" eb="18">
      <t>バアイ</t>
    </rPh>
    <phoneticPr fontId="1"/>
  </si>
  <si>
    <t>併設される老人短期入所施設がある場合は「○」</t>
    <phoneticPr fontId="1"/>
  </si>
  <si>
    <t>地方負担額
（千円）※１</t>
    <rPh sb="0" eb="2">
      <t>チホウ</t>
    </rPh>
    <rPh sb="2" eb="5">
      <t>フタンガク</t>
    </rPh>
    <rPh sb="5" eb="6">
      <t>テイガク</t>
    </rPh>
    <rPh sb="7" eb="8">
      <t>セン</t>
    </rPh>
    <rPh sb="8" eb="9">
      <t>エン</t>
    </rPh>
    <phoneticPr fontId="1"/>
  </si>
  <si>
    <t>設置場所は適切か
※２</t>
    <rPh sb="0" eb="2">
      <t>セッチ</t>
    </rPh>
    <rPh sb="2" eb="4">
      <t>バショ</t>
    </rPh>
    <rPh sb="5" eb="7">
      <t>テキセツ</t>
    </rPh>
    <phoneticPr fontId="1"/>
  </si>
  <si>
    <t>※１国の補助率10/10（定額）を超えた部分について地方負担をしている場合は、その金額を入力してください。</t>
    <rPh sb="2" eb="3">
      <t>コク</t>
    </rPh>
    <rPh sb="4" eb="7">
      <t>ホジョリツ</t>
    </rPh>
    <rPh sb="13" eb="15">
      <t>テイガク</t>
    </rPh>
    <rPh sb="17" eb="18">
      <t>コ</t>
    </rPh>
    <rPh sb="20" eb="22">
      <t>ブブン</t>
    </rPh>
    <rPh sb="26" eb="30">
      <t>チホウフタン</t>
    </rPh>
    <rPh sb="35" eb="37">
      <t>バアイ</t>
    </rPh>
    <rPh sb="41" eb="43">
      <t>キンガク</t>
    </rPh>
    <rPh sb="44" eb="46">
      <t>ニュウリョク</t>
    </rPh>
    <phoneticPr fontId="1"/>
  </si>
  <si>
    <t>作成時期</t>
    <rPh sb="0" eb="2">
      <t>サクセイ</t>
    </rPh>
    <rPh sb="2" eb="4">
      <t>ジキ</t>
    </rPh>
    <phoneticPr fontId="1"/>
  </si>
  <si>
    <t>非常災害対策計画</t>
    <rPh sb="0" eb="2">
      <t>ヒジョウ</t>
    </rPh>
    <rPh sb="2" eb="4">
      <t>サイガイ</t>
    </rPh>
    <rPh sb="4" eb="6">
      <t>タイサク</t>
    </rPh>
    <rPh sb="6" eb="8">
      <t>ケイカク</t>
    </rPh>
    <phoneticPr fontId="1"/>
  </si>
  <si>
    <t>作成状況</t>
    <rPh sb="0" eb="2">
      <t>サクセイ</t>
    </rPh>
    <rPh sb="2" eb="4">
      <t>ジョウキョウ</t>
    </rPh>
    <phoneticPr fontId="1"/>
  </si>
  <si>
    <t>避難確保計画</t>
    <rPh sb="0" eb="2">
      <t>ヒナン</t>
    </rPh>
    <rPh sb="2" eb="4">
      <t>カクホ</t>
    </rPh>
    <rPh sb="4" eb="6">
      <t>ケイカク</t>
    </rPh>
    <phoneticPr fontId="1"/>
  </si>
  <si>
    <t>⑥浸水被害防止
区域</t>
    <rPh sb="1" eb="3">
      <t>シンスイ</t>
    </rPh>
    <rPh sb="3" eb="5">
      <t>ヒガイ</t>
    </rPh>
    <rPh sb="5" eb="7">
      <t>ボウシ</t>
    </rPh>
    <rPh sb="8" eb="10">
      <t>クイキ</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</si>
  <si>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phoneticPr fontId="1"/>
  </si>
  <si>
    <t>実施主体
（自治体名）
※運営法人名は入れないこと</t>
    <rPh sb="0" eb="2">
      <t>ジッシ</t>
    </rPh>
    <rPh sb="2" eb="4">
      <t>シュタイ</t>
    </rPh>
    <rPh sb="6" eb="9">
      <t>ジチタイ</t>
    </rPh>
    <rPh sb="9" eb="10">
      <t>メイ</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</si>
  <si>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rPh sb="22" eb="24">
      <t>ユウセン</t>
    </rPh>
    <rPh sb="24" eb="26">
      <t>ジュンイ</t>
    </rPh>
    <rPh sb="27" eb="28">
      <t>カナラ</t>
    </rPh>
    <rPh sb="29" eb="31">
      <t>ニュウリョク</t>
    </rPh>
    <phoneticPr fontId="1"/>
  </si>
  <si>
    <t>優先順位
都道府県、指定都市、中核市ごとに、優先順位を必ず入力してください。</t>
    <phoneticPr fontId="1"/>
  </si>
  <si>
    <t>設置に当たって耐震性が確保されていることが分かる資料の整備</t>
    <rPh sb="0" eb="2">
      <t>セッチ</t>
    </rPh>
    <rPh sb="3" eb="4">
      <t>ア</t>
    </rPh>
    <rPh sb="7" eb="10">
      <t>タイシンセイ</t>
    </rPh>
    <rPh sb="11" eb="13">
      <t>カクホ</t>
    </rPh>
    <rPh sb="21" eb="22">
      <t>ワ</t>
    </rPh>
    <rPh sb="24" eb="26">
      <t>シリョウ</t>
    </rPh>
    <rPh sb="27" eb="29">
      <t>セイビ</t>
    </rPh>
    <phoneticPr fontId="1"/>
  </si>
  <si>
    <t>(別添３）</t>
    <rPh sb="1" eb="2">
      <t>ベツ</t>
    </rPh>
    <rPh sb="2" eb="3">
      <t>ゾ</t>
    </rPh>
    <phoneticPr fontId="1"/>
  </si>
  <si>
    <t>※２浸水等が想定される場所、大規模地震の際に揺れの激しい場所に設置を検討していないか</t>
    <rPh sb="2" eb="4">
      <t>シンスイ</t>
    </rPh>
    <rPh sb="4" eb="5">
      <t>トウ</t>
    </rPh>
    <rPh sb="6" eb="8">
      <t>ソウテイ</t>
    </rPh>
    <rPh sb="11" eb="13">
      <t>バショ</t>
    </rPh>
    <rPh sb="14" eb="17">
      <t>ダイキボ</t>
    </rPh>
    <rPh sb="17" eb="19">
      <t>ジシン</t>
    </rPh>
    <rPh sb="20" eb="21">
      <t>サイ</t>
    </rPh>
    <rPh sb="22" eb="23">
      <t>ユ</t>
    </rPh>
    <rPh sb="25" eb="26">
      <t>ハゲ</t>
    </rPh>
    <rPh sb="28" eb="30">
      <t>バショ</t>
    </rPh>
    <rPh sb="31" eb="33">
      <t>セッチ</t>
    </rPh>
    <rPh sb="34" eb="36">
      <t>ケントウ</t>
    </rPh>
    <phoneticPr fontId="1"/>
  </si>
  <si>
    <t>※浸水等が想定される場所、大規模地震の際に揺れの激しい場所に設置を検討していないか</t>
    <rPh sb="1" eb="3">
      <t>シンスイ</t>
    </rPh>
    <rPh sb="3" eb="4">
      <t>トウ</t>
    </rPh>
    <rPh sb="5" eb="7">
      <t>ソウテイ</t>
    </rPh>
    <rPh sb="10" eb="12">
      <t>バショ</t>
    </rPh>
    <rPh sb="13" eb="16">
      <t>ダイキボ</t>
    </rPh>
    <rPh sb="16" eb="18">
      <t>ジシン</t>
    </rPh>
    <rPh sb="19" eb="20">
      <t>サイ</t>
    </rPh>
    <rPh sb="21" eb="22">
      <t>ユ</t>
    </rPh>
    <rPh sb="24" eb="25">
      <t>ハゲ</t>
    </rPh>
    <rPh sb="27" eb="29">
      <t>バショ</t>
    </rPh>
    <rPh sb="30" eb="32">
      <t>セッチ</t>
    </rPh>
    <rPh sb="33" eb="35">
      <t>ケントウ</t>
    </rPh>
    <phoneticPr fontId="1"/>
  </si>
  <si>
    <t>(別添3）</t>
    <rPh sb="1" eb="2">
      <t>ベツ</t>
    </rPh>
    <rPh sb="2" eb="3">
      <t>ゾ</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</si>
  <si>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</si>
  <si>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</si>
  <si>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</si>
  <si>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面積案分を行っていない場合、その理由説明資料を提出した</t>
    <rPh sb="0" eb="2">
      <t>メンセキ</t>
    </rPh>
    <rPh sb="2" eb="4">
      <t>アンブン</t>
    </rPh>
    <rPh sb="5" eb="6">
      <t>オコナ</t>
    </rPh>
    <rPh sb="11" eb="13">
      <t>バアイ</t>
    </rPh>
    <phoneticPr fontId="1"/>
  </si>
  <si>
    <t>・「延べ人数」とは、例として右のような考え方となります。　（例）　一施設に1日15人が365日間利用した場合　　15×365＝5,475　（5,475を記入）</t>
    <rPh sb="14" eb="15">
      <t>ミギ</t>
    </rPh>
    <phoneticPr fontId="1"/>
  </si>
  <si>
    <t>・「延べ人数」とは、例として以下のような考え方となる。　（例）　一施設に1日15人が365日間利用した場合　　15×365＝5,475　（5,475を記入）</t>
    <phoneticPr fontId="4"/>
  </si>
  <si>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</si>
  <si>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国土強靭化地域計画への明記</t>
    <rPh sb="11" eb="13">
      <t>メイキ</t>
    </rPh>
    <phoneticPr fontId="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</si>
  <si>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</si>
  <si>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r>
      <t xml:space="preserve">都道府県
</t>
    </r>
    <r>
      <rPr>
        <u/>
        <sz val="16"/>
        <color theme="1"/>
        <rFont val="游ゴシック"/>
        <family val="3"/>
        <charset val="128"/>
      </rPr>
      <t>（入力不要）</t>
    </r>
    <rPh sb="0" eb="4">
      <t>トドウフケン</t>
    </rPh>
    <rPh sb="6" eb="8">
      <t>ニュウリョク</t>
    </rPh>
    <rPh sb="8" eb="10">
      <t>フヨウ</t>
    </rPh>
    <phoneticPr fontId="1"/>
  </si>
  <si>
    <t>BCPの策定状況</t>
    <phoneticPr fontId="1"/>
  </si>
  <si>
    <t>社会福祉連携推進法人等による高齢者施設等の防災改修等支援事業</t>
    <rPh sb="0" eb="2">
      <t>シャカイ</t>
    </rPh>
    <rPh sb="2" eb="4">
      <t>フクシ</t>
    </rPh>
    <rPh sb="4" eb="6">
      <t>レンケイ</t>
    </rPh>
    <rPh sb="6" eb="8">
      <t>スイシン</t>
    </rPh>
    <rPh sb="8" eb="10">
      <t>ホウジン</t>
    </rPh>
    <rPh sb="10" eb="11">
      <t>トウ</t>
    </rPh>
    <rPh sb="21" eb="23">
      <t>ボウサイ</t>
    </rPh>
    <rPh sb="23" eb="26">
      <t>カイシュウトウ</t>
    </rPh>
    <rPh sb="26" eb="28">
      <t>シエン</t>
    </rPh>
    <rPh sb="28" eb="30">
      <t>ジギョウ</t>
    </rPh>
    <phoneticPr fontId="1"/>
  </si>
  <si>
    <t>BB列が「○」の場合、面積按分を行っているか</t>
    <phoneticPr fontId="1"/>
  </si>
  <si>
    <t>左のうち、医療的配慮（人工呼吸器・酸素療法・喀痰吸引等）が必要な者
（延べ人数）
（R６.11.1時点）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</si>
  <si>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全入所（居）者、利用者の数（延べ人数）
（R６.11.1時点）</t>
    <rPh sb="0" eb="1">
      <t>ゼン</t>
    </rPh>
    <rPh sb="1" eb="3">
      <t>ニュウショ</t>
    </rPh>
    <rPh sb="4" eb="5">
      <t>キョ</t>
    </rPh>
    <rPh sb="6" eb="7">
      <t>シャ</t>
    </rPh>
    <rPh sb="8" eb="11">
      <t>リヨウシャ</t>
    </rPh>
    <rPh sb="12" eb="13">
      <t>カズ</t>
    </rPh>
    <rPh sb="14" eb="15">
      <t>ノ</t>
    </rPh>
    <rPh sb="16" eb="18">
      <t>ニンズウ</t>
    </rPh>
    <phoneticPr fontId="1"/>
  </si>
  <si>
    <t>全入所（居）者、利用者の数（延べ人数）
（R６11.1時点）</t>
    <rPh sb="0" eb="1">
      <t>ゼン</t>
    </rPh>
    <rPh sb="1" eb="3">
      <t>ニュウショ</t>
    </rPh>
    <rPh sb="4" eb="5">
      <t>キョ</t>
    </rPh>
    <rPh sb="6" eb="7">
      <t>シャ</t>
    </rPh>
    <rPh sb="8" eb="11">
      <t>リヨウシャ</t>
    </rPh>
    <rPh sb="12" eb="13">
      <t>カズ</t>
    </rPh>
    <rPh sb="14" eb="15">
      <t>ノ</t>
    </rPh>
    <rPh sb="16" eb="18">
      <t>ニンズウ</t>
    </rPh>
    <phoneticPr fontId="1"/>
  </si>
  <si>
    <t>左のうち、医療的配慮（人工呼吸器・酸素療法・喀痰吸引等）が必要な者
（延べ人数）（R６.11.1時点）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</si>
  <si>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r>
      <t xml:space="preserve">実施主体
（自治体名）
</t>
    </r>
    <r>
      <rPr>
        <sz val="20"/>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</si>
  <si>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
</t>
    </r>
    <r>
      <rPr>
        <b/>
        <u/>
        <sz val="16"/>
        <color theme="1"/>
        <rFont val="游ゴシック"/>
        <family val="3"/>
        <charset val="128"/>
      </rPr>
      <t>（自治体名）</t>
    </r>
    <r>
      <rPr>
        <sz val="16"/>
        <color theme="1"/>
        <rFont val="游ゴシック"/>
        <family val="3"/>
        <charset val="128"/>
      </rPr>
      <t xml:space="preserve">
</t>
    </r>
    <r>
      <rPr>
        <sz val="16"/>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</si>
  <si>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
（自治体名）
</t>
    </r>
    <r>
      <rPr>
        <sz val="10"/>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</si>
  <si>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</si>
  <si>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・金額については、千円未満を切り捨てとした額を入力すること。（千円未満は入力しないこと）</t>
    <rPh sb="1" eb="3">
      <t>キンガク</t>
    </rPh>
    <rPh sb="9" eb="13">
      <t>センエンミマン</t>
    </rPh>
    <rPh sb="14" eb="15">
      <t>キ</t>
    </rPh>
    <rPh sb="16" eb="17">
      <t>ス</t>
    </rPh>
    <rPh sb="21" eb="22">
      <t>ガク</t>
    </rPh>
    <rPh sb="23" eb="25">
      <t>ニュウリョク</t>
    </rPh>
    <rPh sb="31" eb="35">
      <t>センエンミマン</t>
    </rPh>
    <rPh sb="36" eb="38">
      <t>ニュウリョク</t>
    </rPh>
    <phoneticPr fontId="1"/>
  </si>
  <si>
    <t>抵当権設定の有無
（担保に供する処分）</t>
  </si>
  <si>
    <t>AC列が「○」の場合、面積按分を行っている</t>
    <rPh sb="2" eb="3">
      <t>レツ</t>
    </rPh>
    <rPh sb="8" eb="10">
      <t>バアイ</t>
    </rPh>
    <rPh sb="11" eb="13">
      <t>メンセキ</t>
    </rPh>
    <rPh sb="13" eb="15">
      <t>アンブン</t>
    </rPh>
    <rPh sb="16" eb="17">
      <t>オコナ</t>
    </rPh>
    <phoneticPr fontId="1"/>
  </si>
  <si>
    <t>補助金交付予定の財産（施設）に対して、既に抵当権設定がなされていないか（「有」または「無」を記載すること）</t>
    <phoneticPr fontId="1"/>
  </si>
  <si>
    <t>※利用意向を提出する場合は、必ず本シートを入力してください。</t>
    <rPh sb="1" eb="3">
      <t>リヨウ</t>
    </rPh>
    <rPh sb="3" eb="5">
      <t>イコウ</t>
    </rPh>
    <rPh sb="6" eb="8">
      <t>テイシュツ</t>
    </rPh>
    <rPh sb="10" eb="12">
      <t>バアイ</t>
    </rPh>
    <rPh sb="14" eb="15">
      <t>カナラ</t>
    </rPh>
    <rPh sb="16" eb="17">
      <t>ホン</t>
    </rPh>
    <rPh sb="21" eb="23">
      <t>ニュウリョク</t>
    </rPh>
    <phoneticPr fontId="1"/>
  </si>
  <si>
    <t>　高齢者施設等防災・減災設備等整備に係る補助制度の利用意向（提出）</t>
    <rPh sb="30" eb="32">
      <t>テイシュツ</t>
    </rPh>
    <phoneticPr fontId="1"/>
  </si>
  <si>
    <t>担当者名</t>
    <rPh sb="0" eb="3">
      <t>タントウシャ</t>
    </rPh>
    <rPh sb="3" eb="4">
      <t>メイ</t>
    </rPh>
    <phoneticPr fontId="1"/>
  </si>
  <si>
    <t>TEL</t>
    <phoneticPr fontId="1"/>
  </si>
  <si>
    <t>FAX</t>
    <phoneticPr fontId="1"/>
  </si>
  <si>
    <t>E-mail</t>
    <phoneticPr fontId="1"/>
  </si>
  <si>
    <t>＜利用意向のある事業＞　※該当事業に☑を入れてください。</t>
    <rPh sb="1" eb="3">
      <t>リヨウ</t>
    </rPh>
    <rPh sb="3" eb="5">
      <t>イコウ</t>
    </rPh>
    <rPh sb="8" eb="10">
      <t>ジギョウ</t>
    </rPh>
    <rPh sb="13" eb="15">
      <t>ガイトウ</t>
    </rPh>
    <rPh sb="15" eb="17">
      <t>ジギョウ</t>
    </rPh>
    <rPh sb="20" eb="21">
      <t>イ</t>
    </rPh>
    <phoneticPr fontId="1"/>
  </si>
  <si>
    <t>【様式1-1】</t>
    <rPh sb="1" eb="3">
      <t>ヨウシキ</t>
    </rPh>
    <phoneticPr fontId="1"/>
  </si>
  <si>
    <t>法人名</t>
    <rPh sb="0" eb="2">
      <t>ホウジン</t>
    </rPh>
    <rPh sb="2" eb="3">
      <t>メイ</t>
    </rPh>
    <phoneticPr fontId="1"/>
  </si>
  <si>
    <t>□　既存の小規模高齢者施設等のスプリンクラー設備等整備事業</t>
    <rPh sb="2" eb="4">
      <t>キゾン</t>
    </rPh>
    <rPh sb="5" eb="8">
      <t>ショウキボ</t>
    </rPh>
    <rPh sb="8" eb="11">
      <t>コウレイシャ</t>
    </rPh>
    <rPh sb="11" eb="13">
      <t>シセツ</t>
    </rPh>
    <rPh sb="13" eb="14">
      <t>トウ</t>
    </rPh>
    <rPh sb="22" eb="24">
      <t>セツビ</t>
    </rPh>
    <rPh sb="24" eb="25">
      <t>トウ</t>
    </rPh>
    <rPh sb="25" eb="27">
      <t>セイビ</t>
    </rPh>
    <rPh sb="27" eb="29">
      <t>ジギョウ</t>
    </rPh>
    <phoneticPr fontId="1"/>
  </si>
  <si>
    <t>□　高齢者施設等の非常用自家発電設備整備事業</t>
    <rPh sb="2" eb="5">
      <t>コウレイシャ</t>
    </rPh>
    <rPh sb="5" eb="7">
      <t>シセツ</t>
    </rPh>
    <rPh sb="7" eb="8">
      <t>トウ</t>
    </rPh>
    <rPh sb="9" eb="12">
      <t>ヒジョウヨウ</t>
    </rPh>
    <rPh sb="12" eb="16">
      <t>ジカハツデン</t>
    </rPh>
    <rPh sb="16" eb="18">
      <t>セツビ</t>
    </rPh>
    <rPh sb="18" eb="20">
      <t>セイビ</t>
    </rPh>
    <rPh sb="20" eb="22">
      <t>ジギョウ</t>
    </rPh>
    <phoneticPr fontId="1"/>
  </si>
  <si>
    <t>□　高齢者施設等の給水設備整備事業</t>
    <rPh sb="2" eb="5">
      <t>コウレイシャ</t>
    </rPh>
    <rPh sb="5" eb="7">
      <t>シセツ</t>
    </rPh>
    <rPh sb="7" eb="8">
      <t>トウ</t>
    </rPh>
    <rPh sb="9" eb="11">
      <t>キュウスイ</t>
    </rPh>
    <rPh sb="11" eb="13">
      <t>セツビ</t>
    </rPh>
    <rPh sb="13" eb="15">
      <t>セイビ</t>
    </rPh>
    <rPh sb="15" eb="17">
      <t>ジギョウ</t>
    </rPh>
    <phoneticPr fontId="1"/>
  </si>
  <si>
    <t>□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1"/>
  </si>
  <si>
    <t>□　高齢者施設等における換気設備の設置に係る経費支援事業</t>
    <rPh sb="2" eb="5">
      <t>コウレイシャ</t>
    </rPh>
    <rPh sb="5" eb="7">
      <t>シセツ</t>
    </rPh>
    <rPh sb="7" eb="8">
      <t>トウ</t>
    </rPh>
    <rPh sb="12" eb="14">
      <t>カンキ</t>
    </rPh>
    <rPh sb="14" eb="16">
      <t>セツビ</t>
    </rPh>
    <rPh sb="17" eb="19">
      <t>セッチ</t>
    </rPh>
    <rPh sb="20" eb="21">
      <t>カカ</t>
    </rPh>
    <rPh sb="22" eb="24">
      <t>ケイヒ</t>
    </rPh>
    <rPh sb="24" eb="26">
      <t>シエン</t>
    </rPh>
    <rPh sb="26" eb="28">
      <t>ジギョウ</t>
    </rPh>
    <phoneticPr fontId="1"/>
  </si>
  <si>
    <r>
      <t xml:space="preserve">優先順位
</t>
    </r>
    <r>
      <rPr>
        <b/>
        <u/>
        <sz val="10"/>
        <color rgb="FFFF0000"/>
        <rFont val="游ゴシック"/>
        <family val="3"/>
        <charset val="128"/>
      </rPr>
      <t>複数施設を要望する場合、</t>
    </r>
    <r>
      <rPr>
        <b/>
        <sz val="10"/>
        <color rgb="FFFF0000"/>
        <rFont val="游ゴシック"/>
        <family val="3"/>
        <charset val="128"/>
      </rPr>
      <t>優先順位を必ず入力してください。</t>
    </r>
    <rPh sb="0" eb="2">
      <t>ユウセン</t>
    </rPh>
    <rPh sb="2" eb="4">
      <t>ジュンイ</t>
    </rPh>
    <rPh sb="5" eb="7">
      <t>フクスウ</t>
    </rPh>
    <rPh sb="7" eb="9">
      <t>シセツ</t>
    </rPh>
    <rPh sb="10" eb="12">
      <t>ヨウボウ</t>
    </rPh>
    <rPh sb="14" eb="16">
      <t>バアイ</t>
    </rPh>
    <rPh sb="17" eb="19">
      <t>ユウセン</t>
    </rPh>
    <rPh sb="19" eb="21">
      <t>ジュンイ</t>
    </rPh>
    <rPh sb="22" eb="23">
      <t>カナラ</t>
    </rPh>
    <rPh sb="24" eb="26">
      <t>ニュウリョク</t>
    </rPh>
    <phoneticPr fontId="1"/>
  </si>
  <si>
    <t>令和９年度</t>
    <rPh sb="0" eb="2">
      <t>レイワ</t>
    </rPh>
    <rPh sb="3" eb="5">
      <t>ネンド</t>
    </rPh>
    <phoneticPr fontId="1"/>
  </si>
  <si>
    <t>□　社会福祉連携推進法人等に係る高齢者施設等の大規模修繕等支援事業</t>
    <rPh sb="2" eb="6">
      <t>シャカイフクシ</t>
    </rPh>
    <rPh sb="6" eb="8">
      <t>レンケイ</t>
    </rPh>
    <rPh sb="8" eb="13">
      <t>スイシンホウジントウ</t>
    </rPh>
    <rPh sb="14" eb="15">
      <t>カカ</t>
    </rPh>
    <rPh sb="16" eb="19">
      <t>コウレイシャ</t>
    </rPh>
    <rPh sb="19" eb="21">
      <t>シセツ</t>
    </rPh>
    <rPh sb="21" eb="22">
      <t>トウ</t>
    </rPh>
    <rPh sb="23" eb="26">
      <t>ダイキボ</t>
    </rPh>
    <rPh sb="26" eb="29">
      <t>シュウゼントウ</t>
    </rPh>
    <rPh sb="29" eb="31">
      <t>シエン</t>
    </rPh>
    <rPh sb="31" eb="33">
      <t>ジギョウ</t>
    </rPh>
    <phoneticPr fontId="1"/>
  </si>
  <si>
    <t>□　国土強靭化対策と一体的に行う大規模修繕等支援事業</t>
    <rPh sb="2" eb="4">
      <t>コクド</t>
    </rPh>
    <rPh sb="4" eb="7">
      <t>キョウジンカ</t>
    </rPh>
    <rPh sb="7" eb="9">
      <t>タイサク</t>
    </rPh>
    <rPh sb="10" eb="13">
      <t>イッタイテキ</t>
    </rPh>
    <rPh sb="14" eb="15">
      <t>オコナ</t>
    </rPh>
    <rPh sb="16" eb="22">
      <t>ダイキボシュウゼントウ</t>
    </rPh>
    <rPh sb="22" eb="24">
      <t>シエン</t>
    </rPh>
    <rPh sb="24" eb="26">
      <t>ジギョウ</t>
    </rPh>
    <phoneticPr fontId="1"/>
  </si>
  <si>
    <t>□　高齢者施設等のブロック塀等改修整備事業</t>
    <rPh sb="2" eb="5">
      <t>コウレイシャ</t>
    </rPh>
    <rPh sb="5" eb="7">
      <t>シセツ</t>
    </rPh>
    <rPh sb="7" eb="8">
      <t>トウ</t>
    </rPh>
    <rPh sb="13" eb="15">
      <t>ベイトウ</t>
    </rPh>
    <rPh sb="15" eb="17">
      <t>カイシュウ</t>
    </rPh>
    <rPh sb="17" eb="19">
      <t>セイビ</t>
    </rPh>
    <rPh sb="19" eb="21">
      <t>ジギョウ</t>
    </rPh>
    <phoneticPr fontId="1"/>
  </si>
  <si>
    <t>都道府県
コード</t>
    <rPh sb="0" eb="4">
      <t>トドウフケン</t>
    </rPh>
    <phoneticPr fontId="1"/>
  </si>
  <si>
    <t>都道府県名</t>
    <rPh sb="0" eb="4">
      <t>トドウフケン</t>
    </rPh>
    <rPh sb="4" eb="5">
      <t>メイ</t>
    </rPh>
    <phoneticPr fontId="1"/>
  </si>
  <si>
    <t>スプリンクラー設備等整備事業</t>
    <phoneticPr fontId="1"/>
  </si>
  <si>
    <t>認知症GH等の防災改修等支援事業（大規模修繕等）</t>
    <rPh sb="17" eb="23">
      <t>ダイキボシュウゼントウ</t>
    </rPh>
    <phoneticPr fontId="1"/>
  </si>
  <si>
    <t>水害対策強化</t>
    <rPh sb="0" eb="6">
      <t>スイガイタイサクキョウカ</t>
    </rPh>
    <phoneticPr fontId="1"/>
  </si>
  <si>
    <t>給水設備整備</t>
    <rPh sb="0" eb="2">
      <t>キュウスイ</t>
    </rPh>
    <rPh sb="2" eb="4">
      <t>セツビ</t>
    </rPh>
    <rPh sb="4" eb="6">
      <t>セイビ</t>
    </rPh>
    <phoneticPr fontId="1"/>
  </si>
  <si>
    <t>ブロック塀等改修</t>
    <rPh sb="4" eb="6">
      <t>ベイトウ</t>
    </rPh>
    <rPh sb="6" eb="8">
      <t>カイシュウ</t>
    </rPh>
    <phoneticPr fontId="1"/>
  </si>
  <si>
    <t>換気設備</t>
    <rPh sb="0" eb="2">
      <t>カンキ</t>
    </rPh>
    <rPh sb="2" eb="4">
      <t>セツビ</t>
    </rPh>
    <phoneticPr fontId="1"/>
  </si>
  <si>
    <t>社会福祉法人等の大規模修繕等</t>
    <rPh sb="0" eb="2">
      <t>シャカイ</t>
    </rPh>
    <rPh sb="2" eb="4">
      <t>フクシ</t>
    </rPh>
    <rPh sb="4" eb="6">
      <t>ホウジン</t>
    </rPh>
    <rPh sb="6" eb="7">
      <t>トウ</t>
    </rPh>
    <rPh sb="8" eb="14">
      <t>ダイキボシュウゼントウ</t>
    </rPh>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</si>
  <si>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</si>
  <si>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高齢者施設等の非常用自家発電整備</t>
    <rPh sb="0" eb="3">
      <t>コウレイシャ</t>
    </rPh>
    <rPh sb="3" eb="5">
      <t>シセツ</t>
    </rPh>
    <rPh sb="5" eb="6">
      <t>トウ</t>
    </rPh>
    <rPh sb="7" eb="16">
      <t>ヒジョウヨウジカハツデンセイビ</t>
    </rPh>
    <phoneticPr fontId="1"/>
  </si>
  <si>
    <t>高齢者施設等の水害対策強化</t>
    <rPh sb="0" eb="3">
      <t>コウレイシャ</t>
    </rPh>
    <rPh sb="3" eb="5">
      <t>シセツ</t>
    </rPh>
    <rPh sb="5" eb="6">
      <t>トウ</t>
    </rPh>
    <rPh sb="7" eb="13">
      <t>スイガイタイサクキョウカ</t>
    </rPh>
    <phoneticPr fontId="1"/>
  </si>
  <si>
    <t>抵当権設定</t>
    <rPh sb="0" eb="3">
      <t>テイトウケン</t>
    </rPh>
    <rPh sb="3" eb="5">
      <t>セッテイ</t>
    </rPh>
    <phoneticPr fontId="1"/>
  </si>
  <si>
    <t>交付金活用年度</t>
    <rPh sb="0" eb="3">
      <t>コウフキン</t>
    </rPh>
    <rPh sb="3" eb="5">
      <t>カツヨウ</t>
    </rPh>
    <rPh sb="5" eb="7">
      <t>ネンド</t>
    </rPh>
    <phoneticPr fontId="1"/>
  </si>
  <si>
    <t>該当</t>
    <rPh sb="0" eb="2">
      <t>ガイトウ</t>
    </rPh>
    <phoneticPr fontId="1"/>
  </si>
  <si>
    <t>施設種別</t>
    <rPh sb="0" eb="2">
      <t>シセツ</t>
    </rPh>
    <rPh sb="2" eb="4">
      <t>シュベツ</t>
    </rPh>
    <phoneticPr fontId="1"/>
  </si>
  <si>
    <t>事業内容</t>
    <rPh sb="0" eb="2">
      <t>ジギョウ</t>
    </rPh>
    <rPh sb="2" eb="4">
      <t>ナイヨウ</t>
    </rPh>
    <phoneticPr fontId="1"/>
  </si>
  <si>
    <t>交付基準単価</t>
    <rPh sb="0" eb="6">
      <t>コウフキジュンタンカ</t>
    </rPh>
    <phoneticPr fontId="1"/>
  </si>
  <si>
    <t>一体的に実施する事業内容</t>
    <rPh sb="0" eb="3">
      <t>イッタイテキ</t>
    </rPh>
    <rPh sb="4" eb="6">
      <t>ジッシ</t>
    </rPh>
    <rPh sb="8" eb="10">
      <t>ジギョウ</t>
    </rPh>
    <rPh sb="10" eb="12">
      <t>ナイヨウ</t>
    </rPh>
    <phoneticPr fontId="1"/>
  </si>
  <si>
    <t>過去10年</t>
    <rPh sb="0" eb="2">
      <t>カコ</t>
    </rPh>
    <rPh sb="4" eb="5">
      <t>ネン</t>
    </rPh>
    <phoneticPr fontId="1"/>
  </si>
  <si>
    <t>特別養護老人ホーム（定員29人以下）</t>
    <phoneticPr fontId="11"/>
  </si>
  <si>
    <t>①エレベーターの設置工事</t>
    <phoneticPr fontId="1"/>
  </si>
  <si>
    <t>特別養護老人ホーム（定員30人以上）</t>
  </si>
  <si>
    <t>有</t>
    <rPh sb="0" eb="1">
      <t>ア</t>
    </rPh>
    <phoneticPr fontId="1"/>
  </si>
  <si>
    <t>活用なし</t>
    <rPh sb="0" eb="2">
      <t>カツヨウ</t>
    </rPh>
    <phoneticPr fontId="1"/>
  </si>
  <si>
    <t>○</t>
    <phoneticPr fontId="1"/>
  </si>
  <si>
    <t>介護老人保健施設（定員29人以下）</t>
    <phoneticPr fontId="11"/>
  </si>
  <si>
    <t>②施設で利用者や職員の避難できるようなスペース設置のための改修・改築工事　　　　　　</t>
    <rPh sb="23" eb="25">
      <t>セッチ</t>
    </rPh>
    <rPh sb="32" eb="34">
      <t>カイチク</t>
    </rPh>
    <phoneticPr fontId="1"/>
  </si>
  <si>
    <t>介護老人保健施設（定員30人以上）</t>
  </si>
  <si>
    <t>高齢者施設等の水害対策強化事業</t>
    <phoneticPr fontId="1"/>
  </si>
  <si>
    <t>無</t>
    <rPh sb="0" eb="1">
      <t>ナ</t>
    </rPh>
    <phoneticPr fontId="1"/>
  </si>
  <si>
    <t>H27</t>
    <phoneticPr fontId="1"/>
  </si>
  <si>
    <t>介護医療院（定員29人以下）</t>
    <phoneticPr fontId="11"/>
  </si>
  <si>
    <t>③車椅子での迅速な避難を促進するためのスロープ設置工事</t>
    <phoneticPr fontId="1"/>
  </si>
  <si>
    <t>介護医療院（定員30人以上）</t>
  </si>
  <si>
    <t>高齢者施設等のブロック塀等改修整備事業</t>
    <phoneticPr fontId="1"/>
  </si>
  <si>
    <t>H28</t>
  </si>
  <si>
    <t>ケアハウス（定員29人以下）</t>
    <phoneticPr fontId="11"/>
  </si>
  <si>
    <t>④排水ポンプ及び雨水貯留槽の設置</t>
    <phoneticPr fontId="1"/>
  </si>
  <si>
    <t>軽費老人ホーム（定員30人以上）</t>
  </si>
  <si>
    <t>H30.2.1以降に実施済み（非常用自家発電整備）</t>
    <rPh sb="7" eb="9">
      <t>イコウ</t>
    </rPh>
    <rPh sb="12" eb="13">
      <t>ズ</t>
    </rPh>
    <rPh sb="15" eb="24">
      <t>ヒジョウヨウジカハツデンセイビ</t>
    </rPh>
    <phoneticPr fontId="1"/>
  </si>
  <si>
    <t>H29</t>
  </si>
  <si>
    <t>看護小規模多機能型居宅介護事業所</t>
  </si>
  <si>
    <t>養護老人ホーム（定員29人以下）</t>
    <phoneticPr fontId="11"/>
  </si>
  <si>
    <t>養護老人ホーム（定員30人以上）</t>
  </si>
  <si>
    <t>H30.2.1以降に実施済み（水害対策強化）</t>
    <rPh sb="7" eb="9">
      <t>イコウ</t>
    </rPh>
    <rPh sb="12" eb="13">
      <t>ズ</t>
    </rPh>
    <rPh sb="15" eb="21">
      <t>スイガイタイサクキョウカ</t>
    </rPh>
    <phoneticPr fontId="1"/>
  </si>
  <si>
    <t>H30</t>
  </si>
  <si>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</si>
  <si>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H30.2.1以降に実施済み（ブロック塀等改修）</t>
    <rPh sb="7" eb="9">
      <t>イコウ</t>
    </rPh>
    <rPh sb="12" eb="13">
      <t>ズ</t>
    </rPh>
    <rPh sb="19" eb="21">
      <t>ベイナド</t>
    </rPh>
    <rPh sb="21" eb="23">
      <t>カイシュウ</t>
    </rPh>
    <phoneticPr fontId="1"/>
  </si>
  <si>
    <t>H31</t>
  </si>
  <si>
    <t>⑤電気室等の扉の防水扉への改修</t>
    <phoneticPr fontId="1"/>
  </si>
  <si>
    <t>R2</t>
    <phoneticPr fontId="1"/>
  </si>
  <si>
    <t>生活支援ハウス（高齢者生活福祉センター）</t>
  </si>
  <si>
    <t>⑥高齢者施設等の出入口等に止水板・防水板</t>
    <phoneticPr fontId="1"/>
  </si>
  <si>
    <t>R3</t>
  </si>
  <si>
    <t>⑦その他</t>
    <rPh sb="3" eb="4">
      <t>タ</t>
    </rPh>
    <phoneticPr fontId="1"/>
  </si>
  <si>
    <t>R4</t>
  </si>
  <si>
    <t>有料老人ホーム（定員30人以上）</t>
  </si>
  <si>
    <t>R5</t>
  </si>
  <si>
    <t>通所介護事業所</t>
  </si>
  <si>
    <t>R6</t>
  </si>
  <si>
    <t>特別養護老人ホーム（定員30人以上）及び併設される老人短期入所施設</t>
    <rPh sb="18" eb="19">
      <t>オヨ</t>
    </rPh>
    <phoneticPr fontId="2"/>
  </si>
  <si>
    <t>緊急ショートステイ</t>
  </si>
  <si>
    <t>施設内保育施設</t>
  </si>
  <si>
    <t>老人短期入所施設（定員30人以上）</t>
    <phoneticPr fontId="1"/>
  </si>
  <si>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</si>
  <si>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</si>
  <si>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</si>
  <si>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</si>
  <si>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</si>
  <si>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r>
      <t xml:space="preserve">利用定員
</t>
    </r>
    <r>
      <rPr>
        <sz val="11"/>
        <rFont val="游ゴシック"/>
        <family val="3"/>
        <charset val="128"/>
      </rPr>
      <t>令和８年３月31日時点</t>
    </r>
    <rPh sb="0" eb="2">
      <t>リヨウ</t>
    </rPh>
    <rPh sb="2" eb="4">
      <t>テイイン</t>
    </rPh>
    <rPh sb="5" eb="7">
      <t>レイワ</t>
    </rPh>
    <rPh sb="8" eb="9">
      <t>ネン</t>
    </rPh>
    <rPh sb="10" eb="11">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</si>
  <si>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12" eb="13">
      <t>ガツ</t>
    </rPh>
    <rPh sb="23" eb="24">
      <t>ゼン</t>
    </rPh>
    <rPh sb="24" eb="26">
      <t>ニュウショ</t>
    </rPh>
    <rPh sb="27" eb="28">
      <t>キョ</t>
    </rPh>
    <rPh sb="29" eb="30">
      <t>シャ</t>
    </rPh>
    <rPh sb="31" eb="34">
      <t>シュクハクシャ</t>
    </rPh>
    <rPh sb="35" eb="36">
      <t>カズ</t>
    </rPh>
    <rPh sb="37" eb="38">
      <t>ノ</t>
    </rPh>
    <rPh sb="39" eb="41">
      <t>ニンズウ</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</si>
  <si>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</si>
  <si>
    <t>補助金交付予定の財産（施設）に対して、既に抵当権設定がなされていないか（「有」または「無」を記載）</t>
    <phoneticPr fontId="1"/>
  </si>
  <si>
    <t>施設の種別
（プルダウン）</t>
    <rPh sb="0" eb="2">
      <t>シセツ</t>
    </rPh>
    <rPh sb="3" eb="5">
      <t>シュベツ</t>
    </rPh>
    <phoneticPr fontId="1"/>
  </si>
  <si>
    <t>スプリンクラーを設置する施設の種類
（プルダウン）</t>
    <rPh sb="8" eb="10">
      <t>セッチ</t>
    </rPh>
    <rPh sb="12" eb="14">
      <t>シセツ</t>
    </rPh>
    <rPh sb="15" eb="17">
      <t>シュルイ</t>
    </rPh>
    <phoneticPr fontId="1"/>
  </si>
  <si>
    <t>直近１年間の利用者数（延べ人数）
（R７.４月～R８.３月）※1</t>
    <rPh sb="0" eb="2">
      <t>チョッキン</t>
    </rPh>
    <rPh sb="3" eb="5">
      <t>ネンカン</t>
    </rPh>
    <phoneticPr fontId="1"/>
  </si>
  <si>
    <t>交付予定額
（千円）
(D=(C)*1/2)</t>
    <rPh sb="0" eb="2">
      <t>コウフ</t>
    </rPh>
    <rPh sb="2" eb="4">
      <t>ヨテイ</t>
    </rPh>
    <rPh sb="4" eb="5">
      <t>ガク</t>
    </rPh>
    <rPh sb="7" eb="9">
      <t>センエン</t>
    </rPh>
    <phoneticPr fontId="1"/>
  </si>
  <si>
    <t>交付基準単価
（千円）
(C=(a)か(b)の低い額)</t>
    <rPh sb="0" eb="2">
      <t>コウフ</t>
    </rPh>
    <rPh sb="2" eb="4">
      <t>キジュン</t>
    </rPh>
    <rPh sb="4" eb="6">
      <t>タンカ</t>
    </rPh>
    <rPh sb="8" eb="10">
      <t>センエン</t>
    </rPh>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</si>
  <si>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</si>
  <si>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</si>
  <si>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 今回の国土強靱化対策（ブロック塀改修）と併せて、一体的に実施する大規模修繕等を行う場合は、○を選択してください。</t>
    <rPh sb="17" eb="18">
      <t>ベイ</t>
    </rPh>
    <rPh sb="18" eb="20">
      <t>カイシュウ</t>
    </rPh>
    <rPh sb="49" eb="51">
      <t>センタク</t>
    </rPh>
    <phoneticPr fontId="1"/>
  </si>
  <si>
    <t>国土強靱化と一体的に実施する大規模修繕等を要望するか
（プルダウンで○×選択）
※</t>
    <rPh sb="0" eb="2">
      <t>コクド</t>
    </rPh>
    <rPh sb="2" eb="4">
      <t>キョウジン</t>
    </rPh>
    <rPh sb="4" eb="5">
      <t>バ</t>
    </rPh>
    <rPh sb="6" eb="9">
      <t>イッタイテキ</t>
    </rPh>
    <rPh sb="10" eb="12">
      <t>ジッシ</t>
    </rPh>
    <rPh sb="14" eb="20">
      <t>ダイキボシュウゼントウ</t>
    </rPh>
    <rPh sb="21" eb="23">
      <t>ヨウボウ</t>
    </rPh>
    <rPh sb="36" eb="38">
      <t>センタク</t>
    </rPh>
    <phoneticPr fontId="1"/>
  </si>
  <si>
    <t>高齢者施設等の換気設備整備事業</t>
    <rPh sb="0" eb="3">
      <t>コウレイシャ</t>
    </rPh>
    <rPh sb="3" eb="5">
      <t>シセツ</t>
    </rPh>
    <rPh sb="5" eb="6">
      <t>トウ</t>
    </rPh>
    <rPh sb="7" eb="9">
      <t>カンキ</t>
    </rPh>
    <rPh sb="9" eb="11">
      <t>セツビ</t>
    </rPh>
    <rPh sb="11" eb="13">
      <t>セイビ</t>
    </rPh>
    <rPh sb="13" eb="15">
      <t>ジギョウ</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</si>
  <si>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</si>
  <si>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</si>
  <si>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社会福祉連携推進法人等に係る高齢者施設等の大規模修繕等支援事業</t>
    <rPh sb="0" eb="2">
      <t>シャカイ</t>
    </rPh>
    <rPh sb="2" eb="4">
      <t>フクシ</t>
    </rPh>
    <rPh sb="4" eb="6">
      <t>レンケイ</t>
    </rPh>
    <rPh sb="6" eb="8">
      <t>スイシン</t>
    </rPh>
    <rPh sb="8" eb="10">
      <t>ホウジン</t>
    </rPh>
    <rPh sb="10" eb="11">
      <t>トウ</t>
    </rPh>
    <rPh sb="12" eb="13">
      <t>カカ</t>
    </rPh>
    <rPh sb="14" eb="17">
      <t>コウレイシャ</t>
    </rPh>
    <rPh sb="17" eb="19">
      <t>シセツ</t>
    </rPh>
    <rPh sb="19" eb="20">
      <t>トウ</t>
    </rPh>
    <rPh sb="21" eb="24">
      <t>ダイキボ</t>
    </rPh>
    <rPh sb="24" eb="26">
      <t>シュウゼン</t>
    </rPh>
    <rPh sb="26" eb="27">
      <t>トウ</t>
    </rPh>
    <rPh sb="27" eb="29">
      <t>シエン</t>
    </rPh>
    <rPh sb="29" eb="31">
      <t>ジギョウ</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</si>
  <si>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</si>
  <si>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</si>
  <si>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建物の竣工年月日</t>
    <rPh sb="0" eb="2">
      <t>タテモノ</t>
    </rPh>
    <rPh sb="3" eb="5">
      <t>シュンコウ</t>
    </rPh>
    <rPh sb="5" eb="8">
      <t>ネンガッピ</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</si>
  <si>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</si>
  <si>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</si>
  <si>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※2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</si>
  <si>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今回の要望調査に併せて一体的に実施する国土強靱化対策の内容を選択してください。平成30年2月1日以降に実施済みの場合は、その関係事業（自費も含む。）を選択してください。</t>
    <rPh sb="3" eb="5">
      <t>コンカイ</t>
    </rPh>
    <rPh sb="6" eb="8">
      <t>ヨウボウ</t>
    </rPh>
    <rPh sb="8" eb="10">
      <t>チョウサ</t>
    </rPh>
    <rPh sb="11" eb="12">
      <t>アワ</t>
    </rPh>
    <rPh sb="14" eb="17">
      <t>イッタイテキ</t>
    </rPh>
    <rPh sb="18" eb="20">
      <t>ジッシ</t>
    </rPh>
    <rPh sb="22" eb="24">
      <t>コクド</t>
    </rPh>
    <rPh sb="24" eb="26">
      <t>キョウジン</t>
    </rPh>
    <rPh sb="26" eb="27">
      <t>バ</t>
    </rPh>
    <rPh sb="27" eb="29">
      <t>タイサク</t>
    </rPh>
    <rPh sb="30" eb="32">
      <t>ナイヨウ</t>
    </rPh>
    <rPh sb="33" eb="35">
      <t>センタク</t>
    </rPh>
    <rPh sb="42" eb="44">
      <t>ヘイセイ</t>
    </rPh>
    <rPh sb="46" eb="47">
      <t>ネン</t>
    </rPh>
    <rPh sb="48" eb="49">
      <t>ガツ</t>
    </rPh>
    <rPh sb="50" eb="51">
      <t>ニチ</t>
    </rPh>
    <rPh sb="51" eb="53">
      <t>イコウ</t>
    </rPh>
    <rPh sb="54" eb="56">
      <t>ジッシ</t>
    </rPh>
    <rPh sb="56" eb="57">
      <t>ズ</t>
    </rPh>
    <rPh sb="59" eb="61">
      <t>バアイ</t>
    </rPh>
    <rPh sb="65" eb="67">
      <t>カンケイ</t>
    </rPh>
    <rPh sb="67" eb="69">
      <t>ジギョウ</t>
    </rPh>
    <rPh sb="78" eb="80">
      <t>センタク</t>
    </rPh>
    <phoneticPr fontId="1"/>
  </si>
  <si>
    <t>平成30年2月1日以降に実施した国土強靱化対策の事業完了（予定）日
※2</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</si>
  <si>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※１「延べ人数」とは、例として右のような考え方となります。　（例）　一施設に1日15人が365日間利用した場合　　15×365＝5,475　（5,475を記入）</t>
    <rPh sb="15" eb="16">
      <t>ミギ</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</si>
  <si>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</si>
  <si>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国土強靱化と一体的に実施する大規模修繕等を要望するか
（プルダウンで○×選択）
※2</t>
    <rPh sb="0" eb="2">
      <t>コクド</t>
    </rPh>
    <rPh sb="2" eb="4">
      <t>キョウジン</t>
    </rPh>
    <rPh sb="4" eb="5">
      <t>バ</t>
    </rPh>
    <rPh sb="6" eb="9">
      <t>イッタイテキ</t>
    </rPh>
    <rPh sb="10" eb="12">
      <t>ジッシ</t>
    </rPh>
    <rPh sb="14" eb="20">
      <t>ダイキボシュウゼントウ</t>
    </rPh>
    <rPh sb="21" eb="23">
      <t>ヨウボウ</t>
    </rPh>
    <rPh sb="36" eb="38">
      <t>センタク</t>
    </rPh>
    <phoneticPr fontId="1"/>
  </si>
  <si>
    <t>※２今回の国土強靱化対策（非常用自家発電設備整備）と併せて、一体的に実施する大規模修繕等を行う場合は、○を選択してください。</t>
    <rPh sb="13" eb="16">
      <t>ヒジョウヨウ</t>
    </rPh>
    <rPh sb="16" eb="20">
      <t>ジカハツデン</t>
    </rPh>
    <rPh sb="20" eb="22">
      <t>セツビ</t>
    </rPh>
    <rPh sb="22" eb="24">
      <t>セイビ</t>
    </rPh>
    <rPh sb="53" eb="55">
      <t>センタク</t>
    </rPh>
    <phoneticPr fontId="1"/>
  </si>
  <si>
    <t>高齢者施設等の水害対策強化事業</t>
    <rPh sb="0" eb="3">
      <t>コウレイシャ</t>
    </rPh>
    <rPh sb="3" eb="5">
      <t>シセツ</t>
    </rPh>
    <rPh sb="5" eb="6">
      <t>トウ</t>
    </rPh>
    <rPh sb="7" eb="9">
      <t>スイガイ</t>
    </rPh>
    <rPh sb="9" eb="11">
      <t>タイサク</t>
    </rPh>
    <rPh sb="11" eb="13">
      <t>キョウカ</t>
    </rPh>
    <rPh sb="13" eb="1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</si>
  <si>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</si>
  <si>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</si>
  <si>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</si>
  <si>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</si>
  <si>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</si>
  <si>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</si>
  <si>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</si>
  <si>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</si>
  <si>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</si>
  <si>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</si>
  <si>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⑫その他（水害における被害の発生の危険性が認められると地域防災計画等で定める区域）</t>
    <phoneticPr fontId="1"/>
  </si>
  <si>
    <t>事業内容①
（プルダウンから選択）</t>
    <rPh sb="0" eb="2">
      <t>ジギョウ</t>
    </rPh>
    <rPh sb="2" eb="4">
      <t>ナイヨウ</t>
    </rPh>
    <rPh sb="14" eb="16">
      <t>センタク</t>
    </rPh>
    <phoneticPr fontId="1"/>
  </si>
  <si>
    <t>※２今回の国土強靱化対策（水害対策強化事業）と併せて、一体的に実施する大規模修繕等を行う場合は、○を選択してください。</t>
    <rPh sb="13" eb="15">
      <t>スイガイ</t>
    </rPh>
    <rPh sb="15" eb="17">
      <t>タイサク</t>
    </rPh>
    <rPh sb="17" eb="19">
      <t>キョウカ</t>
    </rPh>
    <rPh sb="19" eb="21">
      <t>ジギョウ</t>
    </rPh>
    <rPh sb="50" eb="52">
      <t>センタク</t>
    </rPh>
    <phoneticPr fontId="1"/>
  </si>
  <si>
    <t>地方負担額
（千円）
(E=(C)*1/4)</t>
    <rPh sb="0" eb="2">
      <t>チホウ</t>
    </rPh>
    <rPh sb="2" eb="5">
      <t>フタンガク</t>
    </rPh>
    <rPh sb="5" eb="6">
      <t>テイガク</t>
    </rPh>
    <rPh sb="7" eb="8">
      <t>セン</t>
    </rPh>
    <rPh sb="8" eb="9">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</si>
</sst>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s>
  <fonts count="6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sz val="14"/>
      <name val="游ゴシック"/>
      <family val="3"/>
      <charset val="128"/>
    </font>
    <font>
      <b/>
      <sz val="14"/>
      <color rgb="FFFF0000"/>
      <name val="游ゴシック"/>
      <family val="3"/>
      <charset val="128"/>
    </font>
    <font>
      <b/>
      <sz val="18"/>
      <color theme="1"/>
      <name val="游ゴシック"/>
      <family val="3"/>
      <charset val="128"/>
    </font>
    <font>
      <sz val="20"/>
      <color theme="1"/>
      <name val="游ゴシック"/>
      <family val="3"/>
      <charset val="128"/>
    </font>
    <font>
      <b/>
      <sz val="20"/>
      <color rgb="FFFF0000"/>
      <name val="游ゴシック"/>
      <family val="3"/>
      <charset val="128"/>
    </font>
    <font>
      <u/>
      <sz val="20"/>
      <color theme="1"/>
      <name val="游ゴシック"/>
      <family val="3"/>
      <charset val="128"/>
    </font>
    <font>
      <sz val="20"/>
      <name val="游ゴシック"/>
      <family val="3"/>
      <charset val="128"/>
    </font>
    <font>
      <sz val="18"/>
      <color theme="1"/>
      <name val="游ゴシック"/>
      <family val="3"/>
      <charset val="128"/>
    </font>
    <font>
      <sz val="26"/>
      <color theme="1"/>
      <name val="游ゴシック"/>
      <family val="3"/>
      <charset val="128"/>
    </font>
    <font>
      <b/>
      <sz val="16"/>
      <color rgb="FFFF0000"/>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22"/>
      <color theme="1"/>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u/>
      <sz val="16"/>
      <color theme="1"/>
      <name val="游ゴシック"/>
      <family val="3"/>
      <charset val="128"/>
    </font>
    <font>
      <b/>
      <u/>
      <sz val="16"/>
      <color theme="1"/>
      <name val="游ゴシック"/>
      <family val="3"/>
      <charset val="128"/>
    </font>
    <font>
      <sz val="16"/>
      <color rgb="FFFF0000"/>
      <name val="游ゴシック"/>
      <family val="3"/>
      <charset val="128"/>
    </font>
    <font>
      <sz val="16"/>
      <name val="游ゴシック"/>
      <family val="3"/>
      <charset val="128"/>
    </font>
    <font>
      <sz val="20"/>
      <color rgb="FFFF0000"/>
      <name val="游ゴシック"/>
      <family val="3"/>
      <charset val="128"/>
    </font>
    <font>
      <sz val="9"/>
      <color indexed="81"/>
      <name val="MS P ゴシック"/>
      <family val="3"/>
      <charset val="128"/>
    </font>
    <font>
      <b/>
      <sz val="9"/>
      <color indexed="81"/>
      <name val="MS P ゴシック"/>
      <family val="3"/>
      <charset val="128"/>
    </font>
    <font>
      <sz val="22"/>
      <color rgb="FFFF0000"/>
      <name val="游ゴシック"/>
      <family val="3"/>
      <charset val="128"/>
    </font>
    <font>
      <sz val="12"/>
      <color theme="1"/>
      <name val="ＭＳ ゴシック"/>
      <family val="3"/>
      <charset val="128"/>
    </font>
    <font>
      <sz val="12"/>
      <color rgb="FFFF0000"/>
      <name val="ＭＳ ゴシック"/>
      <family val="3"/>
      <charset val="128"/>
    </font>
    <font>
      <sz val="14"/>
      <color theme="1"/>
      <name val="ＭＳ ゴシック"/>
      <family val="3"/>
      <charset val="128"/>
    </font>
    <font>
      <sz val="16"/>
      <color theme="1"/>
      <name val="ＭＳ ゴシック"/>
      <family val="3"/>
      <charset val="128"/>
    </font>
    <font>
      <b/>
      <u/>
      <sz val="10"/>
      <color rgb="FFFF0000"/>
      <name val="游ゴシック"/>
      <family val="3"/>
      <charset val="128"/>
    </font>
    <font>
      <b/>
      <sz val="11"/>
      <color rgb="FFFF0000"/>
      <name val="游ゴシック"/>
      <family val="3"/>
      <charset val="128"/>
    </font>
  </fonts>
  <fills count="20">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7C80"/>
        <bgColor indexed="64"/>
      </patternFill>
    </fill>
    <fill>
      <patternFill patternType="solid">
        <fgColor theme="0"/>
        <bgColor indexed="64"/>
      </patternFill>
    </fill>
    <fill>
      <patternFill patternType="solid">
        <fgColor theme="9" tint="0.59999389629810485"/>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209">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0" fontId="19" fillId="2" borderId="1" xfId="0" applyFont="1" applyFill="1" applyBorder="1" applyAlignment="1">
      <alignment horizontal="center" vertical="center" wrapText="1"/>
    </xf>
    <xf numFmtId="177" fontId="15" fillId="0" borderId="1" xfId="0" applyNumberFormat="1" applyFont="1" applyBorder="1" applyAlignment="1">
      <alignment vertical="center" wrapText="1"/>
    </xf>
    <xf numFmtId="38" fontId="20" fillId="0" borderId="1" xfId="3" applyFont="1" applyFill="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2" fillId="0" borderId="0" xfId="0" applyFont="1">
      <alignment vertical="center"/>
    </xf>
    <xf numFmtId="0" fontId="23" fillId="0" borderId="0" xfId="0" applyFont="1">
      <alignment vertical="center"/>
    </xf>
    <xf numFmtId="0" fontId="24"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32" fillId="0" borderId="0" xfId="0" applyFont="1" applyAlignment="1">
      <alignment horizontal="left" vertical="center" readingOrder="1"/>
    </xf>
    <xf numFmtId="0" fontId="32" fillId="0" borderId="0" xfId="0" applyFont="1">
      <alignment vertical="center"/>
    </xf>
    <xf numFmtId="0" fontId="21" fillId="0" borderId="0" xfId="0" applyFont="1">
      <alignment vertical="center"/>
    </xf>
    <xf numFmtId="0" fontId="33"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0" fontId="20" fillId="0" borderId="1" xfId="0" applyFont="1" applyBorder="1" applyAlignment="1">
      <alignment horizontal="center"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6" borderId="1" xfId="0" applyFont="1" applyFill="1" applyBorder="1" applyAlignment="1">
      <alignment vertical="center" wrapText="1"/>
    </xf>
    <xf numFmtId="0" fontId="18" fillId="0" borderId="0" xfId="0" applyFont="1" applyAlignment="1">
      <alignment horizontal="center" vertical="center"/>
    </xf>
    <xf numFmtId="0" fontId="6" fillId="6" borderId="0" xfId="0" applyFont="1" applyFill="1">
      <alignment vertical="center"/>
    </xf>
    <xf numFmtId="0" fontId="14" fillId="0" borderId="1" xfId="0" applyFont="1" applyBorder="1">
      <alignment vertical="center"/>
    </xf>
    <xf numFmtId="0" fontId="33" fillId="0" borderId="1" xfId="0" applyFont="1" applyBorder="1" applyAlignment="1">
      <alignment horizontal="center" vertical="center"/>
    </xf>
    <xf numFmtId="0" fontId="16" fillId="0" borderId="1" xfId="0" applyFont="1" applyBorder="1" applyAlignment="1">
      <alignment vertical="center" wrapText="1"/>
    </xf>
    <xf numFmtId="0" fontId="15" fillId="2" borderId="1" xfId="0" applyFont="1" applyFill="1" applyBorder="1">
      <alignment vertical="center"/>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38" fontId="15" fillId="0" borderId="1" xfId="7" applyFont="1" applyFill="1" applyBorder="1" applyAlignment="1">
      <alignment horizontal="center" vertical="center" wrapText="1"/>
    </xf>
    <xf numFmtId="38" fontId="16" fillId="2"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180" fontId="15" fillId="2" borderId="1" xfId="0" applyNumberFormat="1" applyFont="1" applyFill="1" applyBorder="1" applyAlignment="1">
      <alignment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180" fontId="15" fillId="6" borderId="1" xfId="0" applyNumberFormat="1" applyFont="1" applyFill="1" applyBorder="1" applyAlignment="1">
      <alignment vertical="center" wrapText="1"/>
    </xf>
    <xf numFmtId="0" fontId="28" fillId="5"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4" fillId="5" borderId="1" xfId="0" applyFont="1" applyFill="1" applyBorder="1" applyAlignment="1">
      <alignment vertical="center" wrapText="1"/>
    </xf>
    <xf numFmtId="0" fontId="14" fillId="0" borderId="1" xfId="0" applyFont="1" applyBorder="1" applyAlignment="1">
      <alignment horizontal="center" vertical="center" wrapText="1"/>
    </xf>
    <xf numFmtId="0" fontId="31" fillId="5"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31"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16" fillId="3" borderId="1" xfId="0" applyFont="1" applyFill="1" applyBorder="1" applyAlignment="1">
      <alignment vertical="center" wrapText="1"/>
    </xf>
    <xf numFmtId="0" fontId="18" fillId="0" borderId="1" xfId="0" applyFont="1" applyBorder="1" applyAlignment="1">
      <alignment horizontal="left" vertical="center" wrapText="1"/>
    </xf>
    <xf numFmtId="0" fontId="36" fillId="0" borderId="0" xfId="0" applyFont="1">
      <alignment vertical="center"/>
    </xf>
    <xf numFmtId="0" fontId="37" fillId="0" borderId="0" xfId="0" applyFont="1">
      <alignment vertical="center"/>
    </xf>
    <xf numFmtId="0" fontId="38" fillId="0" borderId="0" xfId="0" applyFont="1">
      <alignment vertical="center"/>
    </xf>
    <xf numFmtId="38" fontId="38" fillId="0" borderId="0" xfId="0" applyNumberFormat="1" applyFont="1" applyAlignment="1">
      <alignment horizontal="center" vertical="center" shrinkToFit="1"/>
    </xf>
    <xf numFmtId="38" fontId="39" fillId="0" borderId="0" xfId="8" applyNumberFormat="1" applyFont="1" applyAlignment="1">
      <alignment horizontal="center" vertical="center" shrinkToFit="1"/>
    </xf>
    <xf numFmtId="0" fontId="40"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20"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76" fontId="15" fillId="0" borderId="4" xfId="0" applyNumberFormat="1" applyFont="1" applyBorder="1" applyAlignment="1">
      <alignment vertical="center" wrapText="1"/>
    </xf>
    <xf numFmtId="0" fontId="31" fillId="0" borderId="1" xfId="0" applyFont="1" applyBorder="1" applyAlignment="1">
      <alignment horizontal="center"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31" fillId="0" borderId="0" xfId="0" applyFont="1">
      <alignment vertical="center"/>
    </xf>
    <xf numFmtId="0" fontId="31" fillId="0" borderId="1" xfId="0" applyFont="1" applyBorder="1" applyAlignment="1">
      <alignment vertical="center" wrapText="1"/>
    </xf>
    <xf numFmtId="0" fontId="15" fillId="0" borderId="0" xfId="0" applyFont="1" applyAlignment="1">
      <alignment horizontal="right" vertical="center"/>
    </xf>
    <xf numFmtId="0" fontId="15" fillId="6" borderId="0" xfId="0" applyFont="1" applyFill="1">
      <alignment vertical="center"/>
    </xf>
    <xf numFmtId="3" fontId="15" fillId="0" borderId="0" xfId="0" applyNumberFormat="1" applyFont="1">
      <alignment vertical="center"/>
    </xf>
    <xf numFmtId="0" fontId="45" fillId="0" borderId="0" xfId="0" applyFont="1">
      <alignment vertical="center"/>
    </xf>
    <xf numFmtId="0" fontId="16" fillId="7" borderId="1" xfId="0" applyFont="1" applyFill="1" applyBorder="1" applyAlignment="1">
      <alignment horizontal="center" vertical="center" wrapText="1"/>
    </xf>
    <xf numFmtId="0" fontId="22" fillId="2" borderId="0" xfId="0" applyFont="1" applyFill="1">
      <alignment vertical="center"/>
    </xf>
    <xf numFmtId="0" fontId="14" fillId="2" borderId="0" xfId="0" applyFont="1" applyFill="1">
      <alignment vertical="center"/>
    </xf>
    <xf numFmtId="177" fontId="15" fillId="7" borderId="1" xfId="0" applyNumberFormat="1" applyFont="1" applyFill="1" applyBorder="1" applyAlignment="1">
      <alignment vertical="center" wrapText="1"/>
    </xf>
    <xf numFmtId="0" fontId="17" fillId="6"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15" fillId="0" borderId="0" xfId="0" applyFont="1" applyAlignment="1">
      <alignment horizontal="center" vertical="center"/>
    </xf>
    <xf numFmtId="0" fontId="44" fillId="2" borderId="1" xfId="0" applyFont="1" applyFill="1" applyBorder="1" applyAlignment="1">
      <alignment horizontal="center" vertical="center" wrapText="1"/>
    </xf>
    <xf numFmtId="0" fontId="17" fillId="0" borderId="0" xfId="0" applyFont="1" applyAlignment="1">
      <alignment horizontal="centerContinuous" vertical="center"/>
    </xf>
    <xf numFmtId="0" fontId="34" fillId="0" borderId="0" xfId="0" applyFont="1" applyAlignment="1">
      <alignment horizontal="centerContinuous" vertical="center"/>
    </xf>
    <xf numFmtId="0" fontId="54" fillId="0" borderId="0" xfId="0" applyFont="1">
      <alignment vertical="center"/>
    </xf>
    <xf numFmtId="0" fontId="55" fillId="0" borderId="0" xfId="0" applyFont="1">
      <alignment vertical="center"/>
    </xf>
    <xf numFmtId="0" fontId="56" fillId="0" borderId="0" xfId="0" applyFont="1">
      <alignment vertical="center"/>
    </xf>
    <xf numFmtId="0" fontId="57" fillId="0" borderId="0" xfId="0" applyFont="1">
      <alignment vertical="center"/>
    </xf>
    <xf numFmtId="0" fontId="57" fillId="0" borderId="1" xfId="0" applyFont="1" applyBorder="1">
      <alignment vertical="center"/>
    </xf>
    <xf numFmtId="0" fontId="15" fillId="2" borderId="1" xfId="0" applyFont="1" applyFill="1" applyBorder="1" applyAlignment="1">
      <alignment vertical="center" wrapText="1"/>
    </xf>
    <xf numFmtId="0" fontId="34" fillId="2" borderId="1" xfId="0" applyFont="1" applyFill="1" applyBorder="1" applyAlignment="1">
      <alignment horizontal="center" vertical="center" wrapText="1"/>
    </xf>
    <xf numFmtId="0" fontId="0" fillId="2" borderId="0" xfId="0" applyFill="1" applyAlignment="1">
      <alignment vertical="center" wrapText="1"/>
    </xf>
    <xf numFmtId="0" fontId="0" fillId="8" borderId="0" xfId="0" applyFill="1" applyAlignment="1">
      <alignment vertical="center" wrapText="1"/>
    </xf>
    <xf numFmtId="0" fontId="0" fillId="9" borderId="0" xfId="0" applyFill="1" applyAlignment="1">
      <alignment vertical="center" wrapText="1"/>
    </xf>
    <xf numFmtId="0" fontId="0" fillId="7"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0" fillId="16" borderId="0" xfId="0" applyFill="1" applyAlignment="1">
      <alignment vertical="center" wrapText="1"/>
    </xf>
    <xf numFmtId="0" fontId="0" fillId="0" borderId="0" xfId="0" applyAlignment="1">
      <alignment vertical="center" wrapText="1"/>
    </xf>
    <xf numFmtId="0" fontId="0" fillId="0" borderId="0" xfId="0" applyAlignment="1">
      <alignment vertical="center" shrinkToFit="1"/>
    </xf>
    <xf numFmtId="0" fontId="6" fillId="0" borderId="0" xfId="0" applyFont="1" applyAlignment="1">
      <alignment vertical="center" shrinkToFit="1"/>
    </xf>
    <xf numFmtId="0" fontId="20" fillId="0" borderId="0" xfId="0" applyFont="1" applyAlignment="1">
      <alignment vertical="center" shrinkToFit="1"/>
    </xf>
    <xf numFmtId="38" fontId="0" fillId="0" borderId="0" xfId="7" applyFont="1" applyAlignment="1">
      <alignment vertical="center" shrinkToFit="1"/>
    </xf>
    <xf numFmtId="38" fontId="15" fillId="17" borderId="1" xfId="7" applyFont="1" applyFill="1" applyBorder="1" applyAlignment="1">
      <alignment horizontal="right" vertical="center"/>
    </xf>
    <xf numFmtId="0" fontId="16" fillId="17" borderId="1" xfId="0" applyFont="1" applyFill="1" applyBorder="1" applyAlignment="1">
      <alignment horizontal="center" vertical="center" wrapText="1"/>
    </xf>
    <xf numFmtId="177" fontId="15" fillId="17" borderId="1" xfId="0" applyNumberFormat="1" applyFont="1" applyFill="1" applyBorder="1" applyAlignment="1">
      <alignment vertical="center" wrapText="1"/>
    </xf>
    <xf numFmtId="0" fontId="16" fillId="18" borderId="1" xfId="0" applyFont="1" applyFill="1" applyBorder="1" applyAlignment="1">
      <alignment horizontal="center" vertical="center" wrapText="1"/>
    </xf>
    <xf numFmtId="0" fontId="15" fillId="18" borderId="1" xfId="0" applyFont="1" applyFill="1" applyBorder="1" applyAlignment="1">
      <alignment horizontal="center" vertical="center" wrapText="1"/>
    </xf>
    <xf numFmtId="181" fontId="15" fillId="18" borderId="1" xfId="0" applyNumberFormat="1" applyFont="1" applyFill="1" applyBorder="1" applyAlignment="1">
      <alignment horizontal="center" vertical="center"/>
    </xf>
    <xf numFmtId="181" fontId="15" fillId="17" borderId="1" xfId="0" applyNumberFormat="1" applyFont="1" applyFill="1" applyBorder="1">
      <alignment vertical="center"/>
    </xf>
    <xf numFmtId="9" fontId="15" fillId="17" borderId="1" xfId="0" applyNumberFormat="1" applyFont="1" applyFill="1" applyBorder="1" applyAlignment="1">
      <alignment vertical="center" wrapText="1"/>
    </xf>
    <xf numFmtId="0" fontId="15" fillId="17" borderId="1" xfId="0" applyFont="1" applyFill="1" applyBorder="1">
      <alignment vertical="center"/>
    </xf>
    <xf numFmtId="0" fontId="15" fillId="18" borderId="1" xfId="0" applyFont="1" applyFill="1" applyBorder="1">
      <alignment vertical="center"/>
    </xf>
    <xf numFmtId="0" fontId="15" fillId="18" borderId="1" xfId="0" applyFont="1" applyFill="1" applyBorder="1" applyAlignment="1">
      <alignment vertical="center" wrapText="1"/>
    </xf>
    <xf numFmtId="0" fontId="18" fillId="18" borderId="1" xfId="0" applyFont="1" applyFill="1" applyBorder="1" applyAlignment="1">
      <alignment horizontal="center" vertical="center" wrapText="1"/>
    </xf>
    <xf numFmtId="0" fontId="19" fillId="18" borderId="1" xfId="0" applyFont="1" applyFill="1" applyBorder="1" applyAlignment="1">
      <alignment horizontal="center" vertical="center" wrapText="1"/>
    </xf>
    <xf numFmtId="38" fontId="18" fillId="19" borderId="1" xfId="7" applyFont="1" applyFill="1" applyBorder="1" applyAlignment="1">
      <alignment horizontal="center" vertical="center" wrapText="1"/>
    </xf>
    <xf numFmtId="0" fontId="15" fillId="19" borderId="1" xfId="0" applyFont="1" applyFill="1" applyBorder="1" applyAlignment="1">
      <alignment vertical="center" wrapText="1"/>
    </xf>
    <xf numFmtId="0" fontId="18" fillId="17" borderId="1" xfId="0" applyFont="1" applyFill="1" applyBorder="1" applyAlignment="1">
      <alignment horizontal="center" vertical="center" wrapText="1"/>
    </xf>
    <xf numFmtId="38" fontId="20" fillId="0" borderId="1" xfId="7" applyFont="1" applyBorder="1" applyAlignment="1">
      <alignment horizontal="right" vertical="center"/>
    </xf>
    <xf numFmtId="177" fontId="7" fillId="17" borderId="1" xfId="0" applyNumberFormat="1" applyFont="1" applyFill="1" applyBorder="1" applyAlignment="1">
      <alignment vertical="center" wrapText="1"/>
    </xf>
    <xf numFmtId="177" fontId="15" fillId="18" borderId="1" xfId="0" applyNumberFormat="1" applyFont="1" applyFill="1" applyBorder="1" applyAlignment="1">
      <alignment vertical="center" wrapText="1"/>
    </xf>
    <xf numFmtId="0" fontId="59" fillId="2" borderId="1" xfId="0" applyFont="1" applyFill="1" applyBorder="1" applyAlignment="1">
      <alignment horizontal="center" vertical="center" wrapText="1"/>
    </xf>
    <xf numFmtId="0" fontId="18" fillId="18" borderId="1" xfId="0" applyFont="1" applyFill="1" applyBorder="1" applyAlignment="1">
      <alignment horizontal="left" vertical="center" wrapText="1"/>
    </xf>
    <xf numFmtId="0" fontId="31" fillId="18" borderId="1" xfId="0" applyFont="1" applyFill="1" applyBorder="1" applyAlignment="1">
      <alignment vertical="center" wrapText="1"/>
    </xf>
    <xf numFmtId="0" fontId="31" fillId="0" borderId="1" xfId="0" applyFont="1" applyBorder="1">
      <alignment vertical="center"/>
    </xf>
    <xf numFmtId="0" fontId="31" fillId="2" borderId="1" xfId="0" applyFont="1" applyFill="1" applyBorder="1" applyAlignment="1">
      <alignment vertical="center" wrapText="1"/>
    </xf>
    <xf numFmtId="0" fontId="30" fillId="2" borderId="5" xfId="0" applyFont="1" applyFill="1" applyBorder="1" applyAlignment="1">
      <alignment vertical="center" wrapText="1"/>
    </xf>
    <xf numFmtId="0" fontId="16" fillId="18" borderId="1" xfId="0" applyFont="1" applyFill="1" applyBorder="1" applyAlignment="1">
      <alignment vertical="center" wrapText="1"/>
    </xf>
    <xf numFmtId="0" fontId="49" fillId="17" borderId="1"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55" fillId="0" borderId="0" xfId="0" applyFont="1" applyAlignment="1">
      <alignment horizontal="left" vertical="center" wrapText="1"/>
    </xf>
    <xf numFmtId="0" fontId="57" fillId="0" borderId="1" xfId="0" applyFont="1" applyBorder="1" applyAlignment="1">
      <alignment horizontal="center" vertical="center"/>
    </xf>
    <xf numFmtId="0" fontId="54" fillId="0" borderId="0" xfId="0" applyFont="1" applyAlignment="1">
      <alignment horizontal="center" vertical="center"/>
    </xf>
    <xf numFmtId="0" fontId="56" fillId="0" borderId="0" xfId="0" applyFont="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18" borderId="1" xfId="0" applyFont="1" applyFill="1" applyBorder="1" applyAlignment="1">
      <alignment horizontal="center" vertical="center" wrapText="1"/>
    </xf>
    <xf numFmtId="0" fontId="16" fillId="18" borderId="1" xfId="0" applyFont="1" applyFill="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3" fillId="17" borderId="1" xfId="0" applyFont="1" applyFill="1" applyBorder="1" applyAlignment="1">
      <alignment horizontal="center" vertical="center" wrapText="1"/>
    </xf>
    <xf numFmtId="0" fontId="20" fillId="0" borderId="1" xfId="0" applyFont="1" applyBorder="1" applyAlignment="1">
      <alignment horizontal="center" vertical="center" wrapText="1"/>
    </xf>
    <xf numFmtId="182" fontId="33" fillId="0" borderId="5" xfId="0" applyNumberFormat="1" applyFont="1" applyBorder="1" applyAlignment="1">
      <alignment horizontal="center" vertical="center" wrapText="1"/>
    </xf>
    <xf numFmtId="182" fontId="33" fillId="0" borderId="4" xfId="0" applyNumberFormat="1" applyFont="1" applyBorder="1" applyAlignment="1">
      <alignment horizontal="center" vertical="center" wrapText="1"/>
    </xf>
    <xf numFmtId="0" fontId="16" fillId="17" borderId="1" xfId="0" applyFont="1" applyFill="1" applyBorder="1" applyAlignment="1">
      <alignment horizontal="center" vertical="center" wrapText="1"/>
    </xf>
    <xf numFmtId="38" fontId="16" fillId="0" borderId="1" xfId="7" applyFont="1" applyBorder="1" applyAlignment="1">
      <alignment horizontal="center" vertical="center" wrapText="1"/>
    </xf>
    <xf numFmtId="38" fontId="16" fillId="0" borderId="1" xfId="7" applyFont="1" applyFill="1" applyBorder="1" applyAlignment="1">
      <alignment horizontal="center" vertical="center" wrapText="1"/>
    </xf>
    <xf numFmtId="38" fontId="16" fillId="17" borderId="1" xfId="7" applyFont="1" applyFill="1" applyBorder="1" applyAlignment="1">
      <alignment horizontal="center" vertical="center" wrapText="1"/>
    </xf>
    <xf numFmtId="38" fontId="19" fillId="18" borderId="5" xfId="7" applyFont="1" applyFill="1" applyBorder="1" applyAlignment="1">
      <alignment horizontal="center" vertical="center" wrapText="1"/>
    </xf>
    <xf numFmtId="38" fontId="19" fillId="18" borderId="4" xfId="7"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24" fillId="7"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2"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4" xfId="0" applyFont="1" applyFill="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0" applyFont="1" applyBorder="1" applyAlignment="1">
      <alignment horizontal="center" vertical="center" wrapText="1"/>
    </xf>
    <xf numFmtId="38" fontId="31" fillId="0" borderId="1" xfId="7" applyFont="1" applyFill="1" applyBorder="1" applyAlignment="1">
      <alignment horizontal="center" vertical="center" wrapText="1"/>
    </xf>
    <xf numFmtId="0" fontId="30" fillId="6" borderId="1" xfId="0" applyFont="1" applyFill="1" applyBorder="1" applyAlignment="1">
      <alignment horizontal="center" vertical="center" wrapText="1"/>
    </xf>
    <xf numFmtId="0" fontId="28" fillId="0" borderId="7" xfId="0" applyFont="1" applyBorder="1" applyAlignment="1">
      <alignment horizontal="center" vertical="center"/>
    </xf>
    <xf numFmtId="0" fontId="28" fillId="0" borderId="8" xfId="0" applyFont="1" applyBorder="1" applyAlignment="1">
      <alignment horizontal="center" vertical="center"/>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D653"/>
      <color rgb="FFFF7C80"/>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22283-2FC3-4A86-9A07-7ECBE0372EEE}">
  <sheetPr>
    <tabColor rgb="FFFFFF00"/>
  </sheetPr>
  <dimension ref="A1:V51"/>
  <sheetViews>
    <sheetView topLeftCell="K1" workbookViewId="0">
      <selection activeCell="O17" sqref="O17"/>
    </sheetView>
  </sheetViews>
  <sheetFormatPr defaultRowHeight="12.75"/>
  <cols>
    <col min="1" max="1" width="9" bestFit="1" customWidth="1"/>
    <col min="3" max="3" width="20" customWidth="1"/>
    <col min="4" max="4" width="19.59765625" customWidth="1"/>
    <col min="5" max="5" width="23" customWidth="1"/>
    <col min="6" max="6" width="34.59765625" customWidth="1"/>
    <col min="7" max="7" width="20.1328125" customWidth="1"/>
    <col min="8" max="8" width="20.73046875" customWidth="1"/>
    <col min="9" max="9" width="16" customWidth="1"/>
    <col min="10" max="10" width="17.59765625" customWidth="1"/>
    <col min="11" max="11" width="15.265625" customWidth="1"/>
    <col min="12" max="12" width="19.3984375" customWidth="1"/>
    <col min="13" max="13" width="13.86328125" customWidth="1"/>
    <col min="14" max="14" width="24.46484375" customWidth="1"/>
    <col min="15" max="16" width="22" customWidth="1"/>
    <col min="18" max="18" width="12.1328125" customWidth="1"/>
  </cols>
  <sheetData>
    <row r="1" spans="1:19" ht="28.5" customHeight="1">
      <c r="A1" s="115" t="s">
        <v>255</v>
      </c>
      <c r="B1" s="115" t="s">
        <v>256</v>
      </c>
      <c r="C1" s="116" t="s">
        <v>257</v>
      </c>
      <c r="D1" s="116" t="s">
        <v>257</v>
      </c>
      <c r="E1" s="117" t="s">
        <v>258</v>
      </c>
      <c r="F1" s="118" t="s">
        <v>259</v>
      </c>
      <c r="G1" s="119" t="s">
        <v>260</v>
      </c>
      <c r="H1" s="120" t="s">
        <v>261</v>
      </c>
      <c r="I1" s="121" t="s">
        <v>262</v>
      </c>
      <c r="J1" s="122" t="s">
        <v>263</v>
      </c>
      <c r="K1" s="122" t="s">
        <v>263</v>
      </c>
      <c r="L1" s="123" t="s">
        <v>264</v>
      </c>
      <c r="M1" s="123" t="s">
        <v>264</v>
      </c>
      <c r="N1" s="123" t="s">
        <v>264</v>
      </c>
      <c r="O1" s="124" t="s">
        <v>265</v>
      </c>
      <c r="P1" s="125" t="s">
        <v>266</v>
      </c>
      <c r="Q1" s="126" t="s">
        <v>267</v>
      </c>
      <c r="R1" s="126" t="s">
        <v>268</v>
      </c>
      <c r="S1" s="126" t="s">
        <v>269</v>
      </c>
    </row>
    <row r="2" spans="1:19" ht="28.5" customHeight="1">
      <c r="A2" s="115"/>
      <c r="B2" s="115"/>
      <c r="C2" s="116" t="s">
        <v>270</v>
      </c>
      <c r="D2" s="116" t="s">
        <v>11</v>
      </c>
      <c r="E2" s="117" t="s">
        <v>11</v>
      </c>
      <c r="F2" s="118" t="s">
        <v>271</v>
      </c>
      <c r="G2" s="119" t="s">
        <v>11</v>
      </c>
      <c r="H2" s="120" t="s">
        <v>11</v>
      </c>
      <c r="I2" s="121" t="s">
        <v>11</v>
      </c>
      <c r="J2" s="122" t="s">
        <v>11</v>
      </c>
      <c r="K2" s="122" t="s">
        <v>272</v>
      </c>
      <c r="L2" s="123" t="s">
        <v>11</v>
      </c>
      <c r="M2" s="123" t="s">
        <v>272</v>
      </c>
      <c r="N2" s="123" t="s">
        <v>273</v>
      </c>
      <c r="O2" s="124" t="s">
        <v>11</v>
      </c>
      <c r="P2" s="125" t="s">
        <v>11</v>
      </c>
      <c r="R2" t="s">
        <v>274</v>
      </c>
    </row>
    <row r="3" spans="1:19" s="127" customFormat="1" ht="16.5">
      <c r="A3" s="127">
        <v>1</v>
      </c>
      <c r="B3" s="127" t="s">
        <v>35</v>
      </c>
      <c r="C3" s="127" t="s">
        <v>294</v>
      </c>
      <c r="D3" s="127" t="s">
        <v>180</v>
      </c>
      <c r="E3" s="127" t="s">
        <v>275</v>
      </c>
      <c r="F3" s="127" t="s">
        <v>276</v>
      </c>
      <c r="G3" s="127" t="s">
        <v>277</v>
      </c>
      <c r="H3" s="127" t="s">
        <v>320</v>
      </c>
      <c r="I3" s="128" t="s">
        <v>316</v>
      </c>
      <c r="J3" s="129" t="s">
        <v>277</v>
      </c>
      <c r="K3" s="130">
        <v>66400</v>
      </c>
      <c r="L3" s="127" t="s">
        <v>277</v>
      </c>
      <c r="M3" s="130">
        <v>31600</v>
      </c>
      <c r="N3" s="130" t="s">
        <v>145</v>
      </c>
      <c r="O3" s="130" t="s">
        <v>277</v>
      </c>
      <c r="P3" s="130" t="s">
        <v>277</v>
      </c>
      <c r="Q3" s="127" t="s">
        <v>278</v>
      </c>
      <c r="R3" s="127" t="s">
        <v>279</v>
      </c>
      <c r="S3" s="127" t="s">
        <v>280</v>
      </c>
    </row>
    <row r="4" spans="1:19" s="127" customFormat="1" ht="16.5">
      <c r="A4" s="127">
        <v>2</v>
      </c>
      <c r="B4" s="127" t="s">
        <v>36</v>
      </c>
      <c r="C4" s="127" t="s">
        <v>312</v>
      </c>
      <c r="D4" s="127" t="s">
        <v>181</v>
      </c>
      <c r="E4" s="127" t="s">
        <v>281</v>
      </c>
      <c r="F4" s="127" t="s">
        <v>282</v>
      </c>
      <c r="G4" s="127" t="s">
        <v>283</v>
      </c>
      <c r="H4" s="127" t="s">
        <v>283</v>
      </c>
      <c r="I4" s="128" t="s">
        <v>283</v>
      </c>
      <c r="J4" s="129" t="s">
        <v>283</v>
      </c>
      <c r="L4" s="127" t="s">
        <v>283</v>
      </c>
      <c r="N4" s="130" t="s">
        <v>284</v>
      </c>
      <c r="O4" s="130" t="s">
        <v>283</v>
      </c>
      <c r="P4" s="130" t="s">
        <v>283</v>
      </c>
      <c r="Q4" s="127" t="s">
        <v>285</v>
      </c>
      <c r="R4" s="127" t="s">
        <v>286</v>
      </c>
    </row>
    <row r="5" spans="1:19" s="127" customFormat="1" ht="16.5">
      <c r="A5" s="127">
        <v>3</v>
      </c>
      <c r="B5" s="127" t="s">
        <v>37</v>
      </c>
      <c r="C5" s="127" t="s">
        <v>314</v>
      </c>
      <c r="D5" s="127" t="s">
        <v>182</v>
      </c>
      <c r="E5" s="127" t="s">
        <v>287</v>
      </c>
      <c r="F5" s="127" t="s">
        <v>288</v>
      </c>
      <c r="G5" s="127" t="s">
        <v>289</v>
      </c>
      <c r="H5" s="127" t="s">
        <v>289</v>
      </c>
      <c r="I5" s="128" t="s">
        <v>289</v>
      </c>
      <c r="J5" s="129" t="s">
        <v>289</v>
      </c>
      <c r="L5" s="127" t="s">
        <v>289</v>
      </c>
      <c r="N5" s="130" t="s">
        <v>290</v>
      </c>
      <c r="O5" s="130" t="s">
        <v>289</v>
      </c>
      <c r="P5" s="130" t="s">
        <v>289</v>
      </c>
      <c r="R5" s="127" t="s">
        <v>291</v>
      </c>
    </row>
    <row r="6" spans="1:19" s="127" customFormat="1" ht="16.5">
      <c r="A6" s="127">
        <v>4</v>
      </c>
      <c r="B6" s="127" t="s">
        <v>38</v>
      </c>
      <c r="E6" s="127" t="s">
        <v>292</v>
      </c>
      <c r="F6" s="127" t="s">
        <v>293</v>
      </c>
      <c r="G6" s="127" t="s">
        <v>294</v>
      </c>
      <c r="H6" s="127" t="s">
        <v>294</v>
      </c>
      <c r="I6" s="128" t="s">
        <v>294</v>
      </c>
      <c r="J6" s="129" t="s">
        <v>294</v>
      </c>
      <c r="L6" s="127" t="s">
        <v>294</v>
      </c>
      <c r="N6" s="127" t="s">
        <v>295</v>
      </c>
      <c r="O6" s="127" t="s">
        <v>294</v>
      </c>
      <c r="P6" s="127" t="s">
        <v>294</v>
      </c>
      <c r="R6" s="127" t="s">
        <v>296</v>
      </c>
    </row>
    <row r="7" spans="1:19" s="127" customFormat="1" ht="16.5">
      <c r="A7" s="127">
        <v>5</v>
      </c>
      <c r="B7" s="127" t="s">
        <v>39</v>
      </c>
      <c r="E7" s="127" t="s">
        <v>298</v>
      </c>
      <c r="F7" s="127" t="s">
        <v>155</v>
      </c>
      <c r="G7" s="127" t="s">
        <v>299</v>
      </c>
      <c r="H7" s="127" t="s">
        <v>299</v>
      </c>
      <c r="I7" s="128" t="s">
        <v>299</v>
      </c>
      <c r="J7" s="129" t="s">
        <v>299</v>
      </c>
      <c r="L7" s="127" t="s">
        <v>299</v>
      </c>
      <c r="N7" s="127" t="s">
        <v>300</v>
      </c>
      <c r="O7" s="127" t="s">
        <v>299</v>
      </c>
      <c r="P7" s="127" t="s">
        <v>299</v>
      </c>
      <c r="R7" s="127" t="s">
        <v>301</v>
      </c>
    </row>
    <row r="8" spans="1:19" s="127" customFormat="1" ht="16.5">
      <c r="A8" s="127">
        <v>6</v>
      </c>
      <c r="B8" s="127" t="s">
        <v>40</v>
      </c>
      <c r="E8" s="127" t="s">
        <v>24</v>
      </c>
      <c r="F8" s="127" t="s">
        <v>302</v>
      </c>
      <c r="H8" s="127" t="s">
        <v>312</v>
      </c>
      <c r="I8" s="127" t="s">
        <v>312</v>
      </c>
      <c r="J8" s="129"/>
      <c r="N8" s="127" t="s">
        <v>303</v>
      </c>
      <c r="R8" s="127" t="s">
        <v>304</v>
      </c>
    </row>
    <row r="9" spans="1:19" s="127" customFormat="1" ht="16.5">
      <c r="A9" s="127">
        <v>7</v>
      </c>
      <c r="B9" s="127" t="s">
        <v>41</v>
      </c>
      <c r="E9" s="127" t="s">
        <v>20</v>
      </c>
      <c r="F9" s="127" t="s">
        <v>305</v>
      </c>
      <c r="H9" s="127" t="s">
        <v>319</v>
      </c>
      <c r="I9" s="127" t="s">
        <v>319</v>
      </c>
      <c r="J9" s="129"/>
      <c r="R9" s="127" t="s">
        <v>306</v>
      </c>
    </row>
    <row r="10" spans="1:19" s="127" customFormat="1" ht="16.5">
      <c r="A10" s="127">
        <v>8</v>
      </c>
      <c r="B10" s="127" t="s">
        <v>42</v>
      </c>
      <c r="E10" s="127" t="s">
        <v>19</v>
      </c>
      <c r="F10" s="127" t="s">
        <v>308</v>
      </c>
      <c r="H10" s="127" t="s">
        <v>314</v>
      </c>
      <c r="I10" s="128"/>
      <c r="J10" s="129"/>
      <c r="R10" s="127" t="s">
        <v>309</v>
      </c>
    </row>
    <row r="11" spans="1:19" s="127" customFormat="1" ht="16.5">
      <c r="A11" s="127">
        <v>9</v>
      </c>
      <c r="B11" s="127" t="s">
        <v>43</v>
      </c>
      <c r="E11" s="127" t="s">
        <v>18</v>
      </c>
      <c r="F11" s="127" t="s">
        <v>310</v>
      </c>
      <c r="H11" s="127" t="s">
        <v>321</v>
      </c>
      <c r="I11" s="128"/>
      <c r="J11" s="28"/>
      <c r="R11" s="127" t="s">
        <v>311</v>
      </c>
    </row>
    <row r="12" spans="1:19" s="127" customFormat="1" ht="16.5">
      <c r="A12" s="127">
        <v>10</v>
      </c>
      <c r="B12" s="127" t="s">
        <v>44</v>
      </c>
      <c r="E12" s="127" t="s">
        <v>297</v>
      </c>
      <c r="H12" s="127" t="s">
        <v>322</v>
      </c>
      <c r="I12" s="128"/>
      <c r="J12" s="28"/>
      <c r="R12" s="127" t="s">
        <v>313</v>
      </c>
    </row>
    <row r="13" spans="1:19" s="127" customFormat="1" ht="16.5">
      <c r="A13" s="127">
        <v>11</v>
      </c>
      <c r="B13" s="127" t="s">
        <v>45</v>
      </c>
      <c r="E13" s="127" t="s">
        <v>16</v>
      </c>
      <c r="H13" s="127" t="s">
        <v>323</v>
      </c>
      <c r="I13" s="128"/>
      <c r="J13" s="28"/>
      <c r="R13" s="127" t="s">
        <v>315</v>
      </c>
    </row>
    <row r="14" spans="1:19" s="127" customFormat="1" ht="16.5">
      <c r="A14" s="127">
        <v>12</v>
      </c>
      <c r="B14" s="127" t="s">
        <v>46</v>
      </c>
      <c r="E14" s="127" t="s">
        <v>15</v>
      </c>
      <c r="H14" s="127" t="s">
        <v>324</v>
      </c>
      <c r="I14" s="128"/>
      <c r="J14" s="28"/>
    </row>
    <row r="15" spans="1:19" s="127" customFormat="1" ht="16.5">
      <c r="A15" s="127">
        <v>13</v>
      </c>
      <c r="B15" s="127" t="s">
        <v>47</v>
      </c>
      <c r="E15" s="127" t="s">
        <v>14</v>
      </c>
      <c r="J15" s="28"/>
    </row>
    <row r="16" spans="1:19" s="127" customFormat="1" ht="16.5">
      <c r="A16" s="127">
        <v>14</v>
      </c>
      <c r="B16" s="127" t="s">
        <v>48</v>
      </c>
      <c r="E16" s="127" t="s">
        <v>307</v>
      </c>
      <c r="J16" s="28"/>
    </row>
    <row r="17" spans="1:10" s="127" customFormat="1" ht="16.5">
      <c r="A17" s="127">
        <v>15</v>
      </c>
      <c r="B17" s="127" t="s">
        <v>49</v>
      </c>
      <c r="E17" s="127" t="s">
        <v>317</v>
      </c>
      <c r="J17" s="28"/>
    </row>
    <row r="18" spans="1:10" s="127" customFormat="1" ht="16.5">
      <c r="A18" s="127">
        <v>16</v>
      </c>
      <c r="B18" s="127" t="s">
        <v>50</v>
      </c>
      <c r="E18" s="127" t="s">
        <v>318</v>
      </c>
      <c r="J18" s="28"/>
    </row>
    <row r="19" spans="1:10" s="127" customFormat="1" ht="16.5">
      <c r="A19" s="127">
        <v>17</v>
      </c>
      <c r="B19" s="127" t="s">
        <v>51</v>
      </c>
      <c r="J19" s="28"/>
    </row>
    <row r="20" spans="1:10" s="127" customFormat="1" ht="16.5">
      <c r="A20" s="127">
        <v>18</v>
      </c>
      <c r="B20" s="127" t="s">
        <v>52</v>
      </c>
      <c r="J20" s="28"/>
    </row>
    <row r="21" spans="1:10" s="127" customFormat="1" ht="16.5">
      <c r="A21" s="127">
        <v>19</v>
      </c>
      <c r="B21" s="127" t="s">
        <v>53</v>
      </c>
      <c r="J21" s="28"/>
    </row>
    <row r="22" spans="1:10" s="127" customFormat="1" ht="16.5">
      <c r="A22" s="127">
        <v>20</v>
      </c>
      <c r="B22" s="127" t="s">
        <v>54</v>
      </c>
      <c r="J22" s="28"/>
    </row>
    <row r="23" spans="1:10" s="127" customFormat="1" ht="16.5">
      <c r="A23" s="127">
        <v>21</v>
      </c>
      <c r="B23" s="127" t="s">
        <v>55</v>
      </c>
      <c r="J23" s="28"/>
    </row>
    <row r="24" spans="1:10" s="127" customFormat="1">
      <c r="A24" s="127">
        <v>22</v>
      </c>
      <c r="B24" s="127" t="s">
        <v>56</v>
      </c>
    </row>
    <row r="25" spans="1:10" s="127" customFormat="1">
      <c r="A25" s="127">
        <v>23</v>
      </c>
      <c r="B25" s="127" t="s">
        <v>57</v>
      </c>
    </row>
    <row r="26" spans="1:10" s="127" customFormat="1">
      <c r="A26" s="127">
        <v>24</v>
      </c>
      <c r="B26" s="127" t="s">
        <v>58</v>
      </c>
    </row>
    <row r="27" spans="1:10" s="127" customFormat="1">
      <c r="A27" s="127">
        <v>25</v>
      </c>
      <c r="B27" s="127" t="s">
        <v>59</v>
      </c>
    </row>
    <row r="28" spans="1:10" s="127" customFormat="1">
      <c r="A28" s="127">
        <v>26</v>
      </c>
      <c r="B28" s="127" t="s">
        <v>60</v>
      </c>
    </row>
    <row r="29" spans="1:10" s="127" customFormat="1">
      <c r="A29" s="127">
        <v>27</v>
      </c>
      <c r="B29" s="127" t="s">
        <v>61</v>
      </c>
    </row>
    <row r="30" spans="1:10" s="127" customFormat="1">
      <c r="A30" s="127">
        <v>28</v>
      </c>
      <c r="B30" s="127" t="s">
        <v>62</v>
      </c>
    </row>
    <row r="31" spans="1:10" s="127" customFormat="1">
      <c r="A31" s="127">
        <v>29</v>
      </c>
      <c r="B31" s="127" t="s">
        <v>63</v>
      </c>
    </row>
    <row r="32" spans="1:10" s="127" customFormat="1">
      <c r="A32" s="127">
        <v>30</v>
      </c>
      <c r="B32" s="127" t="s">
        <v>64</v>
      </c>
    </row>
    <row r="33" spans="1:22" s="127" customFormat="1">
      <c r="A33" s="127">
        <v>31</v>
      </c>
      <c r="B33" s="127" t="s">
        <v>65</v>
      </c>
    </row>
    <row r="34" spans="1:22" s="127" customFormat="1">
      <c r="A34" s="127">
        <v>32</v>
      </c>
      <c r="B34" s="127" t="s">
        <v>66</v>
      </c>
    </row>
    <row r="35" spans="1:22" s="127" customFormat="1">
      <c r="A35" s="127">
        <v>33</v>
      </c>
      <c r="B35" s="127" t="s">
        <v>67</v>
      </c>
    </row>
    <row r="36" spans="1:22" s="127" customFormat="1">
      <c r="A36" s="127">
        <v>34</v>
      </c>
      <c r="B36" s="127" t="s">
        <v>68</v>
      </c>
    </row>
    <row r="37" spans="1:22" s="127" customFormat="1">
      <c r="A37" s="127">
        <v>35</v>
      </c>
      <c r="B37" s="127" t="s">
        <v>69</v>
      </c>
    </row>
    <row r="38" spans="1:22" s="127" customFormat="1">
      <c r="A38" s="127">
        <v>36</v>
      </c>
      <c r="B38" s="127" t="s">
        <v>70</v>
      </c>
    </row>
    <row r="39" spans="1:22" s="127" customFormat="1">
      <c r="A39" s="127">
        <v>37</v>
      </c>
      <c r="B39" s="127" t="s">
        <v>71</v>
      </c>
    </row>
    <row r="40" spans="1:22" s="127" customFormat="1">
      <c r="A40" s="127">
        <v>38</v>
      </c>
      <c r="B40" s="127" t="s">
        <v>72</v>
      </c>
    </row>
    <row r="41" spans="1:22" s="127" customFormat="1">
      <c r="A41" s="127">
        <v>39</v>
      </c>
      <c r="B41" s="127" t="s">
        <v>73</v>
      </c>
    </row>
    <row r="42" spans="1:22" s="127" customFormat="1">
      <c r="A42" s="127">
        <v>40</v>
      </c>
      <c r="B42" s="127" t="s">
        <v>74</v>
      </c>
    </row>
    <row r="43" spans="1:22" s="127" customFormat="1">
      <c r="A43" s="127">
        <v>41</v>
      </c>
      <c r="B43" s="127" t="s">
        <v>75</v>
      </c>
    </row>
    <row r="44" spans="1:22" s="127" customFormat="1">
      <c r="A44" s="127">
        <v>42</v>
      </c>
      <c r="B44" s="127" t="s">
        <v>76</v>
      </c>
    </row>
    <row r="45" spans="1:22" s="127" customFormat="1">
      <c r="A45" s="127">
        <v>43</v>
      </c>
      <c r="B45" s="127" t="s">
        <v>77</v>
      </c>
    </row>
    <row r="46" spans="1:22" s="127" customFormat="1">
      <c r="A46" s="127">
        <v>44</v>
      </c>
      <c r="B46" s="127" t="s">
        <v>78</v>
      </c>
    </row>
    <row r="47" spans="1:22">
      <c r="A47">
        <v>45</v>
      </c>
      <c r="B47" t="s">
        <v>79</v>
      </c>
      <c r="E47" s="127"/>
      <c r="F47" s="127"/>
      <c r="G47" s="127"/>
      <c r="H47" s="127"/>
      <c r="I47" s="127"/>
      <c r="J47" s="127"/>
      <c r="K47" s="127"/>
      <c r="L47" s="127"/>
      <c r="M47" s="127"/>
      <c r="N47" s="127"/>
      <c r="O47" s="127"/>
      <c r="P47" s="127"/>
      <c r="Q47" s="127"/>
      <c r="R47" s="127"/>
      <c r="S47" s="127"/>
      <c r="T47" s="127"/>
      <c r="U47" s="127"/>
      <c r="V47" s="127"/>
    </row>
    <row r="48" spans="1:22">
      <c r="A48">
        <v>46</v>
      </c>
      <c r="B48" t="s">
        <v>80</v>
      </c>
      <c r="E48" s="127"/>
      <c r="F48" s="127"/>
      <c r="G48" s="127"/>
      <c r="H48" s="127"/>
      <c r="I48" s="127"/>
      <c r="J48" s="127"/>
      <c r="K48" s="127"/>
      <c r="L48" s="127"/>
      <c r="M48" s="127"/>
      <c r="N48" s="127"/>
      <c r="O48" s="127"/>
      <c r="P48" s="127"/>
      <c r="Q48" s="127"/>
      <c r="R48" s="127"/>
      <c r="S48" s="127"/>
      <c r="T48" s="127"/>
      <c r="U48" s="127"/>
      <c r="V48" s="127"/>
    </row>
    <row r="49" spans="1:22">
      <c r="A49">
        <v>47</v>
      </c>
      <c r="B49" t="s">
        <v>81</v>
      </c>
      <c r="E49" s="127"/>
      <c r="F49" s="127"/>
      <c r="G49" s="127"/>
      <c r="H49" s="127"/>
      <c r="I49" s="127"/>
      <c r="J49" s="127"/>
      <c r="K49" s="127"/>
      <c r="L49" s="127"/>
      <c r="M49" s="127"/>
      <c r="N49" s="127"/>
      <c r="O49" s="127"/>
      <c r="P49" s="127"/>
      <c r="Q49" s="127"/>
      <c r="R49" s="127"/>
      <c r="S49" s="127"/>
      <c r="T49" s="127"/>
      <c r="U49" s="127"/>
      <c r="V49" s="127"/>
    </row>
    <row r="50" spans="1:22">
      <c r="H50" s="127"/>
      <c r="I50" s="127"/>
    </row>
    <row r="51" spans="1:22">
      <c r="H51" s="12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I1" zoomScale="90" zoomScaleNormal="100" zoomScaleSheetLayoutView="90" workbookViewId="0">
      <pane ySplit="3" topLeftCell="A4" activePane="bottomLeft" state="frozen"/>
      <selection activeCell="O13" sqref="O13"/>
      <selection pane="bottomLeft" activeCell="O13" sqref="O13"/>
    </sheetView>
  </sheetViews>
  <sheetFormatPr defaultColWidth="4.265625" defaultRowHeight="16.5"/>
  <cols>
    <col min="1" max="1" width="4.1328125" style="13" bestFit="1" customWidth="1"/>
    <col min="2" max="2" width="14.3984375" style="13" hidden="1" customWidth="1"/>
    <col min="3" max="3" width="9.73046875" style="13" hidden="1" customWidth="1"/>
    <col min="4" max="4" width="12.3984375" style="13" hidden="1" customWidth="1"/>
    <col min="5" max="5" width="12.3984375" style="13" customWidth="1"/>
    <col min="6" max="6" width="17.1328125" style="13" customWidth="1"/>
    <col min="7" max="9" width="28.46484375" style="13" customWidth="1"/>
    <col min="10" max="10" width="43" style="13" customWidth="1"/>
    <col min="11" max="15" width="12.86328125" style="13" customWidth="1"/>
    <col min="16" max="17" width="16.1328125" style="13" customWidth="1"/>
    <col min="18" max="19" width="10.59765625" style="13" customWidth="1"/>
    <col min="20" max="20" width="15.1328125" style="13" customWidth="1"/>
    <col min="21" max="21" width="11.59765625" style="13" customWidth="1"/>
    <col min="22" max="16384" width="4.265625" style="13"/>
  </cols>
  <sheetData>
    <row r="1" spans="1:21" ht="17.649999999999999">
      <c r="O1" s="93"/>
      <c r="U1" s="44"/>
    </row>
    <row r="2" spans="1:21" ht="20.100000000000001" customHeight="1">
      <c r="A2" s="14" t="s">
        <v>146</v>
      </c>
      <c r="T2" s="107"/>
    </row>
    <row r="3" spans="1:21" s="14" customFormat="1" ht="155.25" customHeight="1">
      <c r="A3" s="51" t="s">
        <v>0</v>
      </c>
      <c r="B3" s="52" t="s">
        <v>1</v>
      </c>
      <c r="C3" s="52" t="s">
        <v>34</v>
      </c>
      <c r="D3" s="53" t="s">
        <v>103</v>
      </c>
      <c r="E3" s="52" t="s">
        <v>2</v>
      </c>
      <c r="F3" s="52" t="s">
        <v>231</v>
      </c>
      <c r="G3" s="134" t="s">
        <v>11</v>
      </c>
      <c r="H3" s="52" t="s">
        <v>6</v>
      </c>
      <c r="I3" s="52" t="s">
        <v>3</v>
      </c>
      <c r="J3" s="52" t="s">
        <v>144</v>
      </c>
      <c r="K3" s="52" t="s">
        <v>334</v>
      </c>
      <c r="L3" s="52" t="s">
        <v>335</v>
      </c>
      <c r="M3" s="132" t="s">
        <v>333</v>
      </c>
      <c r="N3" s="132" t="s">
        <v>332</v>
      </c>
      <c r="O3" s="132" t="s">
        <v>368</v>
      </c>
      <c r="P3" s="114" t="s">
        <v>250</v>
      </c>
      <c r="Q3" s="82" t="s">
        <v>331</v>
      </c>
      <c r="R3" s="142" t="s">
        <v>218</v>
      </c>
      <c r="S3" s="142" t="s">
        <v>187</v>
      </c>
      <c r="T3" s="143" t="s">
        <v>328</v>
      </c>
      <c r="U3" s="21" t="s">
        <v>5</v>
      </c>
    </row>
    <row r="4" spans="1:21" ht="20.25" customHeight="1">
      <c r="A4" s="35">
        <v>1</v>
      </c>
      <c r="B4" s="15"/>
      <c r="C4" s="16"/>
      <c r="D4" s="17" t="e">
        <f t="shared" ref="D4:D18" si="0">VLOOKUP(C4,$C$30:$D$76,2)</f>
        <v>#N/A</v>
      </c>
      <c r="E4" s="16"/>
      <c r="F4" s="15"/>
      <c r="G4" s="141"/>
      <c r="H4" s="15"/>
      <c r="I4" s="15"/>
      <c r="J4" s="56"/>
      <c r="K4" s="18"/>
      <c r="L4" s="18"/>
      <c r="M4" s="133">
        <f>ROUNDDOWN(MIN(K4,L4),0)</f>
        <v>0</v>
      </c>
      <c r="N4" s="133">
        <f>ROUNDDOWN(M4*1/2,0)</f>
        <v>0</v>
      </c>
      <c r="O4" s="133">
        <f>ROUNDDOWN(M4*1/4,0)</f>
        <v>0</v>
      </c>
      <c r="P4" s="113"/>
      <c r="Q4" s="15"/>
      <c r="R4" s="135"/>
      <c r="S4" s="141"/>
      <c r="T4" s="136"/>
      <c r="U4" s="57"/>
    </row>
    <row r="5" spans="1:21" ht="20.25" customHeight="1">
      <c r="A5" s="35">
        <v>2</v>
      </c>
      <c r="B5" s="15"/>
      <c r="C5" s="16"/>
      <c r="D5" s="17" t="e">
        <f t="shared" si="0"/>
        <v>#N/A</v>
      </c>
      <c r="E5" s="16"/>
      <c r="F5" s="15"/>
      <c r="G5" s="141"/>
      <c r="H5" s="15"/>
      <c r="I5" s="15"/>
      <c r="J5" s="56"/>
      <c r="K5" s="18"/>
      <c r="L5" s="18"/>
      <c r="M5" s="133">
        <f t="shared" ref="M5:M18" si="1">ROUNDDOWN(MIN(K5,L5),0)</f>
        <v>0</v>
      </c>
      <c r="N5" s="133">
        <f t="shared" ref="N5:N18" si="2">ROUNDDOWN(M5*1/2,0)</f>
        <v>0</v>
      </c>
      <c r="O5" s="133">
        <f t="shared" ref="O5:O18" si="3">ROUNDDOWN(M5*1/4,0)</f>
        <v>0</v>
      </c>
      <c r="P5" s="113"/>
      <c r="Q5" s="15"/>
      <c r="R5" s="135"/>
      <c r="S5" s="141"/>
      <c r="T5" s="136"/>
      <c r="U5" s="57"/>
    </row>
    <row r="6" spans="1:21" ht="20.25" customHeight="1">
      <c r="A6" s="35">
        <v>3</v>
      </c>
      <c r="B6" s="15"/>
      <c r="C6" s="16"/>
      <c r="D6" s="17" t="e">
        <f t="shared" si="0"/>
        <v>#N/A</v>
      </c>
      <c r="E6" s="16"/>
      <c r="F6" s="35"/>
      <c r="G6" s="141"/>
      <c r="H6" s="15"/>
      <c r="I6" s="15"/>
      <c r="J6" s="56"/>
      <c r="K6" s="18"/>
      <c r="L6" s="18"/>
      <c r="M6" s="133">
        <f t="shared" si="1"/>
        <v>0</v>
      </c>
      <c r="N6" s="133">
        <f t="shared" si="2"/>
        <v>0</v>
      </c>
      <c r="O6" s="133">
        <f t="shared" si="3"/>
        <v>0</v>
      </c>
      <c r="P6" s="113"/>
      <c r="Q6" s="15"/>
      <c r="R6" s="135"/>
      <c r="S6" s="141"/>
      <c r="T6" s="136"/>
      <c r="U6" s="57"/>
    </row>
    <row r="7" spans="1:21" ht="20.25" customHeight="1">
      <c r="A7" s="35">
        <v>4</v>
      </c>
      <c r="B7" s="15"/>
      <c r="C7" s="16"/>
      <c r="D7" s="17" t="e">
        <f t="shared" si="0"/>
        <v>#N/A</v>
      </c>
      <c r="E7" s="16"/>
      <c r="F7" s="15"/>
      <c r="G7" s="141"/>
      <c r="H7" s="15"/>
      <c r="I7" s="15"/>
      <c r="J7" s="56"/>
      <c r="K7" s="18"/>
      <c r="L7" s="18"/>
      <c r="M7" s="133">
        <f t="shared" si="1"/>
        <v>0</v>
      </c>
      <c r="N7" s="133">
        <f t="shared" si="2"/>
        <v>0</v>
      </c>
      <c r="O7" s="133">
        <f t="shared" si="3"/>
        <v>0</v>
      </c>
      <c r="P7" s="113"/>
      <c r="Q7" s="15"/>
      <c r="R7" s="135"/>
      <c r="S7" s="141"/>
      <c r="T7" s="136"/>
      <c r="U7" s="57"/>
    </row>
    <row r="8" spans="1:21" ht="20.25" customHeight="1">
      <c r="A8" s="35">
        <v>5</v>
      </c>
      <c r="B8" s="15"/>
      <c r="C8" s="16"/>
      <c r="D8" s="17" t="e">
        <f t="shared" si="0"/>
        <v>#N/A</v>
      </c>
      <c r="E8" s="16"/>
      <c r="F8" s="15"/>
      <c r="G8" s="141"/>
      <c r="H8" s="15"/>
      <c r="I8" s="15"/>
      <c r="J8" s="56"/>
      <c r="K8" s="18"/>
      <c r="L8" s="18"/>
      <c r="M8" s="133">
        <f t="shared" si="1"/>
        <v>0</v>
      </c>
      <c r="N8" s="133">
        <f t="shared" si="2"/>
        <v>0</v>
      </c>
      <c r="O8" s="133">
        <f t="shared" si="3"/>
        <v>0</v>
      </c>
      <c r="P8" s="113"/>
      <c r="Q8" s="15"/>
      <c r="R8" s="135"/>
      <c r="S8" s="141"/>
      <c r="T8" s="136"/>
      <c r="U8" s="57"/>
    </row>
    <row r="9" spans="1:21" ht="20.25" customHeight="1">
      <c r="A9" s="35">
        <v>6</v>
      </c>
      <c r="B9" s="15"/>
      <c r="C9" s="16"/>
      <c r="D9" s="17" t="e">
        <f t="shared" si="0"/>
        <v>#N/A</v>
      </c>
      <c r="E9" s="16"/>
      <c r="F9" s="15"/>
      <c r="G9" s="141"/>
      <c r="H9" s="15"/>
      <c r="I9" s="15"/>
      <c r="J9" s="56"/>
      <c r="K9" s="18"/>
      <c r="L9" s="18"/>
      <c r="M9" s="133">
        <f t="shared" si="1"/>
        <v>0</v>
      </c>
      <c r="N9" s="133">
        <f t="shared" si="2"/>
        <v>0</v>
      </c>
      <c r="O9" s="133">
        <f t="shared" si="3"/>
        <v>0</v>
      </c>
      <c r="P9" s="113"/>
      <c r="Q9" s="15"/>
      <c r="R9" s="135"/>
      <c r="S9" s="141"/>
      <c r="T9" s="136"/>
      <c r="U9" s="57"/>
    </row>
    <row r="10" spans="1:21" ht="20.25" customHeight="1">
      <c r="A10" s="35">
        <v>7</v>
      </c>
      <c r="B10" s="15"/>
      <c r="C10" s="16"/>
      <c r="D10" s="17" t="e">
        <f t="shared" si="0"/>
        <v>#N/A</v>
      </c>
      <c r="E10" s="16"/>
      <c r="F10" s="15"/>
      <c r="G10" s="141"/>
      <c r="H10" s="15"/>
      <c r="I10" s="15"/>
      <c r="J10" s="56"/>
      <c r="K10" s="18"/>
      <c r="L10" s="18"/>
      <c r="M10" s="133">
        <f t="shared" si="1"/>
        <v>0</v>
      </c>
      <c r="N10" s="133">
        <f t="shared" si="2"/>
        <v>0</v>
      </c>
      <c r="O10" s="133">
        <f t="shared" si="3"/>
        <v>0</v>
      </c>
      <c r="P10" s="113"/>
      <c r="Q10" s="15"/>
      <c r="R10" s="135"/>
      <c r="S10" s="141"/>
      <c r="T10" s="136"/>
      <c r="U10" s="57"/>
    </row>
    <row r="11" spans="1:21" ht="20.25" customHeight="1">
      <c r="A11" s="35">
        <v>8</v>
      </c>
      <c r="B11" s="15"/>
      <c r="C11" s="16"/>
      <c r="D11" s="17" t="e">
        <f t="shared" si="0"/>
        <v>#N/A</v>
      </c>
      <c r="E11" s="16"/>
      <c r="F11" s="15"/>
      <c r="G11" s="141"/>
      <c r="H11" s="15"/>
      <c r="I11" s="15"/>
      <c r="J11" s="56"/>
      <c r="K11" s="18"/>
      <c r="L11" s="18"/>
      <c r="M11" s="133">
        <f t="shared" si="1"/>
        <v>0</v>
      </c>
      <c r="N11" s="133">
        <f t="shared" si="2"/>
        <v>0</v>
      </c>
      <c r="O11" s="133">
        <f t="shared" si="3"/>
        <v>0</v>
      </c>
      <c r="P11" s="113"/>
      <c r="Q11" s="15"/>
      <c r="R11" s="135"/>
      <c r="S11" s="141"/>
      <c r="T11" s="136"/>
      <c r="U11" s="57"/>
    </row>
    <row r="12" spans="1:21" ht="20.25" customHeight="1">
      <c r="A12" s="35">
        <v>9</v>
      </c>
      <c r="B12" s="15"/>
      <c r="C12" s="16"/>
      <c r="D12" s="17" t="e">
        <f t="shared" si="0"/>
        <v>#N/A</v>
      </c>
      <c r="E12" s="16"/>
      <c r="F12" s="15"/>
      <c r="G12" s="141"/>
      <c r="H12" s="15"/>
      <c r="I12" s="15"/>
      <c r="J12" s="56"/>
      <c r="K12" s="18"/>
      <c r="L12" s="18"/>
      <c r="M12" s="133">
        <f t="shared" si="1"/>
        <v>0</v>
      </c>
      <c r="N12" s="133">
        <f t="shared" si="2"/>
        <v>0</v>
      </c>
      <c r="O12" s="133">
        <f t="shared" si="3"/>
        <v>0</v>
      </c>
      <c r="P12" s="113"/>
      <c r="Q12" s="15"/>
      <c r="R12" s="135"/>
      <c r="S12" s="141"/>
      <c r="T12" s="136"/>
      <c r="U12" s="57"/>
    </row>
    <row r="13" spans="1:21" ht="20.25" customHeight="1">
      <c r="A13" s="35">
        <v>10</v>
      </c>
      <c r="B13" s="15"/>
      <c r="C13" s="16"/>
      <c r="D13" s="17" t="e">
        <f t="shared" si="0"/>
        <v>#N/A</v>
      </c>
      <c r="E13" s="16"/>
      <c r="F13" s="15"/>
      <c r="G13" s="141"/>
      <c r="H13" s="15"/>
      <c r="I13" s="15"/>
      <c r="J13" s="56"/>
      <c r="K13" s="18"/>
      <c r="L13" s="18"/>
      <c r="M13" s="133">
        <f t="shared" si="1"/>
        <v>0</v>
      </c>
      <c r="N13" s="133">
        <f t="shared" si="2"/>
        <v>0</v>
      </c>
      <c r="O13" s="133">
        <f t="shared" si="3"/>
        <v>0</v>
      </c>
      <c r="P13" s="113"/>
      <c r="Q13" s="15"/>
      <c r="R13" s="135"/>
      <c r="S13" s="141"/>
      <c r="T13" s="136"/>
      <c r="U13" s="57"/>
    </row>
    <row r="14" spans="1:21" ht="20.25" customHeight="1">
      <c r="A14" s="35">
        <v>11</v>
      </c>
      <c r="B14" s="15"/>
      <c r="C14" s="16"/>
      <c r="D14" s="17" t="e">
        <f t="shared" si="0"/>
        <v>#N/A</v>
      </c>
      <c r="E14" s="16"/>
      <c r="F14" s="15"/>
      <c r="G14" s="141"/>
      <c r="H14" s="15"/>
      <c r="I14" s="15"/>
      <c r="J14" s="56"/>
      <c r="K14" s="18"/>
      <c r="L14" s="18"/>
      <c r="M14" s="133">
        <f t="shared" si="1"/>
        <v>0</v>
      </c>
      <c r="N14" s="133">
        <f t="shared" si="2"/>
        <v>0</v>
      </c>
      <c r="O14" s="133">
        <f t="shared" si="3"/>
        <v>0</v>
      </c>
      <c r="P14" s="113"/>
      <c r="Q14" s="15"/>
      <c r="R14" s="135"/>
      <c r="S14" s="141"/>
      <c r="T14" s="136"/>
      <c r="U14" s="57"/>
    </row>
    <row r="15" spans="1:21" ht="20.25" customHeight="1">
      <c r="A15" s="35">
        <v>12</v>
      </c>
      <c r="B15" s="15"/>
      <c r="C15" s="16"/>
      <c r="D15" s="17" t="e">
        <f t="shared" si="0"/>
        <v>#N/A</v>
      </c>
      <c r="E15" s="16"/>
      <c r="F15" s="15"/>
      <c r="G15" s="141"/>
      <c r="H15" s="15"/>
      <c r="I15" s="15"/>
      <c r="J15" s="56"/>
      <c r="K15" s="18"/>
      <c r="L15" s="18"/>
      <c r="M15" s="133">
        <f t="shared" si="1"/>
        <v>0</v>
      </c>
      <c r="N15" s="133">
        <f t="shared" si="2"/>
        <v>0</v>
      </c>
      <c r="O15" s="133">
        <f t="shared" si="3"/>
        <v>0</v>
      </c>
      <c r="P15" s="113"/>
      <c r="Q15" s="15"/>
      <c r="R15" s="135"/>
      <c r="S15" s="141"/>
      <c r="T15" s="136"/>
      <c r="U15" s="57"/>
    </row>
    <row r="16" spans="1:21" ht="20.25" customHeight="1">
      <c r="A16" s="35">
        <v>13</v>
      </c>
      <c r="B16" s="15"/>
      <c r="C16" s="16"/>
      <c r="D16" s="17" t="e">
        <f t="shared" si="0"/>
        <v>#N/A</v>
      </c>
      <c r="E16" s="16"/>
      <c r="F16" s="15"/>
      <c r="G16" s="141"/>
      <c r="H16" s="15"/>
      <c r="I16" s="15"/>
      <c r="J16" s="56"/>
      <c r="K16" s="18"/>
      <c r="L16" s="18"/>
      <c r="M16" s="133">
        <f t="shared" si="1"/>
        <v>0</v>
      </c>
      <c r="N16" s="133">
        <f t="shared" si="2"/>
        <v>0</v>
      </c>
      <c r="O16" s="133">
        <f t="shared" si="3"/>
        <v>0</v>
      </c>
      <c r="P16" s="113"/>
      <c r="Q16" s="15"/>
      <c r="R16" s="135"/>
      <c r="S16" s="141"/>
      <c r="T16" s="136"/>
      <c r="U16" s="57"/>
    </row>
    <row r="17" spans="1:21" ht="20.25" customHeight="1">
      <c r="A17" s="35">
        <v>14</v>
      </c>
      <c r="B17" s="15"/>
      <c r="C17" s="16"/>
      <c r="D17" s="17" t="e">
        <f t="shared" si="0"/>
        <v>#N/A</v>
      </c>
      <c r="E17" s="16"/>
      <c r="F17" s="15"/>
      <c r="G17" s="141"/>
      <c r="H17" s="15"/>
      <c r="I17" s="15"/>
      <c r="J17" s="56"/>
      <c r="K17" s="18"/>
      <c r="L17" s="18"/>
      <c r="M17" s="133">
        <f t="shared" si="1"/>
        <v>0</v>
      </c>
      <c r="N17" s="133">
        <f t="shared" si="2"/>
        <v>0</v>
      </c>
      <c r="O17" s="133">
        <f t="shared" si="3"/>
        <v>0</v>
      </c>
      <c r="P17" s="113"/>
      <c r="Q17" s="15"/>
      <c r="R17" s="135"/>
      <c r="S17" s="141"/>
      <c r="T17" s="136"/>
      <c r="U17" s="57"/>
    </row>
    <row r="18" spans="1:21" ht="20.25" customHeight="1">
      <c r="A18" s="35">
        <v>15</v>
      </c>
      <c r="B18" s="15"/>
      <c r="C18" s="16"/>
      <c r="D18" s="17" t="e">
        <f t="shared" si="0"/>
        <v>#N/A</v>
      </c>
      <c r="E18" s="16"/>
      <c r="F18" s="15"/>
      <c r="G18" s="141"/>
      <c r="H18" s="15"/>
      <c r="I18" s="15"/>
      <c r="J18" s="56"/>
      <c r="K18" s="18"/>
      <c r="L18" s="18"/>
      <c r="M18" s="133">
        <f t="shared" si="1"/>
        <v>0</v>
      </c>
      <c r="N18" s="133">
        <f t="shared" si="2"/>
        <v>0</v>
      </c>
      <c r="O18" s="133">
        <f t="shared" si="3"/>
        <v>0</v>
      </c>
      <c r="P18" s="113"/>
      <c r="Q18" s="15"/>
      <c r="R18" s="135"/>
      <c r="S18" s="141"/>
      <c r="T18" s="136"/>
      <c r="U18" s="57"/>
    </row>
    <row r="19" spans="1:21" s="12" customFormat="1" ht="20.25" customHeight="1">
      <c r="A19" s="12" t="s">
        <v>7</v>
      </c>
    </row>
    <row r="20" spans="1:21" s="12" customFormat="1" ht="20.25" customHeight="1">
      <c r="A20" s="12" t="s">
        <v>4</v>
      </c>
    </row>
    <row r="21" spans="1:21" s="12" customFormat="1" ht="20.100000000000001" customHeight="1">
      <c r="A21" s="22" t="s">
        <v>32</v>
      </c>
    </row>
    <row r="22" spans="1:21" s="12" customFormat="1" ht="20.25" customHeight="1">
      <c r="A22" s="12" t="s">
        <v>215</v>
      </c>
    </row>
    <row r="23" spans="1:21" s="12" customFormat="1" ht="20.100000000000001" customHeight="1">
      <c r="A23" s="12" t="s">
        <v>209</v>
      </c>
    </row>
    <row r="24" spans="1:21" s="12" customFormat="1" ht="20.25" customHeight="1"/>
    <row r="25" spans="1:21" ht="20.25" customHeight="1"/>
    <row r="26" spans="1:21" ht="20.25" customHeight="1"/>
    <row r="27" spans="1:21" ht="19.5" customHeight="1"/>
    <row r="28" spans="1:21" ht="19.5" customHeight="1"/>
    <row r="30" spans="1:21" ht="17.649999999999999">
      <c r="C30" s="26">
        <v>1</v>
      </c>
      <c r="D30" s="27" t="s">
        <v>35</v>
      </c>
      <c r="E30" s="28"/>
      <c r="N30" s="95"/>
    </row>
    <row r="31" spans="1:21" ht="17.649999999999999">
      <c r="C31" s="26">
        <v>2</v>
      </c>
      <c r="D31" s="27" t="s">
        <v>36</v>
      </c>
      <c r="E31" s="28"/>
    </row>
    <row r="32" spans="1:21" ht="17.649999999999999">
      <c r="C32" s="26">
        <v>3</v>
      </c>
      <c r="D32" s="27" t="s">
        <v>37</v>
      </c>
      <c r="E32" s="28"/>
    </row>
    <row r="33" spans="3:17" ht="17.649999999999999">
      <c r="C33" s="26">
        <v>4</v>
      </c>
      <c r="D33" s="27" t="s">
        <v>38</v>
      </c>
      <c r="E33" s="28"/>
    </row>
    <row r="34" spans="3:17" ht="17.649999999999999">
      <c r="C34" s="26">
        <v>5</v>
      </c>
      <c r="D34" s="27" t="s">
        <v>39</v>
      </c>
      <c r="E34" s="28"/>
    </row>
    <row r="35" spans="3:17" ht="17.649999999999999">
      <c r="C35" s="26">
        <v>6</v>
      </c>
      <c r="D35" s="29" t="s">
        <v>40</v>
      </c>
      <c r="E35" s="28"/>
    </row>
    <row r="36" spans="3:17" ht="17.649999999999999">
      <c r="C36" s="26">
        <v>7</v>
      </c>
      <c r="D36" s="29" t="s">
        <v>41</v>
      </c>
      <c r="E36" s="28"/>
    </row>
    <row r="37" spans="3:17" ht="17.649999999999999">
      <c r="C37" s="26">
        <v>8</v>
      </c>
      <c r="D37" s="27" t="s">
        <v>42</v>
      </c>
      <c r="E37" s="28"/>
    </row>
    <row r="38" spans="3:17" ht="17.649999999999999">
      <c r="C38" s="26">
        <v>9</v>
      </c>
      <c r="D38" s="27" t="s">
        <v>43</v>
      </c>
      <c r="E38" s="28"/>
    </row>
    <row r="39" spans="3:17" ht="17.649999999999999">
      <c r="C39" s="26">
        <v>10</v>
      </c>
      <c r="D39" s="27" t="s">
        <v>44</v>
      </c>
      <c r="E39" s="28"/>
    </row>
    <row r="40" spans="3:17" ht="17.649999999999999">
      <c r="C40" s="26">
        <v>11</v>
      </c>
      <c r="D40" s="27" t="s">
        <v>45</v>
      </c>
      <c r="E40" s="28"/>
    </row>
    <row r="41" spans="3:17" ht="17.649999999999999">
      <c r="C41" s="26">
        <v>12</v>
      </c>
      <c r="D41" s="27" t="s">
        <v>46</v>
      </c>
      <c r="E41" s="28"/>
    </row>
    <row r="42" spans="3:17" ht="17.649999999999999">
      <c r="C42" s="26">
        <v>13</v>
      </c>
      <c r="D42" s="27" t="s">
        <v>47</v>
      </c>
      <c r="E42" s="28"/>
    </row>
    <row r="43" spans="3:17" ht="17.649999999999999">
      <c r="C43" s="26">
        <v>14</v>
      </c>
      <c r="D43" s="27" t="s">
        <v>48</v>
      </c>
      <c r="E43" s="28"/>
    </row>
    <row r="44" spans="3:17" ht="17.649999999999999">
      <c r="C44" s="26">
        <v>15</v>
      </c>
      <c r="D44" s="27" t="s">
        <v>49</v>
      </c>
      <c r="E44" s="28"/>
      <c r="P44" s="96"/>
      <c r="Q44" s="96"/>
    </row>
    <row r="45" spans="3:17" ht="17.649999999999999">
      <c r="C45" s="26">
        <v>16</v>
      </c>
      <c r="D45" s="27" t="s">
        <v>50</v>
      </c>
      <c r="E45" s="28"/>
      <c r="P45" s="96"/>
      <c r="Q45" s="96"/>
    </row>
    <row r="46" spans="3:17" ht="17.649999999999999">
      <c r="C46" s="26">
        <v>17</v>
      </c>
      <c r="D46" s="27" t="s">
        <v>51</v>
      </c>
      <c r="E46" s="28"/>
      <c r="P46" s="96"/>
      <c r="Q46" s="96"/>
    </row>
    <row r="47" spans="3:17" ht="17.649999999999999">
      <c r="C47" s="26">
        <v>18</v>
      </c>
      <c r="D47" s="27" t="s">
        <v>52</v>
      </c>
      <c r="E47" s="28"/>
      <c r="P47" s="96"/>
      <c r="Q47" s="96"/>
    </row>
    <row r="48" spans="3:17" ht="17.649999999999999">
      <c r="C48" s="26">
        <v>19</v>
      </c>
      <c r="D48" s="27" t="s">
        <v>53</v>
      </c>
      <c r="E48" s="28"/>
      <c r="P48" s="96"/>
      <c r="Q48" s="96"/>
    </row>
    <row r="49" spans="3:17" ht="17.649999999999999">
      <c r="C49" s="26">
        <v>20</v>
      </c>
      <c r="D49" s="27" t="s">
        <v>54</v>
      </c>
      <c r="E49" s="28"/>
      <c r="P49" s="96"/>
      <c r="Q49" s="96"/>
    </row>
    <row r="50" spans="3:17" ht="17.649999999999999">
      <c r="C50" s="26">
        <v>21</v>
      </c>
      <c r="D50" s="27" t="s">
        <v>55</v>
      </c>
      <c r="E50" s="28"/>
      <c r="P50" s="96"/>
      <c r="Q50" s="96"/>
    </row>
    <row r="51" spans="3:17" ht="17.649999999999999">
      <c r="C51" s="26">
        <v>22</v>
      </c>
      <c r="D51" s="27" t="s">
        <v>56</v>
      </c>
      <c r="P51" s="96"/>
      <c r="Q51" s="96"/>
    </row>
    <row r="52" spans="3:17" ht="17.649999999999999">
      <c r="C52" s="26">
        <v>23</v>
      </c>
      <c r="D52" s="27" t="s">
        <v>57</v>
      </c>
      <c r="P52" s="96"/>
      <c r="Q52" s="96"/>
    </row>
    <row r="53" spans="3:17" ht="17.649999999999999">
      <c r="C53" s="26">
        <v>24</v>
      </c>
      <c r="D53" s="27" t="s">
        <v>58</v>
      </c>
      <c r="P53" s="96"/>
      <c r="Q53" s="96"/>
    </row>
    <row r="54" spans="3:17" ht="17.649999999999999">
      <c r="C54" s="26">
        <v>25</v>
      </c>
      <c r="D54" s="27" t="s">
        <v>59</v>
      </c>
      <c r="P54" s="96"/>
      <c r="Q54" s="96"/>
    </row>
    <row r="55" spans="3:17" ht="17.649999999999999">
      <c r="C55" s="26">
        <v>26</v>
      </c>
      <c r="D55" s="27" t="s">
        <v>60</v>
      </c>
      <c r="P55" s="96"/>
      <c r="Q55" s="96"/>
    </row>
    <row r="56" spans="3:17" ht="17.649999999999999">
      <c r="C56" s="26">
        <v>27</v>
      </c>
      <c r="D56" s="27" t="s">
        <v>61</v>
      </c>
      <c r="P56" s="96"/>
      <c r="Q56" s="96"/>
    </row>
    <row r="57" spans="3:17" ht="17.649999999999999">
      <c r="C57" s="26">
        <v>28</v>
      </c>
      <c r="D57" s="27" t="s">
        <v>62</v>
      </c>
      <c r="P57" s="96"/>
      <c r="Q57" s="96"/>
    </row>
    <row r="58" spans="3:17" ht="17.649999999999999">
      <c r="C58" s="26">
        <v>29</v>
      </c>
      <c r="D58" s="27" t="s">
        <v>63</v>
      </c>
      <c r="P58" s="96"/>
      <c r="Q58" s="96"/>
    </row>
    <row r="59" spans="3:17" ht="17.649999999999999">
      <c r="C59" s="26">
        <v>30</v>
      </c>
      <c r="D59" s="27" t="s">
        <v>64</v>
      </c>
      <c r="P59" s="96"/>
      <c r="Q59" s="96"/>
    </row>
    <row r="60" spans="3:17" ht="17.649999999999999">
      <c r="C60" s="26">
        <v>31</v>
      </c>
      <c r="D60" s="27" t="s">
        <v>65</v>
      </c>
      <c r="P60" s="96"/>
      <c r="Q60" s="96"/>
    </row>
    <row r="61" spans="3:17" ht="17.649999999999999">
      <c r="C61" s="26">
        <v>32</v>
      </c>
      <c r="D61" s="27" t="s">
        <v>66</v>
      </c>
      <c r="P61" s="96"/>
      <c r="Q61" s="96"/>
    </row>
    <row r="62" spans="3:17" ht="17.649999999999999">
      <c r="C62" s="26">
        <v>33</v>
      </c>
      <c r="D62" s="27" t="s">
        <v>67</v>
      </c>
      <c r="P62" s="96"/>
      <c r="Q62" s="96"/>
    </row>
    <row r="63" spans="3:17" ht="17.649999999999999">
      <c r="C63" s="26">
        <v>34</v>
      </c>
      <c r="D63" s="27" t="s">
        <v>68</v>
      </c>
      <c r="P63" s="96"/>
      <c r="Q63" s="96"/>
    </row>
    <row r="64" spans="3:17" ht="17.649999999999999">
      <c r="C64" s="26">
        <v>35</v>
      </c>
      <c r="D64" s="27" t="s">
        <v>69</v>
      </c>
      <c r="P64" s="96"/>
      <c r="Q64" s="96"/>
    </row>
    <row r="65" spans="3:17" ht="17.649999999999999">
      <c r="C65" s="26">
        <v>36</v>
      </c>
      <c r="D65" s="27" t="s">
        <v>70</v>
      </c>
      <c r="P65" s="96"/>
      <c r="Q65" s="96"/>
    </row>
    <row r="66" spans="3:17" ht="17.649999999999999">
      <c r="C66" s="26">
        <v>37</v>
      </c>
      <c r="D66" s="27" t="s">
        <v>71</v>
      </c>
      <c r="P66" s="96"/>
      <c r="Q66" s="96"/>
    </row>
    <row r="67" spans="3:17" ht="17.649999999999999">
      <c r="C67" s="26">
        <v>38</v>
      </c>
      <c r="D67" s="27" t="s">
        <v>72</v>
      </c>
      <c r="P67" s="96"/>
      <c r="Q67" s="96"/>
    </row>
    <row r="68" spans="3:17" ht="17.649999999999999">
      <c r="C68" s="26">
        <v>39</v>
      </c>
      <c r="D68" s="27" t="s">
        <v>73</v>
      </c>
      <c r="P68" s="96"/>
      <c r="Q68" s="96"/>
    </row>
    <row r="69" spans="3:17" ht="17.649999999999999">
      <c r="C69" s="26">
        <v>40</v>
      </c>
      <c r="D69" s="27" t="s">
        <v>74</v>
      </c>
      <c r="P69" s="96"/>
      <c r="Q69" s="96"/>
    </row>
    <row r="70" spans="3:17" ht="17.649999999999999">
      <c r="C70" s="26">
        <v>41</v>
      </c>
      <c r="D70" s="27" t="s">
        <v>75</v>
      </c>
      <c r="P70" s="96"/>
      <c r="Q70" s="96"/>
    </row>
    <row r="71" spans="3:17" ht="17.649999999999999">
      <c r="C71" s="26">
        <v>42</v>
      </c>
      <c r="D71" s="27" t="s">
        <v>76</v>
      </c>
      <c r="P71" s="96"/>
      <c r="Q71" s="96"/>
    </row>
    <row r="72" spans="3:17" ht="17.649999999999999">
      <c r="C72" s="26">
        <v>43</v>
      </c>
      <c r="D72" s="27" t="s">
        <v>77</v>
      </c>
      <c r="P72" s="96"/>
      <c r="Q72" s="96"/>
    </row>
    <row r="73" spans="3:17" ht="17.649999999999999">
      <c r="C73" s="26">
        <v>44</v>
      </c>
      <c r="D73" s="27" t="s">
        <v>78</v>
      </c>
      <c r="P73" s="96"/>
      <c r="Q73" s="96"/>
    </row>
    <row r="74" spans="3:17" ht="17.649999999999999">
      <c r="C74" s="26">
        <v>45</v>
      </c>
      <c r="D74" s="27" t="s">
        <v>79</v>
      </c>
      <c r="P74" s="96"/>
      <c r="Q74" s="96"/>
    </row>
    <row r="75" spans="3:17" ht="17.649999999999999">
      <c r="C75" s="26">
        <v>46</v>
      </c>
      <c r="D75" s="27" t="s">
        <v>80</v>
      </c>
      <c r="P75" s="96"/>
      <c r="Q75" s="96"/>
    </row>
    <row r="76" spans="3:17" ht="17.649999999999999">
      <c r="C76" s="26">
        <v>47</v>
      </c>
      <c r="D76" s="27" t="s">
        <v>81</v>
      </c>
      <c r="P76" s="96"/>
      <c r="Q76" s="96"/>
    </row>
    <row r="77" spans="3:17">
      <c r="P77" s="96"/>
      <c r="Q77" s="96"/>
    </row>
    <row r="78" spans="3:17">
      <c r="P78" s="96"/>
      <c r="Q78" s="96"/>
    </row>
    <row r="79" spans="3:17">
      <c r="P79" s="96"/>
      <c r="Q79" s="96"/>
    </row>
    <row r="80" spans="3:17">
      <c r="P80" s="96"/>
      <c r="Q80" s="96"/>
    </row>
  </sheetData>
  <dataConsolidate/>
  <phoneticPr fontId="1"/>
  <dataValidations xWindow="1501" yWindow="491" count="8">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showInputMessage="1" showErrorMessage="1" errorTitle="ドロップダウンリストより選択してください" promptTitle="千円単位" prompt="千円単位で記載してください" sqref="K4:L18" xr:uid="{00000000-0002-0000-07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3CF1B2CF-9C9C-4A72-ACE1-1E31CDFBE96B}">
      <formula1>"有,無"</formula1>
    </dataValidation>
    <dataValidation showInputMessage="1" showErrorMessage="1" errorTitle="ドロップダウンリストより選択してください" promptTitle="千円未満切捨て" prompt="自動計算" sqref="M4:M18" xr:uid="{BCD3F4F5-B486-464B-8DE4-45DCA93E8C0D}"/>
    <dataValidation showInputMessage="1" showErrorMessage="1" errorTitle="ドロップダウンリストより選択してください" prompt="自動計算。千円未満切捨て。" sqref="N4:O18" xr:uid="{72C077BC-B92B-47FC-83BC-FC85E28E4AE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50333D4-D659-4D2F-BF2D-FCC74F193142}">
      <formula1>"有,無"</formula1>
    </dataValidation>
  </dataValidations>
  <pageMargins left="0.93" right="0.16" top="0.74803149606299213" bottom="0.74803149606299213" header="0.31496062992125984" footer="0.31496062992125984"/>
  <pageSetup paperSize="8" scale="64"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E0BCB3BB-5A17-4955-9EF7-9FDD1521B02F}">
          <x14:formula1>
            <xm:f>都道府県コード等!$G$3:$G$7</xm:f>
          </x14:formula1>
          <xm:sqref>G4:G18</xm:sqref>
        </x14:dataValidation>
        <x14:dataValidation type="list" allowBlank="1" showInputMessage="1" showErrorMessage="1" xr:uid="{5E7508D8-1169-46D0-9389-F5F13D173928}">
          <x14:formula1>
            <xm:f>都道府県コード等!$Q$3:$Q$4</xm:f>
          </x14:formula1>
          <xm:sqref>T4:T18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J1" zoomScaleNormal="100" zoomScaleSheetLayoutView="100" workbookViewId="0">
      <pane ySplit="3" topLeftCell="A4" activePane="bottomLeft" state="frozen"/>
      <selection activeCell="O13" sqref="O13"/>
      <selection pane="bottomLeft" activeCell="O13" sqref="O13"/>
    </sheetView>
  </sheetViews>
  <sheetFormatPr defaultColWidth="4.265625" defaultRowHeight="12"/>
  <cols>
    <col min="1" max="1" width="4.1328125" style="5" bestFit="1" customWidth="1"/>
    <col min="2" max="2" width="14.3984375" style="5" hidden="1" customWidth="1"/>
    <col min="3" max="3" width="9.73046875" style="5" hidden="1" customWidth="1"/>
    <col min="4" max="4" width="12.3984375" style="5" hidden="1" customWidth="1"/>
    <col min="5" max="5" width="12.3984375" style="5" customWidth="1"/>
    <col min="6" max="6" width="17.1328125" style="5" hidden="1" customWidth="1"/>
    <col min="7" max="9" width="28.46484375" style="5" customWidth="1"/>
    <col min="10" max="10" width="43" style="5" customWidth="1"/>
    <col min="11" max="12" width="12.86328125" style="5" customWidth="1"/>
    <col min="13" max="13" width="15.19921875" style="5" customWidth="1"/>
    <col min="14" max="14" width="14.33203125" style="5" customWidth="1"/>
    <col min="15" max="15" width="12.86328125" style="5" customWidth="1"/>
    <col min="16" max="16" width="16.1328125" style="5" customWidth="1"/>
    <col min="17" max="17" width="18.1328125" style="5" customWidth="1"/>
    <col min="18" max="19" width="10.59765625" style="5" customWidth="1"/>
    <col min="20" max="20" width="21.3984375" style="5" customWidth="1"/>
    <col min="21" max="21" width="11.59765625" style="5" customWidth="1"/>
    <col min="22" max="16384" width="4.265625" style="5"/>
  </cols>
  <sheetData>
    <row r="1" spans="1:21" ht="17.649999999999999">
      <c r="N1" s="4"/>
      <c r="O1" s="3"/>
      <c r="U1" s="44"/>
    </row>
    <row r="2" spans="1:21" ht="20.100000000000001" customHeight="1">
      <c r="A2" s="33" t="s">
        <v>290</v>
      </c>
      <c r="B2" s="13"/>
      <c r="C2" s="13"/>
      <c r="D2" s="13"/>
      <c r="E2" s="13"/>
      <c r="F2" s="13"/>
      <c r="G2" s="13"/>
      <c r="H2" s="13"/>
      <c r="I2" s="13"/>
      <c r="J2" s="13"/>
      <c r="K2" s="13"/>
      <c r="L2" s="13"/>
      <c r="M2" s="13"/>
      <c r="N2" s="13"/>
      <c r="O2" s="13"/>
      <c r="P2" s="13"/>
      <c r="Q2" s="13"/>
      <c r="R2" s="13"/>
      <c r="S2" s="13"/>
      <c r="T2" s="104"/>
      <c r="U2" s="13"/>
    </row>
    <row r="3" spans="1:21" s="7" customFormat="1" ht="119.25" customHeight="1">
      <c r="A3" s="51" t="s">
        <v>0</v>
      </c>
      <c r="B3" s="52" t="s">
        <v>1</v>
      </c>
      <c r="C3" s="52" t="s">
        <v>34</v>
      </c>
      <c r="D3" s="53" t="s">
        <v>103</v>
      </c>
      <c r="E3" s="52" t="s">
        <v>2</v>
      </c>
      <c r="F3" s="52" t="s">
        <v>231</v>
      </c>
      <c r="G3" s="134" t="s">
        <v>11</v>
      </c>
      <c r="H3" s="52" t="s">
        <v>6</v>
      </c>
      <c r="I3" s="52" t="s">
        <v>3</v>
      </c>
      <c r="J3" s="52" t="s">
        <v>144</v>
      </c>
      <c r="K3" s="52" t="s">
        <v>334</v>
      </c>
      <c r="L3" s="52" t="s">
        <v>335</v>
      </c>
      <c r="M3" s="132" t="s">
        <v>333</v>
      </c>
      <c r="N3" s="132" t="s">
        <v>332</v>
      </c>
      <c r="O3" s="132" t="s">
        <v>368</v>
      </c>
      <c r="P3" s="114" t="s">
        <v>250</v>
      </c>
      <c r="Q3" s="144" t="s">
        <v>337</v>
      </c>
      <c r="R3" s="142" t="s">
        <v>218</v>
      </c>
      <c r="S3" s="142" t="s">
        <v>187</v>
      </c>
      <c r="T3" s="143" t="s">
        <v>328</v>
      </c>
      <c r="U3" s="52" t="s">
        <v>5</v>
      </c>
    </row>
    <row r="4" spans="1:21" ht="20.25" customHeight="1">
      <c r="A4" s="35">
        <v>1</v>
      </c>
      <c r="B4" s="15"/>
      <c r="C4" s="16"/>
      <c r="D4" s="17" t="e">
        <f t="shared" ref="D4:D18" si="0">VLOOKUP(C4,$C$29:$D$75,2)</f>
        <v>#N/A</v>
      </c>
      <c r="E4" s="16"/>
      <c r="F4" s="15"/>
      <c r="G4" s="141"/>
      <c r="H4" s="15"/>
      <c r="I4" s="15"/>
      <c r="J4" s="56"/>
      <c r="K4" s="18"/>
      <c r="L4" s="18"/>
      <c r="M4" s="133">
        <f t="shared" ref="M4:M18" si="1">ROUNDDOWN(MIN(K4,L4),0)</f>
        <v>0</v>
      </c>
      <c r="N4" s="133">
        <f>ROUNDDOWN(M4*1/2,0)</f>
        <v>0</v>
      </c>
      <c r="O4" s="133">
        <f>ROUNDDOWN(M4*1/4,0)</f>
        <v>0</v>
      </c>
      <c r="P4" s="113"/>
      <c r="Q4" s="145"/>
      <c r="R4" s="135"/>
      <c r="S4" s="141"/>
      <c r="T4" s="136"/>
      <c r="U4" s="57"/>
    </row>
    <row r="5" spans="1:21" ht="20.25" customHeight="1">
      <c r="A5" s="35">
        <v>2</v>
      </c>
      <c r="B5" s="15"/>
      <c r="C5" s="16"/>
      <c r="D5" s="17" t="e">
        <f t="shared" si="0"/>
        <v>#N/A</v>
      </c>
      <c r="E5" s="16"/>
      <c r="F5" s="15"/>
      <c r="G5" s="141"/>
      <c r="H5" s="15"/>
      <c r="I5" s="15"/>
      <c r="J5" s="56"/>
      <c r="K5" s="18"/>
      <c r="L5" s="18"/>
      <c r="M5" s="133">
        <f t="shared" si="1"/>
        <v>0</v>
      </c>
      <c r="N5" s="133">
        <f t="shared" ref="N5:N17" si="2">ROUNDDOWN(M5*1/2,0)</f>
        <v>0</v>
      </c>
      <c r="O5" s="133">
        <f t="shared" ref="O5:O18" si="3">ROUNDDOWN(M5*1/4,0)</f>
        <v>0</v>
      </c>
      <c r="P5" s="113"/>
      <c r="Q5" s="145"/>
      <c r="R5" s="135"/>
      <c r="S5" s="141"/>
      <c r="T5" s="136"/>
      <c r="U5" s="57"/>
    </row>
    <row r="6" spans="1:21" ht="20.25" customHeight="1">
      <c r="A6" s="35">
        <v>3</v>
      </c>
      <c r="B6" s="15"/>
      <c r="C6" s="16"/>
      <c r="D6" s="17" t="e">
        <f t="shared" si="0"/>
        <v>#N/A</v>
      </c>
      <c r="E6" s="16"/>
      <c r="F6" s="35"/>
      <c r="G6" s="141"/>
      <c r="H6" s="15"/>
      <c r="I6" s="15"/>
      <c r="J6" s="56"/>
      <c r="K6" s="18"/>
      <c r="L6" s="18"/>
      <c r="M6" s="133">
        <f t="shared" si="1"/>
        <v>0</v>
      </c>
      <c r="N6" s="133">
        <f t="shared" si="2"/>
        <v>0</v>
      </c>
      <c r="O6" s="133">
        <f t="shared" si="3"/>
        <v>0</v>
      </c>
      <c r="P6" s="113"/>
      <c r="Q6" s="145"/>
      <c r="R6" s="135"/>
      <c r="S6" s="141"/>
      <c r="T6" s="136"/>
      <c r="U6" s="57"/>
    </row>
    <row r="7" spans="1:21" ht="20.25" customHeight="1">
      <c r="A7" s="35">
        <v>4</v>
      </c>
      <c r="B7" s="15"/>
      <c r="C7" s="16"/>
      <c r="D7" s="17" t="e">
        <f t="shared" si="0"/>
        <v>#N/A</v>
      </c>
      <c r="E7" s="16"/>
      <c r="F7" s="15"/>
      <c r="G7" s="141"/>
      <c r="H7" s="15"/>
      <c r="I7" s="15"/>
      <c r="J7" s="56"/>
      <c r="K7" s="18"/>
      <c r="L7" s="18"/>
      <c r="M7" s="133">
        <f t="shared" si="1"/>
        <v>0</v>
      </c>
      <c r="N7" s="133">
        <f t="shared" si="2"/>
        <v>0</v>
      </c>
      <c r="O7" s="133">
        <f t="shared" si="3"/>
        <v>0</v>
      </c>
      <c r="P7" s="113"/>
      <c r="Q7" s="145"/>
      <c r="R7" s="135"/>
      <c r="S7" s="141"/>
      <c r="T7" s="136"/>
      <c r="U7" s="57"/>
    </row>
    <row r="8" spans="1:21" ht="20.25" customHeight="1">
      <c r="A8" s="35">
        <v>5</v>
      </c>
      <c r="B8" s="15"/>
      <c r="C8" s="16"/>
      <c r="D8" s="17" t="e">
        <f t="shared" si="0"/>
        <v>#N/A</v>
      </c>
      <c r="E8" s="16"/>
      <c r="F8" s="15"/>
      <c r="G8" s="141"/>
      <c r="H8" s="15"/>
      <c r="I8" s="15"/>
      <c r="J8" s="56"/>
      <c r="K8" s="18"/>
      <c r="L8" s="18"/>
      <c r="M8" s="133">
        <f t="shared" si="1"/>
        <v>0</v>
      </c>
      <c r="N8" s="133">
        <f t="shared" si="2"/>
        <v>0</v>
      </c>
      <c r="O8" s="133">
        <f t="shared" si="3"/>
        <v>0</v>
      </c>
      <c r="P8" s="113"/>
      <c r="Q8" s="145"/>
      <c r="R8" s="135"/>
      <c r="S8" s="141"/>
      <c r="T8" s="136"/>
      <c r="U8" s="57"/>
    </row>
    <row r="9" spans="1:21" ht="20.25" customHeight="1">
      <c r="A9" s="35">
        <v>6</v>
      </c>
      <c r="B9" s="15"/>
      <c r="C9" s="16"/>
      <c r="D9" s="17" t="e">
        <f t="shared" si="0"/>
        <v>#N/A</v>
      </c>
      <c r="E9" s="16"/>
      <c r="F9" s="15"/>
      <c r="G9" s="141"/>
      <c r="H9" s="15"/>
      <c r="I9" s="15"/>
      <c r="J9" s="56"/>
      <c r="K9" s="18"/>
      <c r="L9" s="18"/>
      <c r="M9" s="133">
        <f t="shared" si="1"/>
        <v>0</v>
      </c>
      <c r="N9" s="133">
        <f t="shared" si="2"/>
        <v>0</v>
      </c>
      <c r="O9" s="133">
        <f t="shared" si="3"/>
        <v>0</v>
      </c>
      <c r="P9" s="113"/>
      <c r="Q9" s="145"/>
      <c r="R9" s="135"/>
      <c r="S9" s="141"/>
      <c r="T9" s="136"/>
      <c r="U9" s="57"/>
    </row>
    <row r="10" spans="1:21" ht="20.25" customHeight="1">
      <c r="A10" s="35">
        <v>7</v>
      </c>
      <c r="B10" s="15"/>
      <c r="C10" s="16"/>
      <c r="D10" s="17" t="e">
        <f t="shared" si="0"/>
        <v>#N/A</v>
      </c>
      <c r="E10" s="16"/>
      <c r="F10" s="15"/>
      <c r="G10" s="141"/>
      <c r="H10" s="15"/>
      <c r="I10" s="15"/>
      <c r="J10" s="56"/>
      <c r="K10" s="18"/>
      <c r="L10" s="18"/>
      <c r="M10" s="133">
        <f t="shared" si="1"/>
        <v>0</v>
      </c>
      <c r="N10" s="133">
        <f t="shared" si="2"/>
        <v>0</v>
      </c>
      <c r="O10" s="133">
        <f t="shared" si="3"/>
        <v>0</v>
      </c>
      <c r="P10" s="113"/>
      <c r="Q10" s="145"/>
      <c r="R10" s="135"/>
      <c r="S10" s="141"/>
      <c r="T10" s="136"/>
      <c r="U10" s="57"/>
    </row>
    <row r="11" spans="1:21" ht="20.25" customHeight="1">
      <c r="A11" s="35">
        <v>8</v>
      </c>
      <c r="B11" s="15"/>
      <c r="C11" s="16"/>
      <c r="D11" s="17" t="e">
        <f t="shared" si="0"/>
        <v>#N/A</v>
      </c>
      <c r="E11" s="16"/>
      <c r="F11" s="15"/>
      <c r="G11" s="141"/>
      <c r="H11" s="15"/>
      <c r="I11" s="15"/>
      <c r="J11" s="56"/>
      <c r="K11" s="18"/>
      <c r="L11" s="18"/>
      <c r="M11" s="133">
        <f t="shared" si="1"/>
        <v>0</v>
      </c>
      <c r="N11" s="133">
        <f t="shared" si="2"/>
        <v>0</v>
      </c>
      <c r="O11" s="133">
        <f t="shared" si="3"/>
        <v>0</v>
      </c>
      <c r="P11" s="113"/>
      <c r="Q11" s="145"/>
      <c r="R11" s="135"/>
      <c r="S11" s="141"/>
      <c r="T11" s="136"/>
      <c r="U11" s="57"/>
    </row>
    <row r="12" spans="1:21" ht="20.25" customHeight="1">
      <c r="A12" s="35">
        <v>9</v>
      </c>
      <c r="B12" s="15"/>
      <c r="C12" s="16"/>
      <c r="D12" s="17" t="e">
        <f t="shared" si="0"/>
        <v>#N/A</v>
      </c>
      <c r="E12" s="16"/>
      <c r="F12" s="15"/>
      <c r="G12" s="141"/>
      <c r="H12" s="15"/>
      <c r="I12" s="15"/>
      <c r="J12" s="56"/>
      <c r="K12" s="18"/>
      <c r="L12" s="18"/>
      <c r="M12" s="133">
        <f t="shared" si="1"/>
        <v>0</v>
      </c>
      <c r="N12" s="133">
        <f t="shared" si="2"/>
        <v>0</v>
      </c>
      <c r="O12" s="133">
        <f t="shared" si="3"/>
        <v>0</v>
      </c>
      <c r="P12" s="113"/>
      <c r="Q12" s="145"/>
      <c r="R12" s="135"/>
      <c r="S12" s="141"/>
      <c r="T12" s="136"/>
      <c r="U12" s="57"/>
    </row>
    <row r="13" spans="1:21" ht="20.25" customHeight="1">
      <c r="A13" s="35">
        <v>10</v>
      </c>
      <c r="B13" s="15"/>
      <c r="C13" s="16"/>
      <c r="D13" s="17" t="e">
        <f t="shared" si="0"/>
        <v>#N/A</v>
      </c>
      <c r="E13" s="16"/>
      <c r="F13" s="15"/>
      <c r="G13" s="141"/>
      <c r="H13" s="15"/>
      <c r="I13" s="15"/>
      <c r="J13" s="56"/>
      <c r="K13" s="18"/>
      <c r="L13" s="18"/>
      <c r="M13" s="133">
        <f t="shared" si="1"/>
        <v>0</v>
      </c>
      <c r="N13" s="133">
        <f t="shared" si="2"/>
        <v>0</v>
      </c>
      <c r="O13" s="133">
        <f t="shared" si="3"/>
        <v>0</v>
      </c>
      <c r="P13" s="113"/>
      <c r="Q13" s="145"/>
      <c r="R13" s="135"/>
      <c r="S13" s="141"/>
      <c r="T13" s="136"/>
      <c r="U13" s="57"/>
    </row>
    <row r="14" spans="1:21" ht="20.25" customHeight="1">
      <c r="A14" s="35">
        <v>11</v>
      </c>
      <c r="B14" s="15"/>
      <c r="C14" s="16"/>
      <c r="D14" s="17" t="e">
        <f t="shared" si="0"/>
        <v>#N/A</v>
      </c>
      <c r="E14" s="16"/>
      <c r="F14" s="15"/>
      <c r="G14" s="141"/>
      <c r="H14" s="15"/>
      <c r="I14" s="15"/>
      <c r="J14" s="56"/>
      <c r="K14" s="18"/>
      <c r="L14" s="18"/>
      <c r="M14" s="133">
        <f t="shared" si="1"/>
        <v>0</v>
      </c>
      <c r="N14" s="133">
        <f t="shared" si="2"/>
        <v>0</v>
      </c>
      <c r="O14" s="133">
        <f t="shared" si="3"/>
        <v>0</v>
      </c>
      <c r="P14" s="113"/>
      <c r="Q14" s="145"/>
      <c r="R14" s="135"/>
      <c r="S14" s="141"/>
      <c r="T14" s="136"/>
      <c r="U14" s="57"/>
    </row>
    <row r="15" spans="1:21" ht="20.25" customHeight="1">
      <c r="A15" s="35">
        <v>12</v>
      </c>
      <c r="B15" s="15"/>
      <c r="C15" s="16"/>
      <c r="D15" s="17" t="e">
        <f t="shared" si="0"/>
        <v>#N/A</v>
      </c>
      <c r="E15" s="16"/>
      <c r="F15" s="15"/>
      <c r="G15" s="141"/>
      <c r="H15" s="15"/>
      <c r="I15" s="15"/>
      <c r="J15" s="56"/>
      <c r="K15" s="18"/>
      <c r="L15" s="18"/>
      <c r="M15" s="133">
        <f t="shared" si="1"/>
        <v>0</v>
      </c>
      <c r="N15" s="133">
        <f t="shared" si="2"/>
        <v>0</v>
      </c>
      <c r="O15" s="133">
        <f t="shared" si="3"/>
        <v>0</v>
      </c>
      <c r="P15" s="113"/>
      <c r="Q15" s="145"/>
      <c r="R15" s="135"/>
      <c r="S15" s="141"/>
      <c r="T15" s="136"/>
      <c r="U15" s="57"/>
    </row>
    <row r="16" spans="1:21" ht="20.25" customHeight="1">
      <c r="A16" s="35">
        <v>13</v>
      </c>
      <c r="B16" s="15"/>
      <c r="C16" s="16"/>
      <c r="D16" s="17" t="e">
        <f t="shared" si="0"/>
        <v>#N/A</v>
      </c>
      <c r="E16" s="16"/>
      <c r="F16" s="15"/>
      <c r="G16" s="141"/>
      <c r="H16" s="15"/>
      <c r="I16" s="15"/>
      <c r="J16" s="56"/>
      <c r="K16" s="18"/>
      <c r="L16" s="18"/>
      <c r="M16" s="133">
        <f t="shared" si="1"/>
        <v>0</v>
      </c>
      <c r="N16" s="133">
        <f t="shared" si="2"/>
        <v>0</v>
      </c>
      <c r="O16" s="133">
        <f t="shared" si="3"/>
        <v>0</v>
      </c>
      <c r="P16" s="113"/>
      <c r="Q16" s="145"/>
      <c r="R16" s="135"/>
      <c r="S16" s="141"/>
      <c r="T16" s="136"/>
      <c r="U16" s="57"/>
    </row>
    <row r="17" spans="1:21" ht="20.25" customHeight="1">
      <c r="A17" s="35">
        <v>14</v>
      </c>
      <c r="B17" s="15"/>
      <c r="C17" s="16"/>
      <c r="D17" s="17" t="e">
        <f t="shared" si="0"/>
        <v>#N/A</v>
      </c>
      <c r="E17" s="16"/>
      <c r="F17" s="15"/>
      <c r="G17" s="141"/>
      <c r="H17" s="15"/>
      <c r="I17" s="15"/>
      <c r="J17" s="56"/>
      <c r="K17" s="18"/>
      <c r="L17" s="18"/>
      <c r="M17" s="133">
        <f t="shared" si="1"/>
        <v>0</v>
      </c>
      <c r="N17" s="133">
        <f t="shared" si="2"/>
        <v>0</v>
      </c>
      <c r="O17" s="133">
        <f t="shared" si="3"/>
        <v>0</v>
      </c>
      <c r="P17" s="113"/>
      <c r="Q17" s="145"/>
      <c r="R17" s="135"/>
      <c r="S17" s="141"/>
      <c r="T17" s="136"/>
      <c r="U17" s="57"/>
    </row>
    <row r="18" spans="1:21" ht="20.25" customHeight="1">
      <c r="A18" s="35">
        <v>15</v>
      </c>
      <c r="B18" s="15"/>
      <c r="C18" s="16"/>
      <c r="D18" s="17" t="e">
        <f t="shared" si="0"/>
        <v>#N/A</v>
      </c>
      <c r="E18" s="16"/>
      <c r="F18" s="15"/>
      <c r="G18" s="141"/>
      <c r="H18" s="15"/>
      <c r="I18" s="15"/>
      <c r="J18" s="56"/>
      <c r="K18" s="18"/>
      <c r="L18" s="18"/>
      <c r="M18" s="133">
        <f t="shared" si="1"/>
        <v>0</v>
      </c>
      <c r="N18" s="133">
        <f>ROUNDDOWN(M18*1/2,0)</f>
        <v>0</v>
      </c>
      <c r="O18" s="133">
        <f t="shared" si="3"/>
        <v>0</v>
      </c>
      <c r="P18" s="113"/>
      <c r="Q18" s="145"/>
      <c r="R18" s="135"/>
      <c r="S18" s="141"/>
      <c r="T18" s="136"/>
      <c r="U18" s="57"/>
    </row>
    <row r="19" spans="1:21" s="8" customFormat="1" ht="20.25" customHeight="1">
      <c r="A19" s="12" t="s">
        <v>7</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12" t="s">
        <v>4</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22" t="s">
        <v>32</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22" t="s">
        <v>336</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72"/>
      <c r="D28" s="72"/>
      <c r="E28" s="72"/>
      <c r="F28" s="72"/>
      <c r="G28" s="72"/>
      <c r="H28" s="72"/>
    </row>
    <row r="29" spans="1:21" ht="17.649999999999999">
      <c r="C29" s="74">
        <v>1</v>
      </c>
      <c r="D29" s="75" t="s">
        <v>35</v>
      </c>
      <c r="E29" s="78"/>
      <c r="F29" s="74" t="s">
        <v>135</v>
      </c>
      <c r="G29" s="79"/>
      <c r="H29" s="72"/>
      <c r="M29" s="2"/>
    </row>
    <row r="30" spans="1:21" ht="17.649999999999999">
      <c r="C30" s="74">
        <v>2</v>
      </c>
      <c r="D30" s="75" t="s">
        <v>36</v>
      </c>
      <c r="E30" s="78"/>
      <c r="F30" s="74" t="s">
        <v>134</v>
      </c>
      <c r="G30" s="79"/>
      <c r="H30" s="72"/>
    </row>
    <row r="31" spans="1:21" ht="17.649999999999999">
      <c r="C31" s="74">
        <v>3</v>
      </c>
      <c r="D31" s="75" t="s">
        <v>37</v>
      </c>
      <c r="E31" s="78"/>
      <c r="F31" s="74" t="s">
        <v>133</v>
      </c>
      <c r="G31" s="79"/>
      <c r="H31" s="72"/>
    </row>
    <row r="32" spans="1:21" ht="17.649999999999999">
      <c r="C32" s="74">
        <v>4</v>
      </c>
      <c r="D32" s="75" t="s">
        <v>38</v>
      </c>
      <c r="E32" s="78"/>
      <c r="F32" s="74" t="s">
        <v>132</v>
      </c>
      <c r="G32" s="79"/>
      <c r="H32" s="72"/>
    </row>
    <row r="33" spans="3:17" ht="17.649999999999999">
      <c r="C33" s="74">
        <v>5</v>
      </c>
      <c r="D33" s="75" t="s">
        <v>39</v>
      </c>
      <c r="E33" s="78"/>
      <c r="F33" s="74" t="s">
        <v>131</v>
      </c>
      <c r="G33" s="79"/>
      <c r="H33" s="72"/>
    </row>
    <row r="34" spans="3:17" ht="17.649999999999999">
      <c r="C34" s="74">
        <v>6</v>
      </c>
      <c r="D34" s="76" t="s">
        <v>40</v>
      </c>
      <c r="E34" s="78"/>
      <c r="F34" s="74" t="s">
        <v>130</v>
      </c>
      <c r="G34" s="79"/>
      <c r="H34" s="72"/>
    </row>
    <row r="35" spans="3:17" ht="17.649999999999999">
      <c r="C35" s="74">
        <v>7</v>
      </c>
      <c r="D35" s="76" t="s">
        <v>41</v>
      </c>
      <c r="E35" s="78"/>
      <c r="F35" s="74" t="s">
        <v>129</v>
      </c>
      <c r="G35" s="79"/>
      <c r="H35" s="72"/>
    </row>
    <row r="36" spans="3:17" ht="17.649999999999999">
      <c r="C36" s="74">
        <v>8</v>
      </c>
      <c r="D36" s="75" t="s">
        <v>42</v>
      </c>
      <c r="E36" s="78"/>
      <c r="F36" s="74" t="s">
        <v>128</v>
      </c>
      <c r="G36" s="78"/>
      <c r="H36" s="72"/>
    </row>
    <row r="37" spans="3:17" ht="17.649999999999999">
      <c r="C37" s="74">
        <v>9</v>
      </c>
      <c r="D37" s="75" t="s">
        <v>43</v>
      </c>
      <c r="E37" s="78"/>
      <c r="F37" s="74" t="s">
        <v>127</v>
      </c>
      <c r="G37" s="78"/>
      <c r="H37" s="72"/>
    </row>
    <row r="38" spans="3:17" ht="17.649999999999999">
      <c r="C38" s="74">
        <v>10</v>
      </c>
      <c r="D38" s="75" t="s">
        <v>44</v>
      </c>
      <c r="E38" s="78"/>
      <c r="F38" s="74" t="s">
        <v>126</v>
      </c>
      <c r="G38" s="78"/>
      <c r="H38" s="72"/>
    </row>
    <row r="39" spans="3:17" ht="17.649999999999999">
      <c r="C39" s="74">
        <v>11</v>
      </c>
      <c r="D39" s="75" t="s">
        <v>45</v>
      </c>
      <c r="E39" s="78"/>
      <c r="F39" s="74" t="s">
        <v>125</v>
      </c>
      <c r="G39" s="78"/>
      <c r="H39" s="72"/>
    </row>
    <row r="40" spans="3:17" ht="17.649999999999999">
      <c r="C40" s="74">
        <v>12</v>
      </c>
      <c r="D40" s="75" t="s">
        <v>46</v>
      </c>
      <c r="E40" s="78"/>
      <c r="F40" s="74" t="s">
        <v>124</v>
      </c>
      <c r="G40" s="78"/>
      <c r="H40" s="72"/>
    </row>
    <row r="41" spans="3:17" ht="17.649999999999999">
      <c r="C41" s="74">
        <v>13</v>
      </c>
      <c r="D41" s="75" t="s">
        <v>47</v>
      </c>
      <c r="E41" s="78"/>
      <c r="F41" s="74" t="s">
        <v>123</v>
      </c>
      <c r="G41" s="78"/>
      <c r="H41" s="72"/>
    </row>
    <row r="42" spans="3:17" ht="17.649999999999999">
      <c r="C42" s="74">
        <v>14</v>
      </c>
      <c r="D42" s="75" t="s">
        <v>48</v>
      </c>
      <c r="E42" s="78"/>
      <c r="F42" s="74" t="s">
        <v>122</v>
      </c>
      <c r="G42" s="78"/>
      <c r="H42" s="72"/>
    </row>
    <row r="43" spans="3:17" ht="17.649999999999999">
      <c r="C43" s="74">
        <v>15</v>
      </c>
      <c r="D43" s="75" t="s">
        <v>49</v>
      </c>
      <c r="E43" s="78"/>
      <c r="F43" s="74" t="s">
        <v>121</v>
      </c>
      <c r="G43" s="78"/>
      <c r="H43" s="72"/>
      <c r="P43" s="1"/>
      <c r="Q43" s="1"/>
    </row>
    <row r="44" spans="3:17" ht="17.649999999999999">
      <c r="C44" s="74">
        <v>16</v>
      </c>
      <c r="D44" s="75" t="s">
        <v>50</v>
      </c>
      <c r="E44" s="78"/>
      <c r="F44" s="74" t="s">
        <v>120</v>
      </c>
      <c r="G44" s="78"/>
      <c r="H44" s="72"/>
      <c r="P44" s="1"/>
      <c r="Q44" s="1"/>
    </row>
    <row r="45" spans="3:17" ht="17.649999999999999">
      <c r="C45" s="74">
        <v>17</v>
      </c>
      <c r="D45" s="75" t="s">
        <v>51</v>
      </c>
      <c r="E45" s="78"/>
      <c r="F45" s="74" t="s">
        <v>119</v>
      </c>
      <c r="G45" s="78"/>
      <c r="H45" s="72"/>
      <c r="P45" s="1"/>
      <c r="Q45" s="1"/>
    </row>
    <row r="46" spans="3:17" ht="17.649999999999999">
      <c r="C46" s="74">
        <v>18</v>
      </c>
      <c r="D46" s="75" t="s">
        <v>52</v>
      </c>
      <c r="E46" s="78"/>
      <c r="F46" s="74" t="s">
        <v>118</v>
      </c>
      <c r="G46" s="78"/>
      <c r="H46" s="72"/>
      <c r="P46" s="1"/>
      <c r="Q46" s="1"/>
    </row>
    <row r="47" spans="3:17" ht="17.649999999999999">
      <c r="C47" s="74">
        <v>19</v>
      </c>
      <c r="D47" s="75" t="s">
        <v>53</v>
      </c>
      <c r="E47" s="78"/>
      <c r="F47" s="74" t="s">
        <v>117</v>
      </c>
      <c r="G47" s="78"/>
      <c r="H47" s="72"/>
      <c r="P47" s="1"/>
      <c r="Q47" s="1"/>
    </row>
    <row r="48" spans="3:17" ht="17.649999999999999">
      <c r="C48" s="74">
        <v>20</v>
      </c>
      <c r="D48" s="75" t="s">
        <v>54</v>
      </c>
      <c r="E48" s="78"/>
      <c r="F48" s="74" t="s">
        <v>116</v>
      </c>
      <c r="G48" s="78"/>
      <c r="H48" s="72"/>
      <c r="P48" s="1"/>
      <c r="Q48" s="1"/>
    </row>
    <row r="49" spans="3:17" ht="17.649999999999999">
      <c r="C49" s="74">
        <v>21</v>
      </c>
      <c r="D49" s="75" t="s">
        <v>55</v>
      </c>
      <c r="E49" s="78"/>
      <c r="F49" s="74" t="s">
        <v>115</v>
      </c>
      <c r="G49" s="78"/>
      <c r="H49" s="72"/>
      <c r="P49" s="1"/>
      <c r="Q49" s="1"/>
    </row>
    <row r="50" spans="3:17" ht="17.649999999999999">
      <c r="C50" s="74">
        <v>22</v>
      </c>
      <c r="D50" s="75" t="s">
        <v>56</v>
      </c>
      <c r="E50" s="78"/>
      <c r="F50" s="74" t="s">
        <v>114</v>
      </c>
      <c r="G50" s="78"/>
      <c r="H50" s="72"/>
      <c r="P50" s="1"/>
      <c r="Q50" s="1"/>
    </row>
    <row r="51" spans="3:17" ht="17.649999999999999">
      <c r="C51" s="74">
        <v>23</v>
      </c>
      <c r="D51" s="75" t="s">
        <v>57</v>
      </c>
      <c r="E51" s="78"/>
      <c r="F51" s="74" t="s">
        <v>113</v>
      </c>
      <c r="G51" s="78"/>
      <c r="H51" s="72"/>
      <c r="P51" s="1"/>
      <c r="Q51" s="1"/>
    </row>
    <row r="52" spans="3:17" ht="17.649999999999999">
      <c r="C52" s="74">
        <v>24</v>
      </c>
      <c r="D52" s="75" t="s">
        <v>58</v>
      </c>
      <c r="E52" s="78"/>
      <c r="F52" s="74" t="s">
        <v>112</v>
      </c>
      <c r="G52" s="78"/>
      <c r="H52" s="72"/>
      <c r="P52" s="1"/>
      <c r="Q52" s="1"/>
    </row>
    <row r="53" spans="3:17" ht="17.649999999999999">
      <c r="C53" s="74">
        <v>25</v>
      </c>
      <c r="D53" s="75" t="s">
        <v>59</v>
      </c>
      <c r="E53" s="78"/>
      <c r="F53" s="74" t="s">
        <v>111</v>
      </c>
      <c r="G53" s="78"/>
      <c r="H53" s="72"/>
      <c r="P53" s="1"/>
      <c r="Q53" s="1"/>
    </row>
    <row r="54" spans="3:17" ht="17.649999999999999">
      <c r="C54" s="74">
        <v>26</v>
      </c>
      <c r="D54" s="75" t="s">
        <v>60</v>
      </c>
      <c r="E54" s="78"/>
      <c r="F54" s="74" t="s">
        <v>110</v>
      </c>
      <c r="G54" s="78"/>
      <c r="H54" s="72"/>
      <c r="P54" s="1"/>
      <c r="Q54" s="1"/>
    </row>
    <row r="55" spans="3:17" ht="17.649999999999999">
      <c r="C55" s="74">
        <v>27</v>
      </c>
      <c r="D55" s="75" t="s">
        <v>61</v>
      </c>
      <c r="E55" s="78"/>
      <c r="F55" s="74" t="s">
        <v>109</v>
      </c>
      <c r="G55" s="78"/>
      <c r="H55" s="72"/>
      <c r="P55" s="1"/>
      <c r="Q55" s="1"/>
    </row>
    <row r="56" spans="3:17" ht="17.649999999999999">
      <c r="C56" s="74">
        <v>28</v>
      </c>
      <c r="D56" s="75" t="s">
        <v>62</v>
      </c>
      <c r="E56" s="78"/>
      <c r="F56" s="74" t="s">
        <v>108</v>
      </c>
      <c r="G56" s="78"/>
      <c r="H56" s="72"/>
      <c r="P56" s="1"/>
      <c r="Q56" s="1"/>
    </row>
    <row r="57" spans="3:17" ht="17.649999999999999">
      <c r="C57" s="74">
        <v>29</v>
      </c>
      <c r="D57" s="75" t="s">
        <v>63</v>
      </c>
      <c r="E57" s="78"/>
      <c r="F57" s="74" t="s">
        <v>107</v>
      </c>
      <c r="G57" s="78"/>
      <c r="H57" s="72"/>
      <c r="P57" s="1"/>
      <c r="Q57" s="1"/>
    </row>
    <row r="58" spans="3:17" ht="17.649999999999999">
      <c r="C58" s="74">
        <v>30</v>
      </c>
      <c r="D58" s="75" t="s">
        <v>64</v>
      </c>
      <c r="E58" s="78"/>
      <c r="F58" s="74" t="s">
        <v>106</v>
      </c>
      <c r="G58" s="78"/>
      <c r="H58" s="72"/>
      <c r="P58" s="1"/>
      <c r="Q58" s="1"/>
    </row>
    <row r="59" spans="3:17" ht="17.649999999999999">
      <c r="C59" s="74">
        <v>31</v>
      </c>
      <c r="D59" s="75" t="s">
        <v>65</v>
      </c>
      <c r="E59" s="78"/>
      <c r="F59" s="74" t="s">
        <v>105</v>
      </c>
      <c r="G59" s="78"/>
      <c r="H59" s="72"/>
      <c r="P59" s="1"/>
      <c r="Q59" s="1"/>
    </row>
    <row r="60" spans="3:17" ht="17.649999999999999">
      <c r="C60" s="74">
        <v>32</v>
      </c>
      <c r="D60" s="75" t="s">
        <v>66</v>
      </c>
      <c r="E60" s="78"/>
      <c r="F60" s="74" t="s">
        <v>104</v>
      </c>
      <c r="G60" s="78"/>
      <c r="H60" s="72"/>
      <c r="P60" s="1"/>
      <c r="Q60" s="1"/>
    </row>
    <row r="61" spans="3:17" ht="17.649999999999999">
      <c r="C61" s="74">
        <v>33</v>
      </c>
      <c r="D61" s="75" t="s">
        <v>67</v>
      </c>
      <c r="E61" s="78"/>
      <c r="F61" s="74"/>
      <c r="G61" s="78"/>
      <c r="H61" s="72"/>
      <c r="P61" s="1"/>
      <c r="Q61" s="1"/>
    </row>
    <row r="62" spans="3:17" ht="17.649999999999999">
      <c r="C62" s="74">
        <v>34</v>
      </c>
      <c r="D62" s="75" t="s">
        <v>68</v>
      </c>
      <c r="E62" s="78"/>
      <c r="F62" s="74"/>
      <c r="G62" s="78"/>
      <c r="H62" s="72"/>
      <c r="P62" s="1"/>
      <c r="Q62" s="1"/>
    </row>
    <row r="63" spans="3:17" ht="17.649999999999999">
      <c r="C63" s="74">
        <v>35</v>
      </c>
      <c r="D63" s="75" t="s">
        <v>69</v>
      </c>
      <c r="E63" s="78"/>
      <c r="F63" s="74"/>
      <c r="G63" s="78"/>
      <c r="H63" s="72"/>
      <c r="P63" s="1"/>
      <c r="Q63" s="1"/>
    </row>
    <row r="64" spans="3:17" ht="17.649999999999999">
      <c r="C64" s="74">
        <v>36</v>
      </c>
      <c r="D64" s="75" t="s">
        <v>70</v>
      </c>
      <c r="E64" s="78"/>
      <c r="F64" s="74"/>
      <c r="G64" s="78"/>
      <c r="H64" s="72"/>
      <c r="P64" s="1"/>
      <c r="Q64" s="1"/>
    </row>
    <row r="65" spans="3:17" ht="17.649999999999999">
      <c r="C65" s="74">
        <v>37</v>
      </c>
      <c r="D65" s="75" t="s">
        <v>71</v>
      </c>
      <c r="E65" s="78"/>
      <c r="F65" s="78"/>
      <c r="G65" s="78"/>
      <c r="H65" s="72"/>
      <c r="P65" s="1"/>
      <c r="Q65" s="1"/>
    </row>
    <row r="66" spans="3:17" ht="17.649999999999999">
      <c r="C66" s="74">
        <v>38</v>
      </c>
      <c r="D66" s="75" t="s">
        <v>72</v>
      </c>
      <c r="E66" s="78"/>
      <c r="F66" s="78"/>
      <c r="G66" s="78"/>
      <c r="H66" s="72"/>
      <c r="P66" s="1"/>
      <c r="Q66" s="1"/>
    </row>
    <row r="67" spans="3:17" ht="17.649999999999999">
      <c r="C67" s="74">
        <v>39</v>
      </c>
      <c r="D67" s="75" t="s">
        <v>73</v>
      </c>
      <c r="E67" s="78"/>
      <c r="F67" s="78"/>
      <c r="G67" s="78"/>
      <c r="H67" s="72"/>
      <c r="P67" s="1"/>
      <c r="Q67" s="1"/>
    </row>
    <row r="68" spans="3:17" ht="17.649999999999999">
      <c r="C68" s="74">
        <v>40</v>
      </c>
      <c r="D68" s="75" t="s">
        <v>74</v>
      </c>
      <c r="E68" s="78"/>
      <c r="F68" s="78"/>
      <c r="G68" s="78"/>
      <c r="H68" s="72"/>
      <c r="P68" s="1"/>
      <c r="Q68" s="1"/>
    </row>
    <row r="69" spans="3:17" ht="17.649999999999999">
      <c r="C69" s="74">
        <v>41</v>
      </c>
      <c r="D69" s="75" t="s">
        <v>75</v>
      </c>
      <c r="E69" s="78"/>
      <c r="F69" s="78"/>
      <c r="G69" s="78"/>
      <c r="H69" s="72"/>
      <c r="P69" s="1"/>
      <c r="Q69" s="1"/>
    </row>
    <row r="70" spans="3:17" ht="17.649999999999999">
      <c r="C70" s="74">
        <v>42</v>
      </c>
      <c r="D70" s="75" t="s">
        <v>76</v>
      </c>
      <c r="E70" s="78"/>
      <c r="F70" s="78"/>
      <c r="G70" s="78"/>
      <c r="H70" s="72"/>
      <c r="P70" s="1"/>
      <c r="Q70" s="1"/>
    </row>
    <row r="71" spans="3:17" ht="17.649999999999999">
      <c r="C71" s="74">
        <v>43</v>
      </c>
      <c r="D71" s="75" t="s">
        <v>77</v>
      </c>
      <c r="E71" s="78"/>
      <c r="F71" s="78"/>
      <c r="G71" s="78"/>
      <c r="H71" s="72"/>
      <c r="P71" s="1"/>
      <c r="Q71" s="1"/>
    </row>
    <row r="72" spans="3:17" ht="17.649999999999999">
      <c r="C72" s="74">
        <v>44</v>
      </c>
      <c r="D72" s="75" t="s">
        <v>78</v>
      </c>
      <c r="E72" s="78"/>
      <c r="F72" s="78"/>
      <c r="G72" s="78"/>
      <c r="H72" s="72"/>
      <c r="P72" s="1"/>
      <c r="Q72" s="1"/>
    </row>
    <row r="73" spans="3:17" ht="17.649999999999999">
      <c r="C73" s="74">
        <v>45</v>
      </c>
      <c r="D73" s="75" t="s">
        <v>79</v>
      </c>
      <c r="E73" s="78"/>
      <c r="F73" s="78"/>
      <c r="G73" s="78"/>
      <c r="H73" s="72"/>
      <c r="P73" s="1"/>
      <c r="Q73" s="1"/>
    </row>
    <row r="74" spans="3:17" ht="17.649999999999999">
      <c r="C74" s="74">
        <v>46</v>
      </c>
      <c r="D74" s="75" t="s">
        <v>80</v>
      </c>
      <c r="E74" s="78"/>
      <c r="F74" s="78"/>
      <c r="G74" s="78"/>
      <c r="H74" s="72"/>
      <c r="P74" s="1"/>
      <c r="Q74" s="1"/>
    </row>
    <row r="75" spans="3:17" ht="17.649999999999999">
      <c r="C75" s="74">
        <v>47</v>
      </c>
      <c r="D75" s="75" t="s">
        <v>81</v>
      </c>
      <c r="E75" s="78"/>
      <c r="F75" s="78"/>
      <c r="G75" s="78"/>
      <c r="H75" s="72"/>
      <c r="P75" s="1"/>
      <c r="Q75" s="1"/>
    </row>
    <row r="76" spans="3:17">
      <c r="P76" s="1"/>
      <c r="Q76" s="1"/>
    </row>
    <row r="77" spans="3:17">
      <c r="P77" s="1"/>
      <c r="Q77" s="1"/>
    </row>
    <row r="78" spans="3:17">
      <c r="P78" s="1"/>
      <c r="Q78" s="1"/>
    </row>
    <row r="79" spans="3:17">
      <c r="P79" s="1"/>
      <c r="Q79" s="1"/>
    </row>
  </sheetData>
  <dataConsolidate/>
  <phoneticPr fontId="1"/>
  <dataValidations count="9">
    <dataValidation showInputMessage="1" showErrorMessage="1" errorTitle="ドロップダウンリストより選択してください" promptTitle="千円単位" prompt="千円単位で記載してください" sqref="K4:L18" xr:uid="{00000000-0002-0000-0800-000003000000}"/>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D7C16C7C-FA27-4ECF-9ABE-2DBD0B507154}">
      <formula1>"有,無"</formula1>
    </dataValidation>
    <dataValidation showInputMessage="1" showErrorMessage="1" errorTitle="ドロップダウンリストより選択してください" promptTitle="千円未満切捨て" prompt="自動計算" sqref="M4:M18" xr:uid="{56C59EF3-B89B-4EA3-B309-115C6C96F617}"/>
    <dataValidation showInputMessage="1" showErrorMessage="1" errorTitle="ドロップダウンリストより選択してください" prompt="自動計算。千円未満切捨て。" sqref="N4:O18" xr:uid="{1D9262ED-D785-4C1F-AE5F-170AF3756612}"/>
    <dataValidation type="list" allowBlank="1" showInputMessage="1" showErrorMessage="1" sqref="Q4:Q18" xr:uid="{6EC6B7D3-492B-41E8-9C03-7009A0C7D8B1}">
      <formula1>"○,×"</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24633DED-0E6E-45D6-8958-9E8D9B71005B}">
      <formula1>"有,無"</formula1>
    </dataValidation>
  </dataValidations>
  <pageMargins left="0.93" right="0.16" top="0.74803149606299213" bottom="0.74803149606299213" header="0.31496062992125984" footer="0.31496062992125984"/>
  <pageSetup paperSize="8" scale="6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E736F5DD-0573-4C9E-88D2-F8D95A6F5751}">
          <x14:formula1>
            <xm:f>都道府県コード等!$H$3:$H$14</xm:f>
          </x14:formula1>
          <xm:sqref>G4:G18</xm:sqref>
        </x14:dataValidation>
        <x14:dataValidation type="list" allowBlank="1" showInputMessage="1" showErrorMessage="1" xr:uid="{6C200BDD-8A56-4F40-95A4-A4D1837F4C9D}">
          <x14:formula1>
            <xm:f>都道府県コード等!$Q$3:$Q$4</xm:f>
          </x14:formula1>
          <xm:sqref>T4:T18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249977111117893"/>
    <pageSetUpPr fitToPage="1"/>
  </sheetPr>
  <dimension ref="A1:T80"/>
  <sheetViews>
    <sheetView view="pageBreakPreview" topLeftCell="I1" zoomScaleNormal="100" zoomScaleSheetLayoutView="100" workbookViewId="0">
      <pane ySplit="3" topLeftCell="A4" activePane="bottomLeft" state="frozen"/>
      <selection activeCell="O13" sqref="O13"/>
      <selection pane="bottomLeft" activeCell="O13" sqref="O13"/>
    </sheetView>
  </sheetViews>
  <sheetFormatPr defaultColWidth="4.265625" defaultRowHeight="12"/>
  <cols>
    <col min="1" max="1" width="4.1328125" style="5" bestFit="1" customWidth="1"/>
    <col min="2" max="2" width="14.3984375" style="5" hidden="1" customWidth="1"/>
    <col min="3" max="3" width="9.73046875" style="5" hidden="1" customWidth="1"/>
    <col min="4" max="4" width="12.3984375" style="5" hidden="1" customWidth="1"/>
    <col min="5" max="5" width="12.3984375" style="5" customWidth="1"/>
    <col min="6" max="6" width="17.1328125" style="5" hidden="1" customWidth="1"/>
    <col min="7" max="9" width="28.46484375" style="5" customWidth="1"/>
    <col min="10" max="10" width="43" style="5" customWidth="1"/>
    <col min="11" max="14" width="12.86328125" style="5" customWidth="1"/>
    <col min="15" max="15" width="12.86328125" style="5" hidden="1" customWidth="1"/>
    <col min="16" max="16" width="16.1328125" style="5" customWidth="1"/>
    <col min="17" max="18" width="10.59765625" style="5" customWidth="1"/>
    <col min="19" max="19" width="18.86328125" style="5" customWidth="1"/>
    <col min="20" max="20" width="11.59765625" style="5" customWidth="1"/>
    <col min="21" max="16384" width="4.265625" style="5"/>
  </cols>
  <sheetData>
    <row r="1" spans="1:20" ht="17.649999999999999">
      <c r="N1" s="4"/>
      <c r="O1" s="3"/>
      <c r="T1" s="44"/>
    </row>
    <row r="2" spans="1:20" ht="20.100000000000001" customHeight="1">
      <c r="A2" s="33" t="s">
        <v>338</v>
      </c>
      <c r="B2" s="13"/>
      <c r="C2" s="13"/>
      <c r="D2" s="13"/>
      <c r="E2" s="13"/>
      <c r="F2" s="13"/>
      <c r="G2" s="13"/>
      <c r="H2" s="13"/>
      <c r="I2" s="13"/>
      <c r="J2" s="13"/>
      <c r="K2" s="13"/>
      <c r="L2" s="13"/>
      <c r="M2" s="13"/>
      <c r="N2" s="13"/>
      <c r="O2" s="13"/>
      <c r="P2" s="13"/>
      <c r="Q2" s="13"/>
      <c r="R2" s="13"/>
      <c r="S2" s="104"/>
      <c r="T2" s="13"/>
    </row>
    <row r="3" spans="1:20" s="7" customFormat="1" ht="137.25" customHeight="1">
      <c r="A3" s="51" t="s">
        <v>0</v>
      </c>
      <c r="B3" s="52" t="s">
        <v>1</v>
      </c>
      <c r="C3" s="52" t="s">
        <v>34</v>
      </c>
      <c r="D3" s="53" t="s">
        <v>103</v>
      </c>
      <c r="E3" s="52" t="s">
        <v>2</v>
      </c>
      <c r="F3" s="52" t="s">
        <v>231</v>
      </c>
      <c r="G3" s="134" t="s">
        <v>11</v>
      </c>
      <c r="H3" s="52" t="s">
        <v>6</v>
      </c>
      <c r="I3" s="52" t="s">
        <v>3</v>
      </c>
      <c r="J3" s="52" t="s">
        <v>144</v>
      </c>
      <c r="K3" s="21" t="s">
        <v>339</v>
      </c>
      <c r="L3" s="146" t="s">
        <v>340</v>
      </c>
      <c r="M3" s="21" t="s">
        <v>99</v>
      </c>
      <c r="N3" s="146" t="s">
        <v>8</v>
      </c>
      <c r="O3" s="21" t="s">
        <v>137</v>
      </c>
      <c r="P3" s="114" t="s">
        <v>250</v>
      </c>
      <c r="Q3" s="142" t="s">
        <v>218</v>
      </c>
      <c r="R3" s="142" t="s">
        <v>187</v>
      </c>
      <c r="S3" s="143" t="s">
        <v>328</v>
      </c>
      <c r="T3" s="21" t="s">
        <v>5</v>
      </c>
    </row>
    <row r="4" spans="1:20" ht="20.25" customHeight="1">
      <c r="A4" s="35">
        <v>1</v>
      </c>
      <c r="B4" s="15"/>
      <c r="C4" s="16"/>
      <c r="D4" s="17" t="e">
        <f t="shared" ref="D4:D18" si="0">VLOOKUP(C4,$C$30:$D$76,2)</f>
        <v>#N/A</v>
      </c>
      <c r="E4" s="16"/>
      <c r="F4" s="15"/>
      <c r="G4" s="141"/>
      <c r="H4" s="15"/>
      <c r="I4" s="15"/>
      <c r="J4" s="56"/>
      <c r="K4" s="147"/>
      <c r="L4" s="148">
        <f>K4*4000/1000</f>
        <v>0</v>
      </c>
      <c r="M4" s="18"/>
      <c r="N4" s="133">
        <f>ROUNDDOWN(MIN(L4,M4),0)</f>
        <v>0</v>
      </c>
      <c r="O4" s="20"/>
      <c r="P4" s="113"/>
      <c r="Q4" s="135"/>
      <c r="R4" s="141"/>
      <c r="S4" s="136"/>
      <c r="T4" s="57"/>
    </row>
    <row r="5" spans="1:20" ht="20.25" customHeight="1">
      <c r="A5" s="35">
        <v>2</v>
      </c>
      <c r="B5" s="15"/>
      <c r="C5" s="16"/>
      <c r="D5" s="17" t="e">
        <f t="shared" si="0"/>
        <v>#N/A</v>
      </c>
      <c r="E5" s="16"/>
      <c r="F5" s="15"/>
      <c r="G5" s="141"/>
      <c r="H5" s="15"/>
      <c r="I5" s="15"/>
      <c r="J5" s="56"/>
      <c r="K5" s="147"/>
      <c r="L5" s="148">
        <f t="shared" ref="L5:L18" si="1">K5*4000/1000</f>
        <v>0</v>
      </c>
      <c r="M5" s="18"/>
      <c r="N5" s="133">
        <f t="shared" ref="N5:N18" si="2">ROUNDDOWN(MIN(L5,M5),0)</f>
        <v>0</v>
      </c>
      <c r="O5" s="20"/>
      <c r="P5" s="113"/>
      <c r="Q5" s="135"/>
      <c r="R5" s="141"/>
      <c r="S5" s="136"/>
      <c r="T5" s="57"/>
    </row>
    <row r="6" spans="1:20" ht="20.25" customHeight="1">
      <c r="A6" s="35">
        <v>3</v>
      </c>
      <c r="B6" s="15"/>
      <c r="C6" s="16"/>
      <c r="D6" s="17" t="e">
        <f t="shared" si="0"/>
        <v>#N/A</v>
      </c>
      <c r="E6" s="16"/>
      <c r="F6" s="35"/>
      <c r="G6" s="141"/>
      <c r="H6" s="15"/>
      <c r="I6" s="15"/>
      <c r="J6" s="56"/>
      <c r="K6" s="147"/>
      <c r="L6" s="148">
        <f t="shared" si="1"/>
        <v>0</v>
      </c>
      <c r="M6" s="18"/>
      <c r="N6" s="133">
        <f t="shared" si="2"/>
        <v>0</v>
      </c>
      <c r="O6" s="20"/>
      <c r="P6" s="113"/>
      <c r="Q6" s="135"/>
      <c r="R6" s="141"/>
      <c r="S6" s="136"/>
      <c r="T6" s="57"/>
    </row>
    <row r="7" spans="1:20" ht="20.25" customHeight="1">
      <c r="A7" s="35">
        <v>4</v>
      </c>
      <c r="B7" s="15"/>
      <c r="C7" s="16"/>
      <c r="D7" s="17" t="e">
        <f t="shared" si="0"/>
        <v>#N/A</v>
      </c>
      <c r="E7" s="16"/>
      <c r="F7" s="15"/>
      <c r="G7" s="141"/>
      <c r="H7" s="15"/>
      <c r="I7" s="15"/>
      <c r="J7" s="56"/>
      <c r="K7" s="147"/>
      <c r="L7" s="148">
        <f t="shared" si="1"/>
        <v>0</v>
      </c>
      <c r="M7" s="18"/>
      <c r="N7" s="133">
        <f t="shared" si="2"/>
        <v>0</v>
      </c>
      <c r="O7" s="20"/>
      <c r="P7" s="113"/>
      <c r="Q7" s="135"/>
      <c r="R7" s="141"/>
      <c r="S7" s="136"/>
      <c r="T7" s="57"/>
    </row>
    <row r="8" spans="1:20" ht="20.25" customHeight="1">
      <c r="A8" s="35">
        <v>5</v>
      </c>
      <c r="B8" s="15"/>
      <c r="C8" s="16"/>
      <c r="D8" s="17" t="e">
        <f t="shared" si="0"/>
        <v>#N/A</v>
      </c>
      <c r="E8" s="16"/>
      <c r="F8" s="15"/>
      <c r="G8" s="141"/>
      <c r="H8" s="15"/>
      <c r="I8" s="15"/>
      <c r="J8" s="56"/>
      <c r="K8" s="147"/>
      <c r="L8" s="148">
        <f t="shared" si="1"/>
        <v>0</v>
      </c>
      <c r="M8" s="18"/>
      <c r="N8" s="133">
        <f t="shared" si="2"/>
        <v>0</v>
      </c>
      <c r="O8" s="20"/>
      <c r="P8" s="113"/>
      <c r="Q8" s="135"/>
      <c r="R8" s="141"/>
      <c r="S8" s="136"/>
      <c r="T8" s="57"/>
    </row>
    <row r="9" spans="1:20" ht="20.25" customHeight="1">
      <c r="A9" s="35">
        <v>6</v>
      </c>
      <c r="B9" s="15"/>
      <c r="C9" s="16"/>
      <c r="D9" s="17" t="e">
        <f t="shared" si="0"/>
        <v>#N/A</v>
      </c>
      <c r="E9" s="16"/>
      <c r="F9" s="15"/>
      <c r="G9" s="141"/>
      <c r="H9" s="15"/>
      <c r="I9" s="15"/>
      <c r="J9" s="56"/>
      <c r="K9" s="147"/>
      <c r="L9" s="148">
        <f t="shared" si="1"/>
        <v>0</v>
      </c>
      <c r="M9" s="18"/>
      <c r="N9" s="133">
        <f t="shared" si="2"/>
        <v>0</v>
      </c>
      <c r="O9" s="20"/>
      <c r="P9" s="113"/>
      <c r="Q9" s="135"/>
      <c r="R9" s="141"/>
      <c r="S9" s="136"/>
      <c r="T9" s="57"/>
    </row>
    <row r="10" spans="1:20" ht="20.25" customHeight="1">
      <c r="A10" s="35">
        <v>7</v>
      </c>
      <c r="B10" s="15"/>
      <c r="C10" s="16"/>
      <c r="D10" s="17" t="e">
        <f t="shared" si="0"/>
        <v>#N/A</v>
      </c>
      <c r="E10" s="16"/>
      <c r="F10" s="15"/>
      <c r="G10" s="141"/>
      <c r="H10" s="15"/>
      <c r="I10" s="15"/>
      <c r="J10" s="56"/>
      <c r="K10" s="147"/>
      <c r="L10" s="148">
        <f t="shared" si="1"/>
        <v>0</v>
      </c>
      <c r="M10" s="18"/>
      <c r="N10" s="133">
        <f>ROUNDDOWN(MIN(L10,M10),0)</f>
        <v>0</v>
      </c>
      <c r="O10" s="20"/>
      <c r="P10" s="113"/>
      <c r="Q10" s="135"/>
      <c r="R10" s="141"/>
      <c r="S10" s="136"/>
      <c r="T10" s="57"/>
    </row>
    <row r="11" spans="1:20" ht="20.25" customHeight="1">
      <c r="A11" s="35">
        <v>8</v>
      </c>
      <c r="B11" s="15"/>
      <c r="C11" s="16"/>
      <c r="D11" s="17" t="e">
        <f t="shared" si="0"/>
        <v>#N/A</v>
      </c>
      <c r="E11" s="16"/>
      <c r="F11" s="15"/>
      <c r="G11" s="141"/>
      <c r="H11" s="15"/>
      <c r="I11" s="15"/>
      <c r="J11" s="56"/>
      <c r="K11" s="147"/>
      <c r="L11" s="148">
        <f t="shared" si="1"/>
        <v>0</v>
      </c>
      <c r="M11" s="18"/>
      <c r="N11" s="133">
        <f t="shared" si="2"/>
        <v>0</v>
      </c>
      <c r="O11" s="20"/>
      <c r="P11" s="113"/>
      <c r="Q11" s="135"/>
      <c r="R11" s="141"/>
      <c r="S11" s="136"/>
      <c r="T11" s="57"/>
    </row>
    <row r="12" spans="1:20" ht="20.25" customHeight="1">
      <c r="A12" s="35">
        <v>9</v>
      </c>
      <c r="B12" s="15"/>
      <c r="C12" s="16"/>
      <c r="D12" s="17" t="e">
        <f t="shared" si="0"/>
        <v>#N/A</v>
      </c>
      <c r="E12" s="16"/>
      <c r="F12" s="15"/>
      <c r="G12" s="141"/>
      <c r="H12" s="15"/>
      <c r="I12" s="15"/>
      <c r="J12" s="56"/>
      <c r="K12" s="147"/>
      <c r="L12" s="148">
        <f t="shared" si="1"/>
        <v>0</v>
      </c>
      <c r="M12" s="18"/>
      <c r="N12" s="133">
        <f t="shared" si="2"/>
        <v>0</v>
      </c>
      <c r="O12" s="20"/>
      <c r="P12" s="113"/>
      <c r="Q12" s="135"/>
      <c r="R12" s="141"/>
      <c r="S12" s="136"/>
      <c r="T12" s="57"/>
    </row>
    <row r="13" spans="1:20" ht="20.25" customHeight="1">
      <c r="A13" s="35">
        <v>10</v>
      </c>
      <c r="B13" s="15"/>
      <c r="C13" s="16"/>
      <c r="D13" s="17" t="e">
        <f t="shared" si="0"/>
        <v>#N/A</v>
      </c>
      <c r="E13" s="16"/>
      <c r="F13" s="15"/>
      <c r="G13" s="141"/>
      <c r="H13" s="15"/>
      <c r="I13" s="15"/>
      <c r="J13" s="56"/>
      <c r="K13" s="147"/>
      <c r="L13" s="148">
        <f t="shared" si="1"/>
        <v>0</v>
      </c>
      <c r="M13" s="18"/>
      <c r="N13" s="133">
        <f t="shared" si="2"/>
        <v>0</v>
      </c>
      <c r="O13" s="20"/>
      <c r="P13" s="113"/>
      <c r="Q13" s="135"/>
      <c r="R13" s="141"/>
      <c r="S13" s="136"/>
      <c r="T13" s="57"/>
    </row>
    <row r="14" spans="1:20" ht="20.25" customHeight="1">
      <c r="A14" s="35">
        <v>11</v>
      </c>
      <c r="B14" s="15"/>
      <c r="C14" s="16"/>
      <c r="D14" s="17" t="e">
        <f t="shared" si="0"/>
        <v>#N/A</v>
      </c>
      <c r="E14" s="16"/>
      <c r="F14" s="15"/>
      <c r="G14" s="141"/>
      <c r="H14" s="15"/>
      <c r="I14" s="15"/>
      <c r="J14" s="56"/>
      <c r="K14" s="147"/>
      <c r="L14" s="148">
        <f t="shared" si="1"/>
        <v>0</v>
      </c>
      <c r="M14" s="18"/>
      <c r="N14" s="133">
        <f t="shared" si="2"/>
        <v>0</v>
      </c>
      <c r="O14" s="20"/>
      <c r="P14" s="113"/>
      <c r="Q14" s="135"/>
      <c r="R14" s="141"/>
      <c r="S14" s="136"/>
      <c r="T14" s="57"/>
    </row>
    <row r="15" spans="1:20" ht="20.25" customHeight="1">
      <c r="A15" s="35">
        <v>12</v>
      </c>
      <c r="B15" s="15"/>
      <c r="C15" s="16"/>
      <c r="D15" s="17" t="e">
        <f t="shared" si="0"/>
        <v>#N/A</v>
      </c>
      <c r="E15" s="16"/>
      <c r="F15" s="15"/>
      <c r="G15" s="141"/>
      <c r="H15" s="15"/>
      <c r="I15" s="15"/>
      <c r="J15" s="56"/>
      <c r="K15" s="147"/>
      <c r="L15" s="148">
        <f t="shared" si="1"/>
        <v>0</v>
      </c>
      <c r="M15" s="18"/>
      <c r="N15" s="133">
        <f t="shared" si="2"/>
        <v>0</v>
      </c>
      <c r="O15" s="20"/>
      <c r="P15" s="113"/>
      <c r="Q15" s="135"/>
      <c r="R15" s="141"/>
      <c r="S15" s="136"/>
      <c r="T15" s="57"/>
    </row>
    <row r="16" spans="1:20" ht="20.25" customHeight="1">
      <c r="A16" s="35">
        <v>13</v>
      </c>
      <c r="B16" s="15"/>
      <c r="C16" s="16"/>
      <c r="D16" s="17" t="e">
        <f t="shared" si="0"/>
        <v>#N/A</v>
      </c>
      <c r="E16" s="16"/>
      <c r="F16" s="15"/>
      <c r="G16" s="141"/>
      <c r="H16" s="15"/>
      <c r="I16" s="15"/>
      <c r="J16" s="56"/>
      <c r="K16" s="147"/>
      <c r="L16" s="148">
        <f t="shared" si="1"/>
        <v>0</v>
      </c>
      <c r="M16" s="18"/>
      <c r="N16" s="133">
        <f t="shared" si="2"/>
        <v>0</v>
      </c>
      <c r="O16" s="20"/>
      <c r="P16" s="113"/>
      <c r="Q16" s="135"/>
      <c r="R16" s="141"/>
      <c r="S16" s="136"/>
      <c r="T16" s="57"/>
    </row>
    <row r="17" spans="1:20" ht="20.25" customHeight="1">
      <c r="A17" s="35">
        <v>14</v>
      </c>
      <c r="B17" s="15"/>
      <c r="C17" s="16"/>
      <c r="D17" s="17" t="e">
        <f t="shared" si="0"/>
        <v>#N/A</v>
      </c>
      <c r="E17" s="16"/>
      <c r="F17" s="15"/>
      <c r="G17" s="141"/>
      <c r="H17" s="15"/>
      <c r="I17" s="15"/>
      <c r="J17" s="56"/>
      <c r="K17" s="147"/>
      <c r="L17" s="148">
        <f t="shared" si="1"/>
        <v>0</v>
      </c>
      <c r="M17" s="18"/>
      <c r="N17" s="133">
        <f t="shared" si="2"/>
        <v>0</v>
      </c>
      <c r="O17" s="20"/>
      <c r="P17" s="113"/>
      <c r="Q17" s="135"/>
      <c r="R17" s="141"/>
      <c r="S17" s="136"/>
      <c r="T17" s="57"/>
    </row>
    <row r="18" spans="1:20" ht="20.25" customHeight="1">
      <c r="A18" s="35">
        <v>15</v>
      </c>
      <c r="B18" s="15"/>
      <c r="C18" s="16"/>
      <c r="D18" s="17" t="e">
        <f t="shared" si="0"/>
        <v>#N/A</v>
      </c>
      <c r="E18" s="16"/>
      <c r="F18" s="15"/>
      <c r="G18" s="141"/>
      <c r="H18" s="15"/>
      <c r="I18" s="15"/>
      <c r="J18" s="56"/>
      <c r="K18" s="147"/>
      <c r="L18" s="148">
        <f t="shared" si="1"/>
        <v>0</v>
      </c>
      <c r="M18" s="18"/>
      <c r="N18" s="133">
        <f t="shared" si="2"/>
        <v>0</v>
      </c>
      <c r="O18" s="20"/>
      <c r="P18" s="113"/>
      <c r="Q18" s="135"/>
      <c r="R18" s="141"/>
      <c r="S18" s="136"/>
      <c r="T18" s="57"/>
    </row>
    <row r="19" spans="1:20" s="8" customFormat="1" ht="20.25" customHeight="1">
      <c r="A19" s="12" t="s">
        <v>7</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4</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2" t="s">
        <v>32</v>
      </c>
      <c r="B21" s="12"/>
      <c r="C21" s="12"/>
      <c r="D21" s="12"/>
      <c r="E21" s="12"/>
      <c r="F21" s="12"/>
      <c r="G21" s="12"/>
      <c r="H21" s="12"/>
      <c r="I21" s="12"/>
      <c r="J21" s="12"/>
      <c r="K21" s="12"/>
      <c r="L21" s="12"/>
      <c r="M21" s="12"/>
      <c r="N21" s="12"/>
      <c r="O21" s="12"/>
      <c r="P21" s="12"/>
      <c r="Q21" s="12"/>
      <c r="R21" s="12"/>
      <c r="S21" s="12"/>
      <c r="T21" s="12"/>
    </row>
    <row r="22" spans="1:20" s="8" customFormat="1" ht="20.25" hidden="1" customHeight="1">
      <c r="A22" s="12" t="s">
        <v>136</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7.649999999999999">
      <c r="C30" s="74">
        <v>1</v>
      </c>
      <c r="D30" s="75" t="s">
        <v>35</v>
      </c>
      <c r="E30" s="77"/>
      <c r="F30" s="73"/>
      <c r="G30" s="73"/>
    </row>
    <row r="31" spans="1:20" ht="17.649999999999999">
      <c r="C31" s="74">
        <v>2</v>
      </c>
      <c r="D31" s="75" t="s">
        <v>36</v>
      </c>
      <c r="E31" s="77"/>
      <c r="F31" s="73"/>
      <c r="G31" s="73"/>
    </row>
    <row r="32" spans="1:20" ht="17.649999999999999">
      <c r="C32" s="74">
        <v>3</v>
      </c>
      <c r="D32" s="75" t="s">
        <v>37</v>
      </c>
      <c r="E32" s="77"/>
      <c r="F32" s="73"/>
      <c r="G32" s="73"/>
    </row>
    <row r="33" spans="3:16" ht="17.649999999999999">
      <c r="C33" s="74">
        <v>4</v>
      </c>
      <c r="D33" s="75" t="s">
        <v>38</v>
      </c>
      <c r="E33" s="77"/>
      <c r="F33" s="73"/>
      <c r="G33" s="73"/>
    </row>
    <row r="34" spans="3:16" ht="17.649999999999999">
      <c r="C34" s="74">
        <v>5</v>
      </c>
      <c r="D34" s="75" t="s">
        <v>39</v>
      </c>
      <c r="E34" s="77"/>
      <c r="F34" s="73"/>
      <c r="G34" s="73"/>
    </row>
    <row r="35" spans="3:16" ht="17.649999999999999">
      <c r="C35" s="74">
        <v>6</v>
      </c>
      <c r="D35" s="76" t="s">
        <v>40</v>
      </c>
      <c r="E35" s="77"/>
      <c r="F35" s="73"/>
      <c r="G35" s="73"/>
    </row>
    <row r="36" spans="3:16" ht="17.649999999999999">
      <c r="C36" s="74">
        <v>7</v>
      </c>
      <c r="D36" s="76" t="s">
        <v>41</v>
      </c>
      <c r="E36" s="77"/>
      <c r="F36" s="73"/>
      <c r="G36" s="73"/>
    </row>
    <row r="37" spans="3:16" ht="17.649999999999999">
      <c r="C37" s="74">
        <v>8</v>
      </c>
      <c r="D37" s="75" t="s">
        <v>42</v>
      </c>
      <c r="E37" s="77"/>
      <c r="F37" s="73"/>
      <c r="G37" s="73"/>
    </row>
    <row r="38" spans="3:16" ht="17.649999999999999">
      <c r="C38" s="74">
        <v>9</v>
      </c>
      <c r="D38" s="75" t="s">
        <v>43</v>
      </c>
      <c r="E38" s="77"/>
      <c r="F38" s="73"/>
      <c r="G38" s="73"/>
    </row>
    <row r="39" spans="3:16" ht="17.649999999999999">
      <c r="C39" s="74">
        <v>10</v>
      </c>
      <c r="D39" s="75" t="s">
        <v>44</v>
      </c>
      <c r="E39" s="77"/>
      <c r="F39" s="73"/>
      <c r="G39" s="73"/>
    </row>
    <row r="40" spans="3:16" ht="17.649999999999999">
      <c r="C40" s="74">
        <v>11</v>
      </c>
      <c r="D40" s="75" t="s">
        <v>45</v>
      </c>
      <c r="E40" s="77"/>
      <c r="F40" s="73"/>
      <c r="G40" s="73"/>
    </row>
    <row r="41" spans="3:16" ht="17.649999999999999">
      <c r="C41" s="74">
        <v>12</v>
      </c>
      <c r="D41" s="75" t="s">
        <v>46</v>
      </c>
      <c r="E41" s="77"/>
      <c r="F41" s="73"/>
      <c r="G41" s="73"/>
    </row>
    <row r="42" spans="3:16" ht="17.649999999999999">
      <c r="C42" s="74">
        <v>13</v>
      </c>
      <c r="D42" s="75" t="s">
        <v>47</v>
      </c>
      <c r="E42" s="77"/>
      <c r="F42" s="73"/>
      <c r="G42" s="73"/>
    </row>
    <row r="43" spans="3:16" ht="17.649999999999999">
      <c r="C43" s="74">
        <v>14</v>
      </c>
      <c r="D43" s="75" t="s">
        <v>48</v>
      </c>
      <c r="E43" s="77"/>
      <c r="F43" s="73"/>
      <c r="G43" s="73"/>
    </row>
    <row r="44" spans="3:16" ht="17.649999999999999">
      <c r="C44" s="74">
        <v>15</v>
      </c>
      <c r="D44" s="75" t="s">
        <v>49</v>
      </c>
      <c r="E44" s="77"/>
      <c r="F44" s="73"/>
      <c r="G44" s="73"/>
      <c r="P44" s="1"/>
    </row>
    <row r="45" spans="3:16" ht="17.649999999999999">
      <c r="C45" s="74">
        <v>16</v>
      </c>
      <c r="D45" s="75" t="s">
        <v>50</v>
      </c>
      <c r="E45" s="77"/>
      <c r="F45" s="73"/>
      <c r="G45" s="73"/>
      <c r="P45" s="1"/>
    </row>
    <row r="46" spans="3:16" ht="17.649999999999999">
      <c r="C46" s="74">
        <v>17</v>
      </c>
      <c r="D46" s="75" t="s">
        <v>51</v>
      </c>
      <c r="E46" s="80"/>
      <c r="F46" s="73"/>
      <c r="G46" s="73"/>
      <c r="P46" s="1"/>
    </row>
    <row r="47" spans="3:16" ht="17.649999999999999">
      <c r="C47" s="74">
        <v>18</v>
      </c>
      <c r="D47" s="75" t="s">
        <v>52</v>
      </c>
      <c r="E47" s="73"/>
      <c r="F47" s="73"/>
      <c r="G47" s="73"/>
      <c r="P47" s="1"/>
    </row>
    <row r="48" spans="3:16" ht="17.649999999999999">
      <c r="C48" s="74">
        <v>19</v>
      </c>
      <c r="D48" s="75" t="s">
        <v>53</v>
      </c>
      <c r="E48" s="77"/>
      <c r="F48" s="73"/>
      <c r="G48" s="73"/>
      <c r="P48" s="1"/>
    </row>
    <row r="49" spans="3:16" ht="17.649999999999999">
      <c r="C49" s="74">
        <v>20</v>
      </c>
      <c r="D49" s="75" t="s">
        <v>54</v>
      </c>
      <c r="E49" s="77"/>
      <c r="F49" s="73"/>
      <c r="G49" s="73"/>
      <c r="P49" s="1"/>
    </row>
    <row r="50" spans="3:16" ht="17.649999999999999">
      <c r="C50" s="74">
        <v>21</v>
      </c>
      <c r="D50" s="75" t="s">
        <v>55</v>
      </c>
      <c r="E50" s="77"/>
      <c r="F50" s="73"/>
      <c r="G50" s="73"/>
      <c r="P50" s="1"/>
    </row>
    <row r="51" spans="3:16" ht="17.649999999999999">
      <c r="C51" s="74">
        <v>22</v>
      </c>
      <c r="D51" s="75" t="s">
        <v>56</v>
      </c>
      <c r="E51" s="77"/>
      <c r="F51" s="73"/>
      <c r="G51" s="73"/>
      <c r="P51" s="1"/>
    </row>
    <row r="52" spans="3:16" ht="17.649999999999999">
      <c r="C52" s="74">
        <v>23</v>
      </c>
      <c r="D52" s="75" t="s">
        <v>57</v>
      </c>
      <c r="E52" s="77"/>
      <c r="F52" s="73"/>
      <c r="G52" s="73"/>
      <c r="P52" s="1"/>
    </row>
    <row r="53" spans="3:16" ht="17.649999999999999">
      <c r="C53" s="74">
        <v>24</v>
      </c>
      <c r="D53" s="75" t="s">
        <v>58</v>
      </c>
      <c r="E53" s="77"/>
      <c r="F53" s="73"/>
      <c r="G53" s="73"/>
      <c r="P53" s="1"/>
    </row>
    <row r="54" spans="3:16" ht="17.649999999999999">
      <c r="C54" s="74">
        <v>25</v>
      </c>
      <c r="D54" s="75" t="s">
        <v>59</v>
      </c>
      <c r="E54" s="73"/>
      <c r="F54" s="73"/>
      <c r="G54" s="73"/>
      <c r="P54" s="1"/>
    </row>
    <row r="55" spans="3:16" ht="17.649999999999999">
      <c r="C55" s="74">
        <v>26</v>
      </c>
      <c r="D55" s="75" t="s">
        <v>60</v>
      </c>
      <c r="E55" s="73"/>
      <c r="F55" s="73"/>
      <c r="G55" s="73"/>
      <c r="P55" s="1"/>
    </row>
    <row r="56" spans="3:16" ht="17.649999999999999">
      <c r="C56" s="74">
        <v>27</v>
      </c>
      <c r="D56" s="75" t="s">
        <v>61</v>
      </c>
      <c r="E56" s="73"/>
      <c r="F56" s="73"/>
      <c r="G56" s="73"/>
      <c r="P56" s="1"/>
    </row>
    <row r="57" spans="3:16" ht="17.649999999999999">
      <c r="C57" s="74">
        <v>28</v>
      </c>
      <c r="D57" s="75" t="s">
        <v>62</v>
      </c>
      <c r="E57" s="73"/>
      <c r="F57" s="73"/>
      <c r="G57" s="73"/>
      <c r="P57" s="1"/>
    </row>
    <row r="58" spans="3:16" ht="17.649999999999999">
      <c r="C58" s="74">
        <v>29</v>
      </c>
      <c r="D58" s="75" t="s">
        <v>63</v>
      </c>
      <c r="E58" s="73"/>
      <c r="F58" s="73"/>
      <c r="G58" s="73"/>
      <c r="P58" s="1"/>
    </row>
    <row r="59" spans="3:16" ht="17.649999999999999">
      <c r="C59" s="74">
        <v>30</v>
      </c>
      <c r="D59" s="75" t="s">
        <v>64</v>
      </c>
      <c r="E59" s="73"/>
      <c r="F59" s="73"/>
      <c r="G59" s="73"/>
      <c r="P59" s="1"/>
    </row>
    <row r="60" spans="3:16" ht="17.649999999999999">
      <c r="C60" s="74">
        <v>31</v>
      </c>
      <c r="D60" s="75" t="s">
        <v>65</v>
      </c>
      <c r="E60" s="73"/>
      <c r="F60" s="73"/>
      <c r="G60" s="73"/>
      <c r="P60" s="1"/>
    </row>
    <row r="61" spans="3:16" ht="17.649999999999999">
      <c r="C61" s="74">
        <v>32</v>
      </c>
      <c r="D61" s="75" t="s">
        <v>66</v>
      </c>
      <c r="E61" s="73"/>
      <c r="F61" s="73"/>
      <c r="G61" s="73"/>
      <c r="P61" s="1"/>
    </row>
    <row r="62" spans="3:16" ht="17.649999999999999">
      <c r="C62" s="74">
        <v>33</v>
      </c>
      <c r="D62" s="75" t="s">
        <v>67</v>
      </c>
      <c r="E62" s="73"/>
      <c r="F62" s="73"/>
      <c r="G62" s="73"/>
      <c r="P62" s="1"/>
    </row>
    <row r="63" spans="3:16" ht="17.649999999999999">
      <c r="C63" s="74">
        <v>34</v>
      </c>
      <c r="D63" s="75" t="s">
        <v>68</v>
      </c>
      <c r="E63" s="73"/>
      <c r="F63" s="73"/>
      <c r="G63" s="73"/>
      <c r="P63" s="1"/>
    </row>
    <row r="64" spans="3:16" ht="17.649999999999999">
      <c r="C64" s="74">
        <v>35</v>
      </c>
      <c r="D64" s="75" t="s">
        <v>69</v>
      </c>
      <c r="E64" s="73"/>
      <c r="F64" s="73"/>
      <c r="G64" s="73"/>
      <c r="P64" s="1"/>
    </row>
    <row r="65" spans="3:16" ht="17.649999999999999">
      <c r="C65" s="74">
        <v>36</v>
      </c>
      <c r="D65" s="75" t="s">
        <v>70</v>
      </c>
      <c r="E65" s="73"/>
      <c r="F65" s="73"/>
      <c r="G65" s="73"/>
      <c r="P65" s="1"/>
    </row>
    <row r="66" spans="3:16" ht="17.649999999999999">
      <c r="C66" s="74">
        <v>37</v>
      </c>
      <c r="D66" s="75" t="s">
        <v>71</v>
      </c>
      <c r="E66" s="73"/>
      <c r="F66" s="73"/>
      <c r="G66" s="73"/>
      <c r="P66" s="1"/>
    </row>
    <row r="67" spans="3:16" ht="17.649999999999999">
      <c r="C67" s="74">
        <v>38</v>
      </c>
      <c r="D67" s="75" t="s">
        <v>72</v>
      </c>
      <c r="E67" s="73"/>
      <c r="F67" s="73"/>
      <c r="G67" s="73"/>
      <c r="P67" s="1"/>
    </row>
    <row r="68" spans="3:16" ht="17.649999999999999">
      <c r="C68" s="74">
        <v>39</v>
      </c>
      <c r="D68" s="75" t="s">
        <v>73</v>
      </c>
      <c r="E68" s="73"/>
      <c r="F68" s="73"/>
      <c r="G68" s="73"/>
      <c r="P68" s="1"/>
    </row>
    <row r="69" spans="3:16" ht="17.649999999999999">
      <c r="C69" s="74">
        <v>40</v>
      </c>
      <c r="D69" s="75" t="s">
        <v>74</v>
      </c>
      <c r="E69" s="73"/>
      <c r="F69" s="73"/>
      <c r="G69" s="73"/>
      <c r="P69" s="1"/>
    </row>
    <row r="70" spans="3:16" ht="17.649999999999999">
      <c r="C70" s="74">
        <v>41</v>
      </c>
      <c r="D70" s="75" t="s">
        <v>75</v>
      </c>
      <c r="E70" s="73"/>
      <c r="F70" s="73"/>
      <c r="G70" s="73"/>
      <c r="P70" s="1"/>
    </row>
    <row r="71" spans="3:16" ht="17.649999999999999">
      <c r="C71" s="74">
        <v>42</v>
      </c>
      <c r="D71" s="75" t="s">
        <v>76</v>
      </c>
      <c r="E71" s="73"/>
      <c r="F71" s="73"/>
      <c r="G71" s="73"/>
      <c r="P71" s="1"/>
    </row>
    <row r="72" spans="3:16" ht="17.649999999999999">
      <c r="C72" s="74">
        <v>43</v>
      </c>
      <c r="D72" s="75" t="s">
        <v>77</v>
      </c>
      <c r="E72" s="73"/>
      <c r="F72" s="73"/>
      <c r="G72" s="73"/>
      <c r="P72" s="1"/>
    </row>
    <row r="73" spans="3:16" ht="17.649999999999999">
      <c r="C73" s="74">
        <v>44</v>
      </c>
      <c r="D73" s="75" t="s">
        <v>78</v>
      </c>
      <c r="E73" s="73"/>
      <c r="F73" s="73"/>
      <c r="G73" s="73"/>
      <c r="P73" s="1"/>
    </row>
    <row r="74" spans="3:16" ht="17.649999999999999">
      <c r="C74" s="74">
        <v>45</v>
      </c>
      <c r="D74" s="75" t="s">
        <v>79</v>
      </c>
      <c r="E74" s="73"/>
      <c r="F74" s="73"/>
      <c r="G74" s="73"/>
      <c r="P74" s="1"/>
    </row>
    <row r="75" spans="3:16" ht="17.649999999999999">
      <c r="C75" s="74">
        <v>46</v>
      </c>
      <c r="D75" s="75" t="s">
        <v>80</v>
      </c>
      <c r="E75" s="73"/>
      <c r="F75" s="73"/>
      <c r="G75" s="73"/>
      <c r="P75" s="1"/>
    </row>
    <row r="76" spans="3:16" ht="17.649999999999999">
      <c r="C76" s="74">
        <v>47</v>
      </c>
      <c r="D76" s="75" t="s">
        <v>81</v>
      </c>
      <c r="E76" s="73"/>
      <c r="F76" s="73"/>
      <c r="G76" s="73"/>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8BCF4F2B-2627-4162-A195-93C267C93B51}">
      <formula1>"有,無"</formula1>
    </dataValidation>
    <dataValidation showInputMessage="1" showErrorMessage="1" errorTitle="ドロップダウンリストより選択してください" prompt="算定額と実支出（予定）額のいずれか低い方を千円単位切り捨て。自動計算。" sqref="N4:N18" xr:uid="{C6241053-18FB-402C-AFE1-43FE1786F6DD}"/>
    <dataValidation showInputMessage="1" showErrorMessage="1" errorTitle="ドロップダウンリストより選択してください" promptTitle="千円単位（小数点も記載）" prompt="千円単位で小数点も記載してください" sqref="M4:M18" xr:uid="{45B3449F-5E53-4786-9A43-A008BE73DF78}"/>
    <dataValidation allowBlank="1" showInputMessage="1" prompt="居室部分の補助対象面積を記載し、小数点以下は四捨五入してください。" sqref="K4:K18" xr:uid="{2FA82E0E-90CB-44C4-86F5-916B57260CE5}"/>
    <dataValidation showInputMessage="1" showErrorMessage="1" errorTitle="ドロップダウンリストより選択してください" prompt="換気設備を整備する居室部分の面積×4,000円を千円単位。自動計算" sqref="L4:L18" xr:uid="{F8F61780-D2EE-4DEE-8FFF-45BECA6B492E}"/>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4780C22A-1592-4DFC-A12A-A9677EFFA606}">
      <formula1>"有,無"</formula1>
    </dataValidation>
  </dataValidations>
  <pageMargins left="0.93" right="0.16" top="0.74803149606299213" bottom="0.74803149606299213" header="0.31496062992125984" footer="0.31496062992125984"/>
  <pageSetup paperSize="8" scale="7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34A6309F-6098-4CF8-9B5A-50F925EE702D}">
          <x14:formula1>
            <xm:f>都道府県コード等!$I$3:$I$9</xm:f>
          </x14:formula1>
          <xm:sqref>G4:G18</xm:sqref>
        </x14:dataValidation>
        <x14:dataValidation type="list" allowBlank="1" showInputMessage="1" showErrorMessage="1" xr:uid="{FE3F60EE-137F-4B65-A613-2C2EDAF46CF9}">
          <x14:formula1>
            <xm:f>都道府県コード等!$Q$3:$Q$4</xm:f>
          </x14:formula1>
          <xm:sqref>S4:S18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W80"/>
  <sheetViews>
    <sheetView view="pageBreakPreview" topLeftCell="J1" zoomScale="80" zoomScaleNormal="100" zoomScaleSheetLayoutView="80" workbookViewId="0">
      <pane ySplit="3" topLeftCell="A4" activePane="bottomLeft" state="frozen"/>
      <selection activeCell="O13" sqref="O13"/>
      <selection pane="bottomLeft" activeCell="O13" sqref="O13"/>
    </sheetView>
  </sheetViews>
  <sheetFormatPr defaultColWidth="4.265625" defaultRowHeight="12"/>
  <cols>
    <col min="1" max="1" width="4.1328125" style="5" bestFit="1" customWidth="1"/>
    <col min="2" max="2" width="14.3984375" style="5" hidden="1" customWidth="1"/>
    <col min="3" max="3" width="9.73046875" style="5" hidden="1" customWidth="1"/>
    <col min="4" max="4" width="12.3984375" style="5" hidden="1" customWidth="1"/>
    <col min="5" max="5" width="12.3984375" style="5" customWidth="1"/>
    <col min="6" max="6" width="17.1328125" style="5" hidden="1" customWidth="1"/>
    <col min="7" max="9" width="28.46484375" style="5" customWidth="1"/>
    <col min="10" max="10" width="43" style="5" customWidth="1"/>
    <col min="11" max="11" width="12.86328125" style="5" customWidth="1"/>
    <col min="12" max="13" width="15" style="5" customWidth="1"/>
    <col min="14" max="15" width="12.86328125" style="5" customWidth="1"/>
    <col min="16" max="16" width="16.1328125" style="5" hidden="1" customWidth="1"/>
    <col min="17" max="17" width="16.1328125" style="5" customWidth="1"/>
    <col min="18" max="18" width="18.1328125" style="5" customWidth="1"/>
    <col min="19" max="19" width="18.46484375" style="5" customWidth="1"/>
    <col min="20" max="20" width="15.265625" style="5" customWidth="1"/>
    <col min="21" max="21" width="12.265625" style="5" customWidth="1"/>
    <col min="22" max="22" width="18.73046875" style="5" customWidth="1"/>
    <col min="23" max="23" width="11.59765625" style="5" customWidth="1"/>
    <col min="24" max="16384" width="4.265625" style="5"/>
  </cols>
  <sheetData>
    <row r="1" spans="1:23" ht="17.649999999999999">
      <c r="N1" s="4"/>
      <c r="O1" s="3"/>
      <c r="W1" s="44"/>
    </row>
    <row r="2" spans="1:23" ht="20.100000000000001" customHeight="1">
      <c r="A2" s="14" t="s">
        <v>341</v>
      </c>
      <c r="B2" s="13"/>
      <c r="C2" s="13"/>
      <c r="D2" s="13"/>
      <c r="E2" s="13"/>
      <c r="F2" s="13"/>
      <c r="G2" s="13"/>
      <c r="H2" s="13"/>
      <c r="I2" s="13"/>
      <c r="J2" s="13"/>
      <c r="K2" s="13"/>
      <c r="L2" s="13"/>
      <c r="M2" s="13"/>
      <c r="N2" s="13"/>
      <c r="O2" s="13"/>
      <c r="P2" s="13"/>
      <c r="Q2" s="13"/>
      <c r="R2" s="13"/>
      <c r="S2" s="13"/>
      <c r="T2" s="13"/>
      <c r="U2" s="13"/>
      <c r="V2" s="104"/>
      <c r="W2" s="13"/>
    </row>
    <row r="3" spans="1:23" ht="121.5" customHeight="1">
      <c r="A3" s="89" t="s">
        <v>0</v>
      </c>
      <c r="B3" s="56" t="s">
        <v>1</v>
      </c>
      <c r="C3" s="56" t="s">
        <v>34</v>
      </c>
      <c r="D3" s="90" t="s">
        <v>103</v>
      </c>
      <c r="E3" s="56" t="s">
        <v>2</v>
      </c>
      <c r="F3" s="56" t="s">
        <v>230</v>
      </c>
      <c r="G3" s="135" t="s">
        <v>11</v>
      </c>
      <c r="H3" s="56" t="s">
        <v>6</v>
      </c>
      <c r="I3" s="56" t="s">
        <v>3</v>
      </c>
      <c r="J3" s="56" t="s">
        <v>144</v>
      </c>
      <c r="K3" s="56" t="s">
        <v>10</v>
      </c>
      <c r="L3" s="56" t="s">
        <v>99</v>
      </c>
      <c r="M3" s="143" t="s">
        <v>9</v>
      </c>
      <c r="N3" s="146" t="s">
        <v>8</v>
      </c>
      <c r="O3" s="158" t="s">
        <v>183</v>
      </c>
      <c r="P3" s="103" t="s">
        <v>204</v>
      </c>
      <c r="Q3" s="150" t="s">
        <v>342</v>
      </c>
      <c r="R3" s="82" t="s">
        <v>343</v>
      </c>
      <c r="S3" s="21" t="s">
        <v>344</v>
      </c>
      <c r="T3" s="142" t="s">
        <v>218</v>
      </c>
      <c r="U3" s="142" t="s">
        <v>187</v>
      </c>
      <c r="V3" s="143" t="s">
        <v>328</v>
      </c>
      <c r="W3" s="21" t="s">
        <v>5</v>
      </c>
    </row>
    <row r="4" spans="1:23" ht="20.25" customHeight="1">
      <c r="A4" s="35">
        <v>1</v>
      </c>
      <c r="B4" s="15"/>
      <c r="C4" s="16"/>
      <c r="D4" s="17" t="e">
        <f t="shared" ref="D4:D18" si="0">VLOOKUP(C4,$C$30:$D$76,2)</f>
        <v>#N/A</v>
      </c>
      <c r="E4" s="16"/>
      <c r="F4" s="15"/>
      <c r="G4" s="141"/>
      <c r="H4" s="15"/>
      <c r="I4" s="15"/>
      <c r="J4" s="56"/>
      <c r="K4" s="18"/>
      <c r="L4" s="18"/>
      <c r="M4" s="149">
        <v>66400</v>
      </c>
      <c r="N4" s="133">
        <f>ROUNDDOWN(MIN(L4,M4)*1/2,0)</f>
        <v>33200</v>
      </c>
      <c r="O4" s="133">
        <f>ROUNDDOWN(MIN(L4,M4)*1/4,0)</f>
        <v>16600</v>
      </c>
      <c r="P4" s="43"/>
      <c r="Q4" s="113"/>
      <c r="R4" s="36"/>
      <c r="S4" s="36"/>
      <c r="T4" s="142"/>
      <c r="U4" s="141"/>
      <c r="V4" s="136"/>
      <c r="W4" s="57"/>
    </row>
    <row r="5" spans="1:23" ht="20.25" customHeight="1">
      <c r="A5" s="35">
        <v>2</v>
      </c>
      <c r="B5" s="15"/>
      <c r="C5" s="16"/>
      <c r="D5" s="17" t="e">
        <f t="shared" si="0"/>
        <v>#N/A</v>
      </c>
      <c r="E5" s="16"/>
      <c r="F5" s="15"/>
      <c r="G5" s="141"/>
      <c r="H5" s="15"/>
      <c r="I5" s="15"/>
      <c r="J5" s="56"/>
      <c r="K5" s="18"/>
      <c r="L5" s="18"/>
      <c r="M5" s="149">
        <v>66400</v>
      </c>
      <c r="N5" s="133">
        <f t="shared" ref="N5:N18" si="1">ROUNDDOWN(MIN(L5,M5)*1/2,0)</f>
        <v>33200</v>
      </c>
      <c r="O5" s="133">
        <f t="shared" ref="O5:O18" si="2">ROUNDDOWN(MIN(L5,M5)*1/4,0)</f>
        <v>16600</v>
      </c>
      <c r="P5" s="43"/>
      <c r="Q5" s="113"/>
      <c r="R5" s="36"/>
      <c r="S5" s="36"/>
      <c r="T5" s="142"/>
      <c r="U5" s="141"/>
      <c r="V5" s="136"/>
      <c r="W5" s="57"/>
    </row>
    <row r="6" spans="1:23" ht="20.25" customHeight="1">
      <c r="A6" s="35">
        <v>3</v>
      </c>
      <c r="B6" s="15"/>
      <c r="C6" s="16"/>
      <c r="D6" s="17" t="e">
        <f t="shared" si="0"/>
        <v>#N/A</v>
      </c>
      <c r="E6" s="16"/>
      <c r="F6" s="35"/>
      <c r="G6" s="141"/>
      <c r="H6" s="15"/>
      <c r="I6" s="15"/>
      <c r="J6" s="56"/>
      <c r="K6" s="18"/>
      <c r="L6" s="18"/>
      <c r="M6" s="149">
        <v>66400</v>
      </c>
      <c r="N6" s="133">
        <f t="shared" si="1"/>
        <v>33200</v>
      </c>
      <c r="O6" s="133">
        <f t="shared" si="2"/>
        <v>16600</v>
      </c>
      <c r="P6" s="43"/>
      <c r="Q6" s="113"/>
      <c r="R6" s="36"/>
      <c r="S6" s="36"/>
      <c r="T6" s="142"/>
      <c r="U6" s="141"/>
      <c r="V6" s="136"/>
      <c r="W6" s="57"/>
    </row>
    <row r="7" spans="1:23" ht="20.25" customHeight="1">
      <c r="A7" s="35">
        <v>4</v>
      </c>
      <c r="B7" s="15"/>
      <c r="C7" s="16"/>
      <c r="D7" s="17" t="e">
        <f t="shared" si="0"/>
        <v>#N/A</v>
      </c>
      <c r="E7" s="16"/>
      <c r="F7" s="15"/>
      <c r="G7" s="141"/>
      <c r="H7" s="15"/>
      <c r="I7" s="15"/>
      <c r="J7" s="56"/>
      <c r="K7" s="18"/>
      <c r="L7" s="18"/>
      <c r="M7" s="149">
        <v>66400</v>
      </c>
      <c r="N7" s="133">
        <f t="shared" si="1"/>
        <v>33200</v>
      </c>
      <c r="O7" s="133">
        <f t="shared" si="2"/>
        <v>16600</v>
      </c>
      <c r="P7" s="43"/>
      <c r="Q7" s="113"/>
      <c r="R7" s="36"/>
      <c r="S7" s="36"/>
      <c r="T7" s="142"/>
      <c r="U7" s="141"/>
      <c r="V7" s="136"/>
      <c r="W7" s="57"/>
    </row>
    <row r="8" spans="1:23" ht="20.25" customHeight="1">
      <c r="A8" s="35">
        <v>5</v>
      </c>
      <c r="B8" s="15"/>
      <c r="C8" s="16"/>
      <c r="D8" s="17" t="e">
        <f t="shared" si="0"/>
        <v>#N/A</v>
      </c>
      <c r="E8" s="16"/>
      <c r="F8" s="15"/>
      <c r="G8" s="141"/>
      <c r="H8" s="15"/>
      <c r="I8" s="15"/>
      <c r="J8" s="56"/>
      <c r="K8" s="18"/>
      <c r="L8" s="18"/>
      <c r="M8" s="149">
        <v>66400</v>
      </c>
      <c r="N8" s="133">
        <f t="shared" si="1"/>
        <v>33200</v>
      </c>
      <c r="O8" s="133">
        <f t="shared" si="2"/>
        <v>16600</v>
      </c>
      <c r="P8" s="43"/>
      <c r="Q8" s="113"/>
      <c r="R8" s="36"/>
      <c r="S8" s="36"/>
      <c r="T8" s="142"/>
      <c r="U8" s="141"/>
      <c r="V8" s="136"/>
      <c r="W8" s="57"/>
    </row>
    <row r="9" spans="1:23" ht="20.25" customHeight="1">
      <c r="A9" s="35">
        <v>6</v>
      </c>
      <c r="B9" s="15"/>
      <c r="C9" s="16"/>
      <c r="D9" s="17" t="e">
        <f t="shared" si="0"/>
        <v>#N/A</v>
      </c>
      <c r="E9" s="16"/>
      <c r="F9" s="15"/>
      <c r="G9" s="141"/>
      <c r="H9" s="15"/>
      <c r="I9" s="15"/>
      <c r="J9" s="56"/>
      <c r="K9" s="18"/>
      <c r="L9" s="18"/>
      <c r="M9" s="149">
        <v>66400</v>
      </c>
      <c r="N9" s="133">
        <f t="shared" si="1"/>
        <v>33200</v>
      </c>
      <c r="O9" s="133">
        <f t="shared" si="2"/>
        <v>16600</v>
      </c>
      <c r="P9" s="43"/>
      <c r="Q9" s="113"/>
      <c r="R9" s="36"/>
      <c r="S9" s="36"/>
      <c r="T9" s="142"/>
      <c r="U9" s="141"/>
      <c r="V9" s="136"/>
      <c r="W9" s="57"/>
    </row>
    <row r="10" spans="1:23" ht="20.25" customHeight="1">
      <c r="A10" s="35">
        <v>7</v>
      </c>
      <c r="B10" s="15"/>
      <c r="C10" s="16"/>
      <c r="D10" s="17" t="e">
        <f t="shared" si="0"/>
        <v>#N/A</v>
      </c>
      <c r="E10" s="16"/>
      <c r="F10" s="15"/>
      <c r="G10" s="141"/>
      <c r="H10" s="15"/>
      <c r="I10" s="15"/>
      <c r="J10" s="56"/>
      <c r="K10" s="18"/>
      <c r="L10" s="18"/>
      <c r="M10" s="149">
        <v>66400</v>
      </c>
      <c r="N10" s="133">
        <f t="shared" si="1"/>
        <v>33200</v>
      </c>
      <c r="O10" s="133">
        <f t="shared" si="2"/>
        <v>16600</v>
      </c>
      <c r="P10" s="43"/>
      <c r="Q10" s="113"/>
      <c r="R10" s="36"/>
      <c r="S10" s="36"/>
      <c r="T10" s="142"/>
      <c r="U10" s="141"/>
      <c r="V10" s="136"/>
      <c r="W10" s="57"/>
    </row>
    <row r="11" spans="1:23" ht="20.25" customHeight="1">
      <c r="A11" s="35">
        <v>8</v>
      </c>
      <c r="B11" s="15"/>
      <c r="C11" s="16"/>
      <c r="D11" s="17" t="e">
        <f t="shared" si="0"/>
        <v>#N/A</v>
      </c>
      <c r="E11" s="16"/>
      <c r="F11" s="15"/>
      <c r="G11" s="141"/>
      <c r="H11" s="15"/>
      <c r="I11" s="15"/>
      <c r="J11" s="56"/>
      <c r="K11" s="18"/>
      <c r="L11" s="18"/>
      <c r="M11" s="149">
        <v>66400</v>
      </c>
      <c r="N11" s="133">
        <f t="shared" si="1"/>
        <v>33200</v>
      </c>
      <c r="O11" s="133">
        <f t="shared" si="2"/>
        <v>16600</v>
      </c>
      <c r="P11" s="43"/>
      <c r="Q11" s="113"/>
      <c r="R11" s="36"/>
      <c r="S11" s="36"/>
      <c r="T11" s="142"/>
      <c r="U11" s="141"/>
      <c r="V11" s="136"/>
      <c r="W11" s="57"/>
    </row>
    <row r="12" spans="1:23" ht="20.25" customHeight="1">
      <c r="A12" s="35">
        <v>9</v>
      </c>
      <c r="B12" s="15"/>
      <c r="C12" s="16"/>
      <c r="D12" s="17" t="e">
        <f t="shared" si="0"/>
        <v>#N/A</v>
      </c>
      <c r="E12" s="16"/>
      <c r="F12" s="15"/>
      <c r="G12" s="141"/>
      <c r="H12" s="15"/>
      <c r="I12" s="15"/>
      <c r="J12" s="56"/>
      <c r="K12" s="18"/>
      <c r="L12" s="18"/>
      <c r="M12" s="149">
        <v>66400</v>
      </c>
      <c r="N12" s="133">
        <f t="shared" si="1"/>
        <v>33200</v>
      </c>
      <c r="O12" s="133">
        <f t="shared" si="2"/>
        <v>16600</v>
      </c>
      <c r="P12" s="43"/>
      <c r="Q12" s="113"/>
      <c r="R12" s="36"/>
      <c r="S12" s="36"/>
      <c r="T12" s="142"/>
      <c r="U12" s="141"/>
      <c r="V12" s="136"/>
      <c r="W12" s="57"/>
    </row>
    <row r="13" spans="1:23" ht="20.25" customHeight="1">
      <c r="A13" s="35">
        <v>10</v>
      </c>
      <c r="B13" s="15"/>
      <c r="C13" s="16"/>
      <c r="D13" s="17" t="e">
        <f t="shared" si="0"/>
        <v>#N/A</v>
      </c>
      <c r="E13" s="16"/>
      <c r="F13" s="15"/>
      <c r="G13" s="141"/>
      <c r="H13" s="15"/>
      <c r="I13" s="15"/>
      <c r="J13" s="56"/>
      <c r="K13" s="18"/>
      <c r="L13" s="18"/>
      <c r="M13" s="149">
        <v>66400</v>
      </c>
      <c r="N13" s="133">
        <f t="shared" si="1"/>
        <v>33200</v>
      </c>
      <c r="O13" s="133">
        <f t="shared" si="2"/>
        <v>16600</v>
      </c>
      <c r="P13" s="43"/>
      <c r="Q13" s="113"/>
      <c r="R13" s="36"/>
      <c r="S13" s="36"/>
      <c r="T13" s="142"/>
      <c r="U13" s="141"/>
      <c r="V13" s="136"/>
      <c r="W13" s="57"/>
    </row>
    <row r="14" spans="1:23" ht="20.25" customHeight="1">
      <c r="A14" s="35">
        <v>11</v>
      </c>
      <c r="B14" s="15"/>
      <c r="C14" s="16"/>
      <c r="D14" s="17" t="e">
        <f t="shared" si="0"/>
        <v>#N/A</v>
      </c>
      <c r="E14" s="16"/>
      <c r="F14" s="15"/>
      <c r="G14" s="141"/>
      <c r="H14" s="15"/>
      <c r="I14" s="15"/>
      <c r="J14" s="56"/>
      <c r="K14" s="18"/>
      <c r="L14" s="18"/>
      <c r="M14" s="149">
        <v>66400</v>
      </c>
      <c r="N14" s="133">
        <f t="shared" si="1"/>
        <v>33200</v>
      </c>
      <c r="O14" s="133">
        <f t="shared" si="2"/>
        <v>16600</v>
      </c>
      <c r="P14" s="43"/>
      <c r="Q14" s="113"/>
      <c r="R14" s="36"/>
      <c r="S14" s="36"/>
      <c r="T14" s="142"/>
      <c r="U14" s="141"/>
      <c r="V14" s="136"/>
      <c r="W14" s="57"/>
    </row>
    <row r="15" spans="1:23" ht="20.25" customHeight="1">
      <c r="A15" s="35">
        <v>12</v>
      </c>
      <c r="B15" s="15"/>
      <c r="C15" s="16"/>
      <c r="D15" s="17" t="e">
        <f t="shared" si="0"/>
        <v>#N/A</v>
      </c>
      <c r="E15" s="16"/>
      <c r="F15" s="15"/>
      <c r="G15" s="141"/>
      <c r="H15" s="15"/>
      <c r="I15" s="15"/>
      <c r="J15" s="56"/>
      <c r="K15" s="18"/>
      <c r="L15" s="18"/>
      <c r="M15" s="149">
        <v>66400</v>
      </c>
      <c r="N15" s="133">
        <f t="shared" si="1"/>
        <v>33200</v>
      </c>
      <c r="O15" s="133">
        <f t="shared" si="2"/>
        <v>16600</v>
      </c>
      <c r="P15" s="43"/>
      <c r="Q15" s="113"/>
      <c r="R15" s="36"/>
      <c r="S15" s="36"/>
      <c r="T15" s="142"/>
      <c r="U15" s="141"/>
      <c r="V15" s="136"/>
      <c r="W15" s="57"/>
    </row>
    <row r="16" spans="1:23" ht="20.25" customHeight="1">
      <c r="A16" s="35">
        <v>13</v>
      </c>
      <c r="B16" s="15"/>
      <c r="C16" s="16"/>
      <c r="D16" s="17" t="e">
        <f t="shared" si="0"/>
        <v>#N/A</v>
      </c>
      <c r="E16" s="16"/>
      <c r="F16" s="15"/>
      <c r="G16" s="141"/>
      <c r="H16" s="15"/>
      <c r="I16" s="15"/>
      <c r="J16" s="56"/>
      <c r="K16" s="18"/>
      <c r="L16" s="18"/>
      <c r="M16" s="149">
        <v>66400</v>
      </c>
      <c r="N16" s="133">
        <f t="shared" si="1"/>
        <v>33200</v>
      </c>
      <c r="O16" s="133">
        <f t="shared" si="2"/>
        <v>16600</v>
      </c>
      <c r="P16" s="43"/>
      <c r="Q16" s="113"/>
      <c r="R16" s="36"/>
      <c r="S16" s="36"/>
      <c r="T16" s="142"/>
      <c r="U16" s="141"/>
      <c r="V16" s="136"/>
      <c r="W16" s="57"/>
    </row>
    <row r="17" spans="1:23" ht="20.25" customHeight="1">
      <c r="A17" s="35">
        <v>14</v>
      </c>
      <c r="B17" s="15"/>
      <c r="C17" s="16"/>
      <c r="D17" s="17" t="e">
        <f t="shared" si="0"/>
        <v>#N/A</v>
      </c>
      <c r="E17" s="16"/>
      <c r="F17" s="15"/>
      <c r="G17" s="141"/>
      <c r="H17" s="15"/>
      <c r="I17" s="15"/>
      <c r="J17" s="56"/>
      <c r="K17" s="18"/>
      <c r="L17" s="18"/>
      <c r="M17" s="149">
        <v>66400</v>
      </c>
      <c r="N17" s="133">
        <f t="shared" si="1"/>
        <v>33200</v>
      </c>
      <c r="O17" s="133">
        <f t="shared" si="2"/>
        <v>16600</v>
      </c>
      <c r="P17" s="43"/>
      <c r="Q17" s="113"/>
      <c r="R17" s="36"/>
      <c r="S17" s="36"/>
      <c r="T17" s="142"/>
      <c r="U17" s="141"/>
      <c r="V17" s="136"/>
      <c r="W17" s="57"/>
    </row>
    <row r="18" spans="1:23" ht="20.25" customHeight="1">
      <c r="A18" s="35">
        <v>15</v>
      </c>
      <c r="B18" s="15"/>
      <c r="C18" s="16"/>
      <c r="D18" s="17" t="e">
        <f t="shared" si="0"/>
        <v>#N/A</v>
      </c>
      <c r="E18" s="16"/>
      <c r="F18" s="15"/>
      <c r="G18" s="141"/>
      <c r="H18" s="15"/>
      <c r="I18" s="15"/>
      <c r="J18" s="56"/>
      <c r="K18" s="18"/>
      <c r="L18" s="18"/>
      <c r="M18" s="149">
        <v>66400</v>
      </c>
      <c r="N18" s="133">
        <f t="shared" si="1"/>
        <v>33200</v>
      </c>
      <c r="O18" s="133">
        <f t="shared" si="2"/>
        <v>16600</v>
      </c>
      <c r="P18" s="43"/>
      <c r="Q18" s="113"/>
      <c r="R18" s="36"/>
      <c r="S18" s="36"/>
      <c r="T18" s="142"/>
      <c r="U18" s="141"/>
      <c r="V18" s="136"/>
      <c r="W18" s="57"/>
    </row>
    <row r="19" spans="1:23" s="8" customFormat="1" ht="20.25" customHeight="1">
      <c r="A19" s="12" t="s">
        <v>7</v>
      </c>
      <c r="B19" s="12"/>
      <c r="C19" s="12"/>
      <c r="D19" s="12"/>
      <c r="E19" s="12"/>
      <c r="F19" s="12"/>
      <c r="G19" s="12"/>
      <c r="H19" s="12"/>
      <c r="I19" s="12"/>
      <c r="J19" s="12"/>
      <c r="K19" s="12"/>
      <c r="L19" s="12"/>
      <c r="M19" s="12"/>
      <c r="N19" s="12"/>
      <c r="O19" s="12"/>
      <c r="P19" s="12"/>
      <c r="Q19" s="12"/>
      <c r="R19" s="12"/>
      <c r="S19" s="12"/>
      <c r="T19" s="12"/>
      <c r="U19" s="12"/>
      <c r="V19" s="12"/>
      <c r="W19" s="12"/>
    </row>
    <row r="20" spans="1:23" s="8" customFormat="1" ht="20.25" customHeight="1">
      <c r="A20" s="12" t="s">
        <v>4</v>
      </c>
      <c r="B20" s="12"/>
      <c r="C20" s="12"/>
      <c r="D20" s="12"/>
      <c r="E20" s="12"/>
      <c r="F20" s="12"/>
      <c r="G20" s="12"/>
      <c r="H20" s="12"/>
      <c r="I20" s="12"/>
      <c r="J20" s="12"/>
      <c r="K20" s="12"/>
      <c r="L20" s="12"/>
      <c r="M20" s="12"/>
      <c r="N20" s="12"/>
      <c r="O20" s="12"/>
      <c r="P20" s="12"/>
      <c r="Q20" s="12"/>
      <c r="R20" s="12"/>
      <c r="S20" s="12"/>
      <c r="T20" s="12"/>
      <c r="U20" s="12"/>
      <c r="V20" s="12"/>
      <c r="W20" s="12"/>
    </row>
    <row r="21" spans="1:23" s="9" customFormat="1" ht="20.100000000000001" customHeight="1">
      <c r="A21" s="22" t="s">
        <v>32</v>
      </c>
      <c r="B21" s="12"/>
      <c r="C21" s="12"/>
      <c r="D21" s="12"/>
      <c r="E21" s="12"/>
      <c r="F21" s="12"/>
      <c r="G21" s="12"/>
      <c r="H21" s="12"/>
      <c r="I21" s="12"/>
      <c r="J21" s="12"/>
      <c r="K21" s="12"/>
      <c r="L21" s="12"/>
      <c r="M21" s="12"/>
      <c r="N21" s="12"/>
      <c r="O21" s="12"/>
      <c r="P21" s="12"/>
      <c r="Q21" s="12"/>
      <c r="R21" s="12"/>
      <c r="S21" s="12"/>
      <c r="T21" s="12"/>
      <c r="U21" s="12"/>
      <c r="V21" s="12"/>
      <c r="W21" s="12"/>
    </row>
    <row r="22" spans="1:23" s="8" customFormat="1" ht="20.25" customHeight="1">
      <c r="A22" s="12" t="s">
        <v>215</v>
      </c>
      <c r="B22" s="12"/>
      <c r="C22" s="12"/>
      <c r="D22" s="12"/>
      <c r="E22" s="12"/>
      <c r="F22" s="12"/>
      <c r="G22" s="12"/>
      <c r="H22" s="12"/>
      <c r="I22" s="12"/>
      <c r="J22" s="12"/>
      <c r="K22" s="12"/>
      <c r="L22" s="12"/>
      <c r="M22" s="12"/>
      <c r="N22" s="12"/>
      <c r="O22" s="12"/>
      <c r="P22" s="12"/>
      <c r="Q22" s="12"/>
      <c r="R22" s="12"/>
      <c r="S22" s="12"/>
      <c r="T22" s="12"/>
      <c r="U22" s="12"/>
      <c r="V22" s="12"/>
    </row>
    <row r="23" spans="1:23"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c r="W23" s="12"/>
    </row>
    <row r="24" spans="1:23" s="8" customFormat="1" ht="20.25" customHeight="1">
      <c r="B24" s="12"/>
      <c r="C24" s="12"/>
      <c r="D24" s="12"/>
      <c r="E24" s="12"/>
      <c r="F24" s="12"/>
      <c r="G24" s="12"/>
      <c r="H24" s="12"/>
      <c r="I24" s="12"/>
      <c r="J24" s="12"/>
      <c r="K24" s="12"/>
      <c r="L24" s="12"/>
      <c r="M24" s="12"/>
      <c r="N24" s="12"/>
      <c r="O24" s="12"/>
      <c r="P24" s="12"/>
      <c r="Q24" s="12"/>
      <c r="R24" s="12"/>
      <c r="S24" s="12"/>
      <c r="T24" s="12"/>
      <c r="U24" s="12"/>
      <c r="V24" s="12"/>
      <c r="W24" s="12"/>
    </row>
    <row r="25" spans="1:23" ht="20.25" customHeight="1"/>
    <row r="26" spans="1:23" ht="20.25" customHeight="1"/>
    <row r="27" spans="1:23" ht="19.5" customHeight="1"/>
    <row r="28" spans="1:23" ht="19.5" customHeight="1"/>
    <row r="29" spans="1:23" ht="16.5">
      <c r="C29" s="72"/>
      <c r="D29" s="72"/>
      <c r="E29" s="72"/>
      <c r="F29" s="72"/>
      <c r="G29" s="72"/>
    </row>
    <row r="30" spans="1:23" ht="17.649999999999999">
      <c r="C30" s="74">
        <v>1</v>
      </c>
      <c r="D30" s="75" t="s">
        <v>35</v>
      </c>
      <c r="E30" s="72" t="s">
        <v>27</v>
      </c>
      <c r="F30" s="72"/>
      <c r="G30" s="72"/>
    </row>
    <row r="31" spans="1:23" ht="17.649999999999999">
      <c r="C31" s="74">
        <v>2</v>
      </c>
      <c r="D31" s="75" t="s">
        <v>36</v>
      </c>
      <c r="E31" s="72" t="s">
        <v>28</v>
      </c>
      <c r="F31" s="72"/>
      <c r="G31" s="72"/>
    </row>
    <row r="32" spans="1:23" ht="17.649999999999999">
      <c r="C32" s="74">
        <v>3</v>
      </c>
      <c r="D32" s="75" t="s">
        <v>37</v>
      </c>
      <c r="E32" s="72" t="s">
        <v>29</v>
      </c>
      <c r="F32" s="72"/>
      <c r="G32" s="72"/>
    </row>
    <row r="33" spans="3:18" ht="17.649999999999999">
      <c r="C33" s="74">
        <v>4</v>
      </c>
      <c r="D33" s="75" t="s">
        <v>38</v>
      </c>
      <c r="E33" s="72" t="s">
        <v>30</v>
      </c>
      <c r="F33" s="72"/>
      <c r="G33" s="72"/>
    </row>
    <row r="34" spans="3:18" ht="17.649999999999999">
      <c r="C34" s="74">
        <v>5</v>
      </c>
      <c r="D34" s="75" t="s">
        <v>39</v>
      </c>
      <c r="E34" s="72" t="s">
        <v>31</v>
      </c>
      <c r="F34" s="72"/>
      <c r="G34" s="72"/>
    </row>
    <row r="35" spans="3:18" ht="17.649999999999999">
      <c r="C35" s="74">
        <v>6</v>
      </c>
      <c r="D35" s="76" t="s">
        <v>40</v>
      </c>
      <c r="E35" s="72"/>
      <c r="F35" s="72"/>
      <c r="G35" s="72"/>
    </row>
    <row r="36" spans="3:18" ht="17.649999999999999">
      <c r="C36" s="74">
        <v>7</v>
      </c>
      <c r="D36" s="76" t="s">
        <v>41</v>
      </c>
      <c r="E36" s="72"/>
      <c r="F36" s="72"/>
      <c r="G36" s="72"/>
    </row>
    <row r="37" spans="3:18" ht="17.649999999999999">
      <c r="C37" s="74">
        <v>8</v>
      </c>
      <c r="D37" s="75" t="s">
        <v>42</v>
      </c>
      <c r="E37" s="72"/>
      <c r="F37" s="72"/>
      <c r="G37" s="72"/>
    </row>
    <row r="38" spans="3:18" ht="17.649999999999999">
      <c r="C38" s="74">
        <v>9</v>
      </c>
      <c r="D38" s="75" t="s">
        <v>43</v>
      </c>
      <c r="E38" s="72"/>
      <c r="F38" s="72"/>
      <c r="G38" s="72"/>
    </row>
    <row r="39" spans="3:18" ht="17.649999999999999">
      <c r="C39" s="74">
        <v>10</v>
      </c>
      <c r="D39" s="75" t="s">
        <v>44</v>
      </c>
      <c r="E39" s="72"/>
      <c r="F39" s="72"/>
      <c r="G39" s="72"/>
    </row>
    <row r="40" spans="3:18" ht="17.649999999999999">
      <c r="C40" s="74">
        <v>11</v>
      </c>
      <c r="D40" s="75" t="s">
        <v>45</v>
      </c>
      <c r="E40" s="72"/>
      <c r="F40" s="72"/>
      <c r="G40" s="72"/>
    </row>
    <row r="41" spans="3:18" ht="17.649999999999999">
      <c r="C41" s="74">
        <v>12</v>
      </c>
      <c r="D41" s="75" t="s">
        <v>46</v>
      </c>
      <c r="E41" s="72"/>
      <c r="F41" s="72"/>
      <c r="G41" s="72"/>
    </row>
    <row r="42" spans="3:18" ht="17.649999999999999">
      <c r="C42" s="74">
        <v>13</v>
      </c>
      <c r="D42" s="75" t="s">
        <v>47</v>
      </c>
      <c r="E42" s="72"/>
      <c r="F42" s="72"/>
      <c r="G42" s="72"/>
    </row>
    <row r="43" spans="3:18" ht="17.649999999999999">
      <c r="C43" s="74">
        <v>14</v>
      </c>
      <c r="D43" s="75" t="s">
        <v>48</v>
      </c>
      <c r="E43" s="72"/>
      <c r="F43" s="72"/>
      <c r="G43" s="72"/>
    </row>
    <row r="44" spans="3:18" ht="17.649999999999999">
      <c r="C44" s="74">
        <v>15</v>
      </c>
      <c r="D44" s="75" t="s">
        <v>49</v>
      </c>
      <c r="E44" s="72"/>
      <c r="F44" s="72"/>
      <c r="G44" s="72"/>
      <c r="P44" s="1"/>
      <c r="Q44" s="1"/>
      <c r="R44" s="1"/>
    </row>
    <row r="45" spans="3:18" ht="17.649999999999999">
      <c r="C45" s="74">
        <v>16</v>
      </c>
      <c r="D45" s="75" t="s">
        <v>50</v>
      </c>
      <c r="E45" s="72"/>
      <c r="F45" s="72"/>
      <c r="G45" s="72"/>
      <c r="P45" s="1"/>
      <c r="Q45" s="1"/>
      <c r="R45" s="1"/>
    </row>
    <row r="46" spans="3:18" ht="17.649999999999999">
      <c r="C46" s="74">
        <v>17</v>
      </c>
      <c r="D46" s="75" t="s">
        <v>51</v>
      </c>
      <c r="E46" s="72"/>
      <c r="F46" s="72"/>
      <c r="G46" s="72"/>
      <c r="P46" s="1"/>
      <c r="Q46" s="1"/>
      <c r="R46" s="1"/>
    </row>
    <row r="47" spans="3:18" ht="17.649999999999999">
      <c r="C47" s="74">
        <v>18</v>
      </c>
      <c r="D47" s="75" t="s">
        <v>52</v>
      </c>
      <c r="E47" s="72"/>
      <c r="F47" s="72"/>
      <c r="G47" s="72"/>
      <c r="P47" s="1"/>
      <c r="Q47" s="1"/>
      <c r="R47" s="1"/>
    </row>
    <row r="48" spans="3:18" ht="17.649999999999999">
      <c r="C48" s="74">
        <v>19</v>
      </c>
      <c r="D48" s="75" t="s">
        <v>53</v>
      </c>
      <c r="E48" s="72"/>
      <c r="F48" s="72"/>
      <c r="G48" s="72"/>
      <c r="P48" s="1"/>
      <c r="Q48" s="1"/>
      <c r="R48" s="1"/>
    </row>
    <row r="49" spans="3:18" ht="17.649999999999999">
      <c r="C49" s="74">
        <v>20</v>
      </c>
      <c r="D49" s="75" t="s">
        <v>54</v>
      </c>
      <c r="E49" s="72"/>
      <c r="F49" s="72"/>
      <c r="G49" s="72"/>
      <c r="P49" s="1"/>
      <c r="Q49" s="1"/>
      <c r="R49" s="1"/>
    </row>
    <row r="50" spans="3:18" ht="17.649999999999999">
      <c r="C50" s="74">
        <v>21</v>
      </c>
      <c r="D50" s="75" t="s">
        <v>55</v>
      </c>
      <c r="E50" s="72"/>
      <c r="F50" s="72"/>
      <c r="G50" s="72"/>
      <c r="P50" s="1"/>
      <c r="Q50" s="1"/>
      <c r="R50" s="1"/>
    </row>
    <row r="51" spans="3:18" ht="17.649999999999999">
      <c r="C51" s="74">
        <v>22</v>
      </c>
      <c r="D51" s="75" t="s">
        <v>56</v>
      </c>
      <c r="E51" s="72"/>
      <c r="F51" s="72"/>
      <c r="G51" s="72"/>
      <c r="P51" s="1"/>
      <c r="Q51" s="1"/>
      <c r="R51" s="1"/>
    </row>
    <row r="52" spans="3:18" ht="17.649999999999999">
      <c r="C52" s="74">
        <v>23</v>
      </c>
      <c r="D52" s="75" t="s">
        <v>57</v>
      </c>
      <c r="E52" s="72"/>
      <c r="F52" s="72"/>
      <c r="G52" s="72"/>
      <c r="P52" s="1"/>
      <c r="Q52" s="1"/>
      <c r="R52" s="1"/>
    </row>
    <row r="53" spans="3:18" ht="17.649999999999999">
      <c r="C53" s="74">
        <v>24</v>
      </c>
      <c r="D53" s="75" t="s">
        <v>58</v>
      </c>
      <c r="E53" s="72"/>
      <c r="F53" s="72"/>
      <c r="G53" s="72"/>
      <c r="P53" s="1"/>
      <c r="Q53" s="1"/>
      <c r="R53" s="1"/>
    </row>
    <row r="54" spans="3:18" ht="17.649999999999999">
      <c r="C54" s="74">
        <v>25</v>
      </c>
      <c r="D54" s="75" t="s">
        <v>59</v>
      </c>
      <c r="E54" s="72"/>
      <c r="F54" s="72"/>
      <c r="G54" s="72"/>
      <c r="P54" s="1"/>
      <c r="Q54" s="1"/>
      <c r="R54" s="1"/>
    </row>
    <row r="55" spans="3:18" ht="17.649999999999999">
      <c r="C55" s="74">
        <v>26</v>
      </c>
      <c r="D55" s="75" t="s">
        <v>60</v>
      </c>
      <c r="E55" s="72"/>
      <c r="F55" s="72"/>
      <c r="G55" s="72"/>
      <c r="P55" s="1"/>
      <c r="Q55" s="1"/>
      <c r="R55" s="1"/>
    </row>
    <row r="56" spans="3:18" ht="17.649999999999999">
      <c r="C56" s="74">
        <v>27</v>
      </c>
      <c r="D56" s="75" t="s">
        <v>61</v>
      </c>
      <c r="E56" s="72"/>
      <c r="F56" s="72"/>
      <c r="G56" s="72"/>
      <c r="P56" s="1"/>
      <c r="Q56" s="1"/>
      <c r="R56" s="1"/>
    </row>
    <row r="57" spans="3:18" ht="17.649999999999999">
      <c r="C57" s="74">
        <v>28</v>
      </c>
      <c r="D57" s="75" t="s">
        <v>62</v>
      </c>
      <c r="E57" s="72"/>
      <c r="F57" s="72"/>
      <c r="G57" s="72"/>
      <c r="P57" s="1"/>
      <c r="Q57" s="1"/>
      <c r="R57" s="1"/>
    </row>
    <row r="58" spans="3:18" ht="17.649999999999999">
      <c r="C58" s="74">
        <v>29</v>
      </c>
      <c r="D58" s="75" t="s">
        <v>63</v>
      </c>
      <c r="E58" s="72"/>
      <c r="F58" s="72"/>
      <c r="G58" s="72"/>
      <c r="P58" s="1"/>
      <c r="Q58" s="1"/>
      <c r="R58" s="1"/>
    </row>
    <row r="59" spans="3:18" ht="17.649999999999999">
      <c r="C59" s="74">
        <v>30</v>
      </c>
      <c r="D59" s="75" t="s">
        <v>64</v>
      </c>
      <c r="E59" s="72"/>
      <c r="F59" s="72"/>
      <c r="G59" s="72"/>
      <c r="P59" s="1"/>
      <c r="Q59" s="1"/>
      <c r="R59" s="1"/>
    </row>
    <row r="60" spans="3:18" ht="17.649999999999999">
      <c r="C60" s="74">
        <v>31</v>
      </c>
      <c r="D60" s="75" t="s">
        <v>65</v>
      </c>
      <c r="E60" s="72"/>
      <c r="F60" s="72"/>
      <c r="G60" s="72"/>
      <c r="P60" s="1"/>
      <c r="Q60" s="1"/>
      <c r="R60" s="1"/>
    </row>
    <row r="61" spans="3:18" ht="17.649999999999999">
      <c r="C61" s="74">
        <v>32</v>
      </c>
      <c r="D61" s="75" t="s">
        <v>66</v>
      </c>
      <c r="E61" s="72"/>
      <c r="F61" s="72"/>
      <c r="G61" s="72"/>
      <c r="P61" s="1"/>
      <c r="Q61" s="1"/>
      <c r="R61" s="1"/>
    </row>
    <row r="62" spans="3:18" ht="17.649999999999999">
      <c r="C62" s="74">
        <v>33</v>
      </c>
      <c r="D62" s="75" t="s">
        <v>67</v>
      </c>
      <c r="E62" s="72"/>
      <c r="F62" s="72"/>
      <c r="G62" s="72"/>
      <c r="P62" s="1"/>
      <c r="Q62" s="1"/>
      <c r="R62" s="1"/>
    </row>
    <row r="63" spans="3:18" ht="17.649999999999999">
      <c r="C63" s="74">
        <v>34</v>
      </c>
      <c r="D63" s="75" t="s">
        <v>68</v>
      </c>
      <c r="E63" s="72"/>
      <c r="F63" s="72"/>
      <c r="G63" s="72"/>
      <c r="P63" s="1"/>
      <c r="Q63" s="1"/>
      <c r="R63" s="1"/>
    </row>
    <row r="64" spans="3:18" ht="17.649999999999999">
      <c r="C64" s="74">
        <v>35</v>
      </c>
      <c r="D64" s="75" t="s">
        <v>69</v>
      </c>
      <c r="E64" s="72"/>
      <c r="F64" s="72"/>
      <c r="G64" s="72"/>
      <c r="P64" s="1"/>
      <c r="Q64" s="1"/>
      <c r="R64" s="1"/>
    </row>
    <row r="65" spans="3:18" ht="17.649999999999999">
      <c r="C65" s="74">
        <v>36</v>
      </c>
      <c r="D65" s="75" t="s">
        <v>70</v>
      </c>
      <c r="E65" s="72"/>
      <c r="F65" s="72"/>
      <c r="G65" s="72"/>
      <c r="P65" s="1"/>
      <c r="Q65" s="1"/>
      <c r="R65" s="1"/>
    </row>
    <row r="66" spans="3:18" ht="17.649999999999999">
      <c r="C66" s="74">
        <v>37</v>
      </c>
      <c r="D66" s="75" t="s">
        <v>71</v>
      </c>
      <c r="E66" s="72"/>
      <c r="F66" s="72"/>
      <c r="G66" s="72"/>
      <c r="P66" s="1"/>
      <c r="Q66" s="1"/>
      <c r="R66" s="1"/>
    </row>
    <row r="67" spans="3:18" ht="17.649999999999999">
      <c r="C67" s="74">
        <v>38</v>
      </c>
      <c r="D67" s="75" t="s">
        <v>72</v>
      </c>
      <c r="E67" s="72"/>
      <c r="F67" s="72"/>
      <c r="G67" s="72"/>
      <c r="P67" s="1"/>
      <c r="Q67" s="1"/>
      <c r="R67" s="1"/>
    </row>
    <row r="68" spans="3:18" ht="17.649999999999999">
      <c r="C68" s="74">
        <v>39</v>
      </c>
      <c r="D68" s="75" t="s">
        <v>73</v>
      </c>
      <c r="E68" s="72"/>
      <c r="F68" s="72"/>
      <c r="G68" s="72"/>
      <c r="P68" s="1"/>
      <c r="Q68" s="1"/>
      <c r="R68" s="1"/>
    </row>
    <row r="69" spans="3:18" ht="17.649999999999999">
      <c r="C69" s="74">
        <v>40</v>
      </c>
      <c r="D69" s="75" t="s">
        <v>74</v>
      </c>
      <c r="E69" s="72"/>
      <c r="F69" s="72"/>
      <c r="G69" s="72"/>
      <c r="P69" s="1"/>
      <c r="Q69" s="1"/>
      <c r="R69" s="1"/>
    </row>
    <row r="70" spans="3:18" ht="17.649999999999999">
      <c r="C70" s="74">
        <v>41</v>
      </c>
      <c r="D70" s="75" t="s">
        <v>75</v>
      </c>
      <c r="E70" s="72"/>
      <c r="F70" s="72"/>
      <c r="G70" s="72"/>
      <c r="P70" s="1"/>
      <c r="Q70" s="1"/>
      <c r="R70" s="1"/>
    </row>
    <row r="71" spans="3:18" ht="17.649999999999999">
      <c r="C71" s="74">
        <v>42</v>
      </c>
      <c r="D71" s="75" t="s">
        <v>76</v>
      </c>
      <c r="E71" s="72"/>
      <c r="F71" s="72"/>
      <c r="G71" s="72"/>
      <c r="P71" s="1"/>
      <c r="Q71" s="1"/>
      <c r="R71" s="1"/>
    </row>
    <row r="72" spans="3:18" ht="17.649999999999999">
      <c r="C72" s="74">
        <v>43</v>
      </c>
      <c r="D72" s="75" t="s">
        <v>77</v>
      </c>
      <c r="E72" s="72"/>
      <c r="F72" s="72"/>
      <c r="G72" s="72"/>
      <c r="P72" s="1"/>
      <c r="Q72" s="1"/>
      <c r="R72" s="1"/>
    </row>
    <row r="73" spans="3:18" ht="17.649999999999999">
      <c r="C73" s="74">
        <v>44</v>
      </c>
      <c r="D73" s="75" t="s">
        <v>78</v>
      </c>
      <c r="E73" s="72"/>
      <c r="F73" s="72"/>
      <c r="G73" s="72"/>
      <c r="P73" s="1"/>
      <c r="Q73" s="1"/>
      <c r="R73" s="1"/>
    </row>
    <row r="74" spans="3:18" ht="17.649999999999999">
      <c r="C74" s="74">
        <v>45</v>
      </c>
      <c r="D74" s="75" t="s">
        <v>79</v>
      </c>
      <c r="E74" s="72"/>
      <c r="F74" s="72"/>
      <c r="G74" s="72"/>
      <c r="P74" s="1"/>
      <c r="Q74" s="1"/>
      <c r="R74" s="1"/>
    </row>
    <row r="75" spans="3:18" ht="17.649999999999999">
      <c r="C75" s="74">
        <v>46</v>
      </c>
      <c r="D75" s="75" t="s">
        <v>80</v>
      </c>
      <c r="E75" s="72"/>
      <c r="F75" s="72"/>
      <c r="G75" s="72"/>
      <c r="P75" s="1"/>
      <c r="Q75" s="1"/>
      <c r="R75" s="1"/>
    </row>
    <row r="76" spans="3:18" ht="17.649999999999999">
      <c r="C76" s="74">
        <v>47</v>
      </c>
      <c r="D76" s="75" t="s">
        <v>81</v>
      </c>
      <c r="E76" s="72"/>
      <c r="F76" s="72"/>
      <c r="G76" s="72"/>
      <c r="P76" s="1"/>
      <c r="Q76" s="1"/>
      <c r="R76" s="1"/>
    </row>
    <row r="77" spans="3:18">
      <c r="P77" s="1"/>
      <c r="Q77" s="1"/>
      <c r="R77" s="1"/>
    </row>
    <row r="78" spans="3:18">
      <c r="P78" s="1"/>
      <c r="Q78" s="1"/>
      <c r="R78" s="1"/>
    </row>
    <row r="79" spans="3:18">
      <c r="P79" s="1"/>
      <c r="Q79" s="1"/>
      <c r="R79" s="1"/>
    </row>
    <row r="80" spans="3:18">
      <c r="P80" s="1"/>
      <c r="Q80" s="1"/>
      <c r="R80" s="1"/>
    </row>
  </sheetData>
  <dataConsolidate/>
  <phoneticPr fontId="1"/>
  <dataValidations count="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W4:W18" xr:uid="{0E919C0C-5B87-4187-ABC9-1BCEE2A40448}"/>
    <dataValidation showInputMessage="1" showErrorMessage="1" errorTitle="ドロップダウンリストより選択してください" promptTitle="千円単位" prompt="千円単位で記載してください" sqref="K4:L18" xr:uid="{D05DD214-247A-4E17-A52C-9730C25A2493}"/>
    <dataValidation showInputMessage="1" showErrorMessage="1" errorTitle="ドロップダウンリストより選択してください" prompt="交付基準単価と実支出（予定）額のいずれか低い方に1/2を乗じた額（千円未満切捨て）。自動計算。" sqref="N4:O18" xr:uid="{F6F3D099-546F-4F9B-A538-8B7CA700E6A6}"/>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455FB40E-FE15-4FE9-95C2-02C421A78A21}">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T4:T18" xr:uid="{35EF944A-BE17-4F76-8E01-64326C68454F}">
      <formula1>"有,無"</formula1>
    </dataValidation>
    <dataValidation allowBlank="1" showInputMessage="1" showErrorMessage="1" promptTitle="年月日を記載してください" prompt="書式設定を変更せずに、年月日を記載してください_x000a_（西暦／月／日）" sqref="R4:S18" xr:uid="{31AE6618-813E-4C5F-8064-BEE088A59A28}"/>
  </dataValidations>
  <pageMargins left="0.93" right="0.16" top="0.74803149606299213" bottom="0.74803149606299213" header="0.31496062992125984" footer="0.31496062992125984"/>
  <pageSetup paperSize="8" scale="6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A936FD1-538A-46A5-821B-D7E7A650953A}">
          <x14:formula1>
            <xm:f>都道府県コード等!$J$3:$J$7</xm:f>
          </x14:formula1>
          <xm:sqref>G4:G18</xm:sqref>
        </x14:dataValidation>
        <x14:dataValidation type="list" allowBlank="1" showInputMessage="1" showErrorMessage="1" xr:uid="{697A60C4-007B-48AD-BB49-F8741C1EF677}">
          <x14:formula1>
            <xm:f>都道府県コード等!$K$3</xm:f>
          </x14:formula1>
          <xm:sqref>M4:M18</xm:sqref>
        </x14:dataValidation>
        <x14:dataValidation type="list" allowBlank="1" showInputMessage="1" showErrorMessage="1" xr:uid="{4B1CF24E-1B93-48DD-9C15-3F5536E370A1}">
          <x14:formula1>
            <xm:f>都道府県コード等!$Q$3:$Q$4</xm:f>
          </x14:formula1>
          <xm:sqref>V4:V18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96B2-A045-488D-BE3E-497E61713E56}">
  <sheetPr>
    <tabColor rgb="FFFF7C80"/>
    <pageSetUpPr fitToPage="1"/>
  </sheetPr>
  <dimension ref="A1:X83"/>
  <sheetViews>
    <sheetView view="pageBreakPreview" zoomScale="80" zoomScaleNormal="100" zoomScaleSheetLayoutView="80" workbookViewId="0">
      <pane ySplit="3" topLeftCell="A4" activePane="bottomLeft" state="frozen"/>
      <selection activeCell="O13" sqref="O13"/>
      <selection pane="bottomLeft" activeCell="O13" sqref="O13"/>
    </sheetView>
  </sheetViews>
  <sheetFormatPr defaultColWidth="4.265625" defaultRowHeight="12"/>
  <cols>
    <col min="1" max="1" width="4.1328125" style="5" bestFit="1" customWidth="1"/>
    <col min="2" max="2" width="14.3984375" style="5" hidden="1" customWidth="1"/>
    <col min="3" max="3" width="9.73046875" style="5" hidden="1" customWidth="1"/>
    <col min="4" max="4" width="12.3984375" style="5" hidden="1" customWidth="1"/>
    <col min="5" max="5" width="12.3984375" style="5" customWidth="1"/>
    <col min="6" max="6" width="17.1328125" style="5" hidden="1" customWidth="1"/>
    <col min="7" max="9" width="28.46484375" style="5" customWidth="1"/>
    <col min="10" max="10" width="43" style="5" customWidth="1"/>
    <col min="11" max="11" width="12.86328125" style="5" customWidth="1"/>
    <col min="12" max="13" width="15" style="5" customWidth="1"/>
    <col min="14" max="15" width="12.86328125" style="5" customWidth="1"/>
    <col min="16" max="16" width="16.1328125" style="5" hidden="1" customWidth="1"/>
    <col min="17" max="17" width="16.1328125" style="5" customWidth="1"/>
    <col min="18" max="19" width="20.1328125" style="5" customWidth="1"/>
    <col min="20" max="20" width="18.46484375" style="5" customWidth="1"/>
    <col min="21" max="21" width="15.265625" style="5" customWidth="1"/>
    <col min="22" max="22" width="12.265625" style="5" customWidth="1"/>
    <col min="23" max="23" width="18.73046875" style="5" customWidth="1"/>
    <col min="24" max="24" width="11.59765625" style="5" customWidth="1"/>
    <col min="25" max="16384" width="4.265625" style="5"/>
  </cols>
  <sheetData>
    <row r="1" spans="1:24" ht="17.649999999999999">
      <c r="N1" s="4"/>
      <c r="O1" s="3"/>
      <c r="X1" s="44"/>
    </row>
    <row r="2" spans="1:24" ht="20.100000000000001" customHeight="1">
      <c r="A2" s="14" t="s">
        <v>222</v>
      </c>
      <c r="B2" s="13"/>
      <c r="C2" s="13"/>
      <c r="D2" s="13"/>
      <c r="E2" s="13"/>
      <c r="F2" s="13"/>
      <c r="G2" s="13"/>
      <c r="H2" s="13"/>
      <c r="I2" s="13"/>
      <c r="J2" s="13"/>
      <c r="K2" s="13"/>
      <c r="L2" s="13"/>
      <c r="M2" s="13"/>
      <c r="N2" s="13"/>
      <c r="O2" s="13"/>
      <c r="P2" s="13"/>
      <c r="Q2" s="13"/>
      <c r="R2" s="13"/>
      <c r="S2" s="13"/>
      <c r="T2" s="13"/>
      <c r="U2" s="13"/>
      <c r="V2" s="13"/>
      <c r="W2" s="104"/>
      <c r="X2" s="13"/>
    </row>
    <row r="3" spans="1:24" ht="121.5" customHeight="1">
      <c r="A3" s="89" t="s">
        <v>0</v>
      </c>
      <c r="B3" s="56" t="s">
        <v>1</v>
      </c>
      <c r="C3" s="56" t="s">
        <v>34</v>
      </c>
      <c r="D3" s="90" t="s">
        <v>103</v>
      </c>
      <c r="E3" s="56" t="s">
        <v>2</v>
      </c>
      <c r="F3" s="56" t="s">
        <v>230</v>
      </c>
      <c r="G3" s="135" t="s">
        <v>11</v>
      </c>
      <c r="H3" s="56" t="s">
        <v>6</v>
      </c>
      <c r="I3" s="56" t="s">
        <v>3</v>
      </c>
      <c r="J3" s="56" t="s">
        <v>144</v>
      </c>
      <c r="K3" s="56" t="s">
        <v>10</v>
      </c>
      <c r="L3" s="56" t="s">
        <v>99</v>
      </c>
      <c r="M3" s="143" t="s">
        <v>9</v>
      </c>
      <c r="N3" s="146" t="s">
        <v>8</v>
      </c>
      <c r="O3" s="158" t="s">
        <v>183</v>
      </c>
      <c r="P3" s="103" t="s">
        <v>204</v>
      </c>
      <c r="Q3" s="150" t="s">
        <v>342</v>
      </c>
      <c r="R3" s="142" t="s">
        <v>345</v>
      </c>
      <c r="S3" s="21" t="s">
        <v>349</v>
      </c>
      <c r="T3" s="21" t="s">
        <v>344</v>
      </c>
      <c r="U3" s="142" t="s">
        <v>218</v>
      </c>
      <c r="V3" s="142" t="s">
        <v>187</v>
      </c>
      <c r="W3" s="143" t="s">
        <v>328</v>
      </c>
      <c r="X3" s="21" t="s">
        <v>5</v>
      </c>
    </row>
    <row r="4" spans="1:24" ht="20.25" customHeight="1">
      <c r="A4" s="35">
        <v>1</v>
      </c>
      <c r="B4" s="15"/>
      <c r="C4" s="16"/>
      <c r="D4" s="17" t="e">
        <f t="shared" ref="D4:D18" si="0">VLOOKUP(C4,$C$32:$D$78,2)</f>
        <v>#N/A</v>
      </c>
      <c r="E4" s="16"/>
      <c r="F4" s="15"/>
      <c r="G4" s="141"/>
      <c r="H4" s="15"/>
      <c r="I4" s="15"/>
      <c r="J4" s="56"/>
      <c r="K4" s="18"/>
      <c r="L4" s="18"/>
      <c r="M4" s="149">
        <v>31600</v>
      </c>
      <c r="N4" s="133">
        <f>ROUNDDOWN(MIN(L4,M4)*1/3,0)</f>
        <v>10533</v>
      </c>
      <c r="O4" s="133">
        <f>ROUNDDOWN(MIN(L4,M4)*1/3,0)</f>
        <v>10533</v>
      </c>
      <c r="P4" s="43"/>
      <c r="Q4" s="113"/>
      <c r="R4" s="141"/>
      <c r="S4" s="36"/>
      <c r="T4" s="36"/>
      <c r="U4" s="142"/>
      <c r="V4" s="141"/>
      <c r="W4" s="136"/>
      <c r="X4" s="57"/>
    </row>
    <row r="5" spans="1:24" ht="20.25" customHeight="1">
      <c r="A5" s="35">
        <v>2</v>
      </c>
      <c r="B5" s="15"/>
      <c r="C5" s="16"/>
      <c r="D5" s="17" t="e">
        <f t="shared" si="0"/>
        <v>#N/A</v>
      </c>
      <c r="E5" s="16"/>
      <c r="F5" s="15"/>
      <c r="G5" s="141"/>
      <c r="H5" s="15"/>
      <c r="I5" s="15"/>
      <c r="J5" s="56"/>
      <c r="K5" s="18"/>
      <c r="L5" s="18"/>
      <c r="M5" s="149">
        <v>31600</v>
      </c>
      <c r="N5" s="133">
        <f>ROUNDDOWN(MIN(L5,M5)*1/3,0)</f>
        <v>10533</v>
      </c>
      <c r="O5" s="133">
        <f t="shared" ref="O5:O18" si="1">ROUNDDOWN(MIN(L5,M5)*1/3,0)</f>
        <v>10533</v>
      </c>
      <c r="P5" s="43"/>
      <c r="Q5" s="113"/>
      <c r="R5" s="141"/>
      <c r="S5" s="36"/>
      <c r="T5" s="36"/>
      <c r="U5" s="142"/>
      <c r="V5" s="141"/>
      <c r="W5" s="136"/>
      <c r="X5" s="57"/>
    </row>
    <row r="6" spans="1:24" ht="20.25" customHeight="1">
      <c r="A6" s="35">
        <v>3</v>
      </c>
      <c r="B6" s="15"/>
      <c r="C6" s="16"/>
      <c r="D6" s="17" t="e">
        <f t="shared" si="0"/>
        <v>#N/A</v>
      </c>
      <c r="E6" s="16"/>
      <c r="F6" s="35"/>
      <c r="G6" s="141"/>
      <c r="H6" s="15"/>
      <c r="I6" s="15"/>
      <c r="J6" s="56"/>
      <c r="K6" s="18"/>
      <c r="L6" s="18"/>
      <c r="M6" s="149">
        <v>31600</v>
      </c>
      <c r="N6" s="133">
        <f t="shared" ref="N6:N18" si="2">ROUNDDOWN(MIN(L6,M6)*1/3,0)</f>
        <v>10533</v>
      </c>
      <c r="O6" s="133">
        <f t="shared" si="1"/>
        <v>10533</v>
      </c>
      <c r="P6" s="43"/>
      <c r="Q6" s="113"/>
      <c r="R6" s="141"/>
      <c r="S6" s="36"/>
      <c r="T6" s="36"/>
      <c r="U6" s="142"/>
      <c r="V6" s="141"/>
      <c r="W6" s="136"/>
      <c r="X6" s="57"/>
    </row>
    <row r="7" spans="1:24" ht="20.25" customHeight="1">
      <c r="A7" s="35">
        <v>4</v>
      </c>
      <c r="B7" s="15"/>
      <c r="C7" s="16"/>
      <c r="D7" s="17" t="e">
        <f t="shared" si="0"/>
        <v>#N/A</v>
      </c>
      <c r="E7" s="16"/>
      <c r="F7" s="15"/>
      <c r="G7" s="141"/>
      <c r="H7" s="15"/>
      <c r="I7" s="15"/>
      <c r="J7" s="56"/>
      <c r="K7" s="18"/>
      <c r="L7" s="18"/>
      <c r="M7" s="149">
        <v>31600</v>
      </c>
      <c r="N7" s="133">
        <f t="shared" si="2"/>
        <v>10533</v>
      </c>
      <c r="O7" s="133">
        <f t="shared" si="1"/>
        <v>10533</v>
      </c>
      <c r="P7" s="43"/>
      <c r="Q7" s="113"/>
      <c r="R7" s="141"/>
      <c r="S7" s="36"/>
      <c r="T7" s="36"/>
      <c r="U7" s="142"/>
      <c r="V7" s="141"/>
      <c r="W7" s="136"/>
      <c r="X7" s="57"/>
    </row>
    <row r="8" spans="1:24" ht="20.25" customHeight="1">
      <c r="A8" s="35">
        <v>5</v>
      </c>
      <c r="B8" s="15"/>
      <c r="C8" s="16"/>
      <c r="D8" s="17" t="e">
        <f t="shared" si="0"/>
        <v>#N/A</v>
      </c>
      <c r="E8" s="16"/>
      <c r="F8" s="15"/>
      <c r="G8" s="141"/>
      <c r="H8" s="15"/>
      <c r="I8" s="15"/>
      <c r="J8" s="56"/>
      <c r="K8" s="18"/>
      <c r="L8" s="18"/>
      <c r="M8" s="149">
        <v>31600</v>
      </c>
      <c r="N8" s="133">
        <f t="shared" si="2"/>
        <v>10533</v>
      </c>
      <c r="O8" s="133">
        <f t="shared" si="1"/>
        <v>10533</v>
      </c>
      <c r="P8" s="43"/>
      <c r="Q8" s="113"/>
      <c r="R8" s="141"/>
      <c r="S8" s="36"/>
      <c r="T8" s="36"/>
      <c r="U8" s="142"/>
      <c r="V8" s="141"/>
      <c r="W8" s="136"/>
      <c r="X8" s="57"/>
    </row>
    <row r="9" spans="1:24" ht="20.25" customHeight="1">
      <c r="A9" s="35">
        <v>6</v>
      </c>
      <c r="B9" s="15"/>
      <c r="C9" s="16"/>
      <c r="D9" s="17" t="e">
        <f t="shared" si="0"/>
        <v>#N/A</v>
      </c>
      <c r="E9" s="16"/>
      <c r="F9" s="15"/>
      <c r="G9" s="141"/>
      <c r="H9" s="15"/>
      <c r="I9" s="15"/>
      <c r="J9" s="56"/>
      <c r="K9" s="18"/>
      <c r="L9" s="18"/>
      <c r="M9" s="149">
        <v>31600</v>
      </c>
      <c r="N9" s="133">
        <f t="shared" si="2"/>
        <v>10533</v>
      </c>
      <c r="O9" s="133">
        <f t="shared" si="1"/>
        <v>10533</v>
      </c>
      <c r="P9" s="43"/>
      <c r="Q9" s="113"/>
      <c r="R9" s="141"/>
      <c r="S9" s="36"/>
      <c r="T9" s="36"/>
      <c r="U9" s="142"/>
      <c r="V9" s="141"/>
      <c r="W9" s="136"/>
      <c r="X9" s="57"/>
    </row>
    <row r="10" spans="1:24" ht="20.25" customHeight="1">
      <c r="A10" s="35">
        <v>7</v>
      </c>
      <c r="B10" s="15"/>
      <c r="C10" s="16"/>
      <c r="D10" s="17" t="e">
        <f t="shared" si="0"/>
        <v>#N/A</v>
      </c>
      <c r="E10" s="16"/>
      <c r="F10" s="15"/>
      <c r="G10" s="141"/>
      <c r="H10" s="15"/>
      <c r="I10" s="15"/>
      <c r="J10" s="56"/>
      <c r="K10" s="18"/>
      <c r="L10" s="18"/>
      <c r="M10" s="149">
        <v>31600</v>
      </c>
      <c r="N10" s="133">
        <f t="shared" si="2"/>
        <v>10533</v>
      </c>
      <c r="O10" s="133">
        <f t="shared" si="1"/>
        <v>10533</v>
      </c>
      <c r="P10" s="43"/>
      <c r="Q10" s="113"/>
      <c r="R10" s="141"/>
      <c r="S10" s="36"/>
      <c r="T10" s="36"/>
      <c r="U10" s="142"/>
      <c r="V10" s="141"/>
      <c r="W10" s="136"/>
      <c r="X10" s="57"/>
    </row>
    <row r="11" spans="1:24" ht="20.25" customHeight="1">
      <c r="A11" s="35">
        <v>8</v>
      </c>
      <c r="B11" s="15"/>
      <c r="C11" s="16"/>
      <c r="D11" s="17" t="e">
        <f t="shared" si="0"/>
        <v>#N/A</v>
      </c>
      <c r="E11" s="16"/>
      <c r="F11" s="15"/>
      <c r="G11" s="141"/>
      <c r="H11" s="15"/>
      <c r="I11" s="15"/>
      <c r="J11" s="56"/>
      <c r="K11" s="18"/>
      <c r="L11" s="18"/>
      <c r="M11" s="149">
        <v>31600</v>
      </c>
      <c r="N11" s="133">
        <f t="shared" si="2"/>
        <v>10533</v>
      </c>
      <c r="O11" s="133">
        <f t="shared" si="1"/>
        <v>10533</v>
      </c>
      <c r="P11" s="43"/>
      <c r="Q11" s="113"/>
      <c r="R11" s="141"/>
      <c r="S11" s="36"/>
      <c r="T11" s="36"/>
      <c r="U11" s="142"/>
      <c r="V11" s="141"/>
      <c r="W11" s="136"/>
      <c r="X11" s="57"/>
    </row>
    <row r="12" spans="1:24" ht="20.25" customHeight="1">
      <c r="A12" s="35">
        <v>9</v>
      </c>
      <c r="B12" s="15"/>
      <c r="C12" s="16"/>
      <c r="D12" s="17" t="e">
        <f t="shared" si="0"/>
        <v>#N/A</v>
      </c>
      <c r="E12" s="16"/>
      <c r="F12" s="15"/>
      <c r="G12" s="141"/>
      <c r="H12" s="15"/>
      <c r="I12" s="15"/>
      <c r="J12" s="56"/>
      <c r="K12" s="18"/>
      <c r="L12" s="18"/>
      <c r="M12" s="149">
        <v>31600</v>
      </c>
      <c r="N12" s="133">
        <f t="shared" si="2"/>
        <v>10533</v>
      </c>
      <c r="O12" s="133">
        <f t="shared" si="1"/>
        <v>10533</v>
      </c>
      <c r="P12" s="43"/>
      <c r="Q12" s="113"/>
      <c r="R12" s="141"/>
      <c r="S12" s="36"/>
      <c r="T12" s="36"/>
      <c r="U12" s="142"/>
      <c r="V12" s="141"/>
      <c r="W12" s="136"/>
      <c r="X12" s="57"/>
    </row>
    <row r="13" spans="1:24" ht="20.25" customHeight="1">
      <c r="A13" s="35">
        <v>10</v>
      </c>
      <c r="B13" s="15"/>
      <c r="C13" s="16"/>
      <c r="D13" s="17" t="e">
        <f t="shared" si="0"/>
        <v>#N/A</v>
      </c>
      <c r="E13" s="16"/>
      <c r="F13" s="15"/>
      <c r="G13" s="141"/>
      <c r="H13" s="15"/>
      <c r="I13" s="15"/>
      <c r="J13" s="56"/>
      <c r="K13" s="18"/>
      <c r="L13" s="18"/>
      <c r="M13" s="149">
        <v>31600</v>
      </c>
      <c r="N13" s="133">
        <f t="shared" si="2"/>
        <v>10533</v>
      </c>
      <c r="O13" s="133">
        <f t="shared" si="1"/>
        <v>10533</v>
      </c>
      <c r="P13" s="43"/>
      <c r="Q13" s="113"/>
      <c r="R13" s="141"/>
      <c r="S13" s="36"/>
      <c r="T13" s="36"/>
      <c r="U13" s="142"/>
      <c r="V13" s="141"/>
      <c r="W13" s="136"/>
      <c r="X13" s="57"/>
    </row>
    <row r="14" spans="1:24" ht="20.25" customHeight="1">
      <c r="A14" s="35">
        <v>11</v>
      </c>
      <c r="B14" s="15"/>
      <c r="C14" s="16"/>
      <c r="D14" s="17" t="e">
        <f t="shared" si="0"/>
        <v>#N/A</v>
      </c>
      <c r="E14" s="16"/>
      <c r="F14" s="15"/>
      <c r="G14" s="141"/>
      <c r="H14" s="15"/>
      <c r="I14" s="15"/>
      <c r="J14" s="56"/>
      <c r="K14" s="18"/>
      <c r="L14" s="18"/>
      <c r="M14" s="149">
        <v>31600</v>
      </c>
      <c r="N14" s="133">
        <f t="shared" si="2"/>
        <v>10533</v>
      </c>
      <c r="O14" s="133">
        <f t="shared" si="1"/>
        <v>10533</v>
      </c>
      <c r="P14" s="43"/>
      <c r="Q14" s="113"/>
      <c r="R14" s="141"/>
      <c r="S14" s="36"/>
      <c r="T14" s="36"/>
      <c r="U14" s="142"/>
      <c r="V14" s="141"/>
      <c r="W14" s="136"/>
      <c r="X14" s="57"/>
    </row>
    <row r="15" spans="1:24" ht="20.25" customHeight="1">
      <c r="A15" s="35">
        <v>12</v>
      </c>
      <c r="B15" s="15"/>
      <c r="C15" s="16"/>
      <c r="D15" s="17" t="e">
        <f t="shared" si="0"/>
        <v>#N/A</v>
      </c>
      <c r="E15" s="16"/>
      <c r="F15" s="15"/>
      <c r="G15" s="141"/>
      <c r="H15" s="15"/>
      <c r="I15" s="15"/>
      <c r="J15" s="56"/>
      <c r="K15" s="18"/>
      <c r="L15" s="18"/>
      <c r="M15" s="149">
        <v>31600</v>
      </c>
      <c r="N15" s="133">
        <f t="shared" si="2"/>
        <v>10533</v>
      </c>
      <c r="O15" s="133">
        <f t="shared" si="1"/>
        <v>10533</v>
      </c>
      <c r="P15" s="43"/>
      <c r="Q15" s="113"/>
      <c r="R15" s="141"/>
      <c r="S15" s="36"/>
      <c r="T15" s="36"/>
      <c r="U15" s="142"/>
      <c r="V15" s="141"/>
      <c r="W15" s="136"/>
      <c r="X15" s="57"/>
    </row>
    <row r="16" spans="1:24" ht="20.25" customHeight="1">
      <c r="A16" s="35">
        <v>13</v>
      </c>
      <c r="B16" s="15"/>
      <c r="C16" s="16"/>
      <c r="D16" s="17" t="e">
        <f t="shared" si="0"/>
        <v>#N/A</v>
      </c>
      <c r="E16" s="16"/>
      <c r="F16" s="15"/>
      <c r="G16" s="141"/>
      <c r="H16" s="15"/>
      <c r="I16" s="15"/>
      <c r="J16" s="56"/>
      <c r="K16" s="18"/>
      <c r="L16" s="18"/>
      <c r="M16" s="149">
        <v>31600</v>
      </c>
      <c r="N16" s="133">
        <f t="shared" si="2"/>
        <v>10533</v>
      </c>
      <c r="O16" s="133">
        <f t="shared" si="1"/>
        <v>10533</v>
      </c>
      <c r="P16" s="43"/>
      <c r="Q16" s="113"/>
      <c r="R16" s="141"/>
      <c r="S16" s="36"/>
      <c r="T16" s="36"/>
      <c r="U16" s="142"/>
      <c r="V16" s="141"/>
      <c r="W16" s="136"/>
      <c r="X16" s="57"/>
    </row>
    <row r="17" spans="1:24" ht="20.25" customHeight="1">
      <c r="A17" s="35">
        <v>14</v>
      </c>
      <c r="B17" s="15"/>
      <c r="C17" s="16"/>
      <c r="D17" s="17" t="e">
        <f t="shared" si="0"/>
        <v>#N/A</v>
      </c>
      <c r="E17" s="16"/>
      <c r="F17" s="15"/>
      <c r="G17" s="141"/>
      <c r="H17" s="15"/>
      <c r="I17" s="15"/>
      <c r="J17" s="56"/>
      <c r="K17" s="18"/>
      <c r="L17" s="18"/>
      <c r="M17" s="149">
        <v>31600</v>
      </c>
      <c r="N17" s="133">
        <f t="shared" si="2"/>
        <v>10533</v>
      </c>
      <c r="O17" s="133">
        <f t="shared" si="1"/>
        <v>10533</v>
      </c>
      <c r="P17" s="43"/>
      <c r="Q17" s="113"/>
      <c r="R17" s="141"/>
      <c r="S17" s="36"/>
      <c r="T17" s="36"/>
      <c r="U17" s="142"/>
      <c r="V17" s="141"/>
      <c r="W17" s="136"/>
      <c r="X17" s="57"/>
    </row>
    <row r="18" spans="1:24" ht="20.25" customHeight="1">
      <c r="A18" s="35">
        <v>15</v>
      </c>
      <c r="B18" s="15"/>
      <c r="C18" s="16"/>
      <c r="D18" s="17" t="e">
        <f t="shared" si="0"/>
        <v>#N/A</v>
      </c>
      <c r="E18" s="16"/>
      <c r="F18" s="15"/>
      <c r="G18" s="141"/>
      <c r="H18" s="15"/>
      <c r="I18" s="15"/>
      <c r="J18" s="56"/>
      <c r="K18" s="18"/>
      <c r="L18" s="18"/>
      <c r="M18" s="149">
        <v>31600</v>
      </c>
      <c r="N18" s="133">
        <f t="shared" si="2"/>
        <v>10533</v>
      </c>
      <c r="O18" s="133">
        <f t="shared" si="1"/>
        <v>10533</v>
      </c>
      <c r="P18" s="43"/>
      <c r="Q18" s="113"/>
      <c r="R18" s="141"/>
      <c r="S18" s="36"/>
      <c r="T18" s="36"/>
      <c r="U18" s="142"/>
      <c r="V18" s="141"/>
      <c r="W18" s="136"/>
      <c r="X18" s="57"/>
    </row>
    <row r="19" spans="1:24" s="8" customFormat="1" ht="20.25" customHeight="1">
      <c r="A19" s="12" t="s">
        <v>7</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4</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2" t="s">
        <v>32</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2" t="s">
        <v>348</v>
      </c>
      <c r="B22" s="12"/>
      <c r="C22" s="12"/>
      <c r="D22" s="12"/>
      <c r="E22" s="12"/>
      <c r="F22" s="12"/>
      <c r="G22" s="12"/>
      <c r="H22" s="12"/>
      <c r="I22" s="12"/>
      <c r="J22" s="12"/>
      <c r="K22" s="12"/>
      <c r="L22" s="12"/>
      <c r="M22" s="12"/>
      <c r="N22" s="12"/>
      <c r="O22" s="12"/>
      <c r="P22" s="12"/>
      <c r="Q22" s="12"/>
      <c r="R22" s="12"/>
      <c r="S22" s="12"/>
      <c r="T22" s="12"/>
      <c r="U22" s="12"/>
      <c r="V22" s="12"/>
      <c r="W22" s="12"/>
    </row>
    <row r="23" spans="1:24" s="8" customFormat="1" ht="20.25" hidden="1" customHeight="1">
      <c r="A23" s="22" t="s">
        <v>346</v>
      </c>
      <c r="B23" s="12"/>
      <c r="C23" s="12"/>
      <c r="D23" s="12"/>
      <c r="E23" s="12"/>
      <c r="F23" s="12"/>
      <c r="G23" s="12"/>
      <c r="H23" s="12"/>
      <c r="I23" s="12"/>
      <c r="J23" s="12"/>
      <c r="K23" s="12"/>
      <c r="L23" s="12"/>
      <c r="M23" s="12"/>
      <c r="N23" s="12"/>
      <c r="O23" s="12"/>
      <c r="P23" s="12"/>
      <c r="Q23" s="12"/>
      <c r="R23" s="12"/>
      <c r="S23" s="12"/>
      <c r="T23" s="12"/>
      <c r="U23" s="12"/>
      <c r="V23" s="12"/>
    </row>
    <row r="24" spans="1:24" s="9" customFormat="1" ht="20.100000000000001" customHeight="1">
      <c r="A24" s="22" t="s">
        <v>347</v>
      </c>
      <c r="B24" s="12"/>
      <c r="C24" s="12"/>
      <c r="D24" s="12"/>
      <c r="E24" s="12"/>
      <c r="F24" s="12"/>
      <c r="G24" s="12"/>
      <c r="H24" s="12"/>
      <c r="I24" s="12"/>
      <c r="J24" s="12"/>
      <c r="K24" s="12"/>
      <c r="L24" s="12"/>
      <c r="M24" s="12"/>
      <c r="N24" s="12"/>
      <c r="O24" s="12"/>
      <c r="P24" s="12"/>
      <c r="Q24" s="12"/>
      <c r="R24" s="12"/>
      <c r="S24" s="12"/>
      <c r="T24" s="12"/>
      <c r="U24" s="12"/>
      <c r="V24" s="12"/>
      <c r="W24" s="12"/>
    </row>
    <row r="25" spans="1:24" s="9" customFormat="1" ht="20.100000000000001" customHeight="1">
      <c r="A25" s="12"/>
      <c r="B25" s="12"/>
      <c r="C25" s="12"/>
      <c r="D25" s="12"/>
      <c r="E25" s="12"/>
      <c r="F25" s="12"/>
      <c r="G25" s="12"/>
      <c r="H25" s="12"/>
      <c r="I25" s="12"/>
      <c r="J25" s="12"/>
      <c r="K25" s="12"/>
      <c r="L25" s="12"/>
      <c r="M25" s="12"/>
      <c r="N25" s="12"/>
      <c r="O25" s="12"/>
      <c r="P25" s="12"/>
      <c r="Q25" s="12"/>
      <c r="R25" s="12"/>
      <c r="S25" s="12"/>
      <c r="T25" s="12"/>
      <c r="U25" s="12"/>
      <c r="V25" s="12"/>
      <c r="W25" s="12"/>
      <c r="X25" s="8"/>
    </row>
    <row r="26" spans="1:24" s="8" customFormat="1" ht="20.25" customHeight="1">
      <c r="B26" s="12"/>
      <c r="C26" s="12"/>
      <c r="D26" s="12"/>
      <c r="E26" s="12"/>
      <c r="F26" s="12"/>
      <c r="G26" s="12"/>
      <c r="H26" s="12"/>
      <c r="I26" s="12"/>
      <c r="J26" s="12"/>
      <c r="K26" s="12"/>
      <c r="L26" s="12"/>
      <c r="M26" s="12"/>
      <c r="N26" s="12"/>
      <c r="O26" s="12"/>
      <c r="P26" s="12"/>
      <c r="Q26" s="12"/>
      <c r="R26" s="12"/>
      <c r="S26" s="12"/>
      <c r="T26" s="12"/>
      <c r="U26" s="12"/>
      <c r="V26" s="12"/>
      <c r="W26" s="12"/>
      <c r="X26" s="12"/>
    </row>
    <row r="27" spans="1:24" ht="20.25" customHeight="1">
      <c r="M27" s="12"/>
      <c r="N27" s="12"/>
      <c r="Q27" s="12"/>
      <c r="R27" s="12"/>
      <c r="S27" s="12"/>
      <c r="T27" s="12"/>
      <c r="U27" s="12"/>
      <c r="V27" s="12"/>
      <c r="W27" s="12"/>
      <c r="X27" s="12"/>
    </row>
    <row r="28" spans="1:24" ht="20.25" customHeight="1"/>
    <row r="29" spans="1:24" ht="19.5" customHeight="1"/>
    <row r="30" spans="1:24" ht="19.5" customHeight="1"/>
    <row r="31" spans="1:24" ht="16.5">
      <c r="C31" s="72"/>
      <c r="D31" s="72"/>
      <c r="E31" s="72"/>
      <c r="F31" s="72"/>
      <c r="G31" s="72"/>
    </row>
    <row r="32" spans="1:24" ht="17.649999999999999">
      <c r="C32" s="74">
        <v>1</v>
      </c>
      <c r="D32" s="75" t="s">
        <v>35</v>
      </c>
      <c r="E32" s="72" t="s">
        <v>27</v>
      </c>
      <c r="F32" s="72"/>
      <c r="G32" s="72"/>
    </row>
    <row r="33" spans="3:19" ht="17.649999999999999">
      <c r="C33" s="74">
        <v>2</v>
      </c>
      <c r="D33" s="75" t="s">
        <v>36</v>
      </c>
      <c r="E33" s="72" t="s">
        <v>28</v>
      </c>
      <c r="F33" s="72"/>
      <c r="G33" s="72"/>
    </row>
    <row r="34" spans="3:19" ht="17.649999999999999">
      <c r="C34" s="74">
        <v>3</v>
      </c>
      <c r="D34" s="75" t="s">
        <v>37</v>
      </c>
      <c r="E34" s="72" t="s">
        <v>29</v>
      </c>
      <c r="F34" s="72"/>
      <c r="G34" s="72"/>
    </row>
    <row r="35" spans="3:19" ht="17.649999999999999">
      <c r="C35" s="74">
        <v>4</v>
      </c>
      <c r="D35" s="75" t="s">
        <v>38</v>
      </c>
      <c r="E35" s="72" t="s">
        <v>30</v>
      </c>
      <c r="F35" s="72"/>
      <c r="G35" s="72"/>
    </row>
    <row r="36" spans="3:19" ht="17.649999999999999">
      <c r="C36" s="74">
        <v>5</v>
      </c>
      <c r="D36" s="75" t="s">
        <v>39</v>
      </c>
      <c r="E36" s="72" t="s">
        <v>31</v>
      </c>
      <c r="F36" s="72"/>
      <c r="G36" s="72"/>
    </row>
    <row r="37" spans="3:19" ht="17.649999999999999">
      <c r="C37" s="74">
        <v>6</v>
      </c>
      <c r="D37" s="76" t="s">
        <v>40</v>
      </c>
      <c r="E37" s="72"/>
      <c r="F37" s="72"/>
      <c r="G37" s="72"/>
    </row>
    <row r="38" spans="3:19" ht="17.649999999999999">
      <c r="C38" s="74">
        <v>7</v>
      </c>
      <c r="D38" s="76" t="s">
        <v>41</v>
      </c>
      <c r="E38" s="72"/>
      <c r="F38" s="72"/>
      <c r="G38" s="72"/>
    </row>
    <row r="39" spans="3:19" ht="17.649999999999999">
      <c r="C39" s="74">
        <v>8</v>
      </c>
      <c r="D39" s="75" t="s">
        <v>42</v>
      </c>
      <c r="E39" s="72"/>
      <c r="F39" s="72"/>
      <c r="G39" s="72"/>
    </row>
    <row r="40" spans="3:19" ht="17.649999999999999">
      <c r="C40" s="74">
        <v>9</v>
      </c>
      <c r="D40" s="75" t="s">
        <v>43</v>
      </c>
      <c r="E40" s="72"/>
      <c r="F40" s="72"/>
      <c r="G40" s="72"/>
    </row>
    <row r="41" spans="3:19" ht="17.649999999999999">
      <c r="C41" s="74">
        <v>10</v>
      </c>
      <c r="D41" s="75" t="s">
        <v>44</v>
      </c>
      <c r="E41" s="72"/>
      <c r="F41" s="72"/>
      <c r="G41" s="72"/>
    </row>
    <row r="42" spans="3:19" ht="17.649999999999999">
      <c r="C42" s="74">
        <v>11</v>
      </c>
      <c r="D42" s="75" t="s">
        <v>45</v>
      </c>
      <c r="E42" s="72"/>
      <c r="F42" s="72"/>
      <c r="G42" s="72"/>
    </row>
    <row r="43" spans="3:19" ht="17.649999999999999">
      <c r="C43" s="74">
        <v>12</v>
      </c>
      <c r="D43" s="75" t="s">
        <v>46</v>
      </c>
      <c r="E43" s="72"/>
      <c r="F43" s="72"/>
      <c r="G43" s="72"/>
    </row>
    <row r="44" spans="3:19" ht="17.649999999999999">
      <c r="C44" s="74">
        <v>13</v>
      </c>
      <c r="D44" s="75" t="s">
        <v>47</v>
      </c>
      <c r="E44" s="72"/>
      <c r="F44" s="72"/>
      <c r="G44" s="72"/>
    </row>
    <row r="45" spans="3:19" ht="17.649999999999999">
      <c r="C45" s="74">
        <v>14</v>
      </c>
      <c r="D45" s="75" t="s">
        <v>48</v>
      </c>
      <c r="E45" s="72"/>
      <c r="F45" s="72"/>
      <c r="G45" s="72"/>
    </row>
    <row r="46" spans="3:19" ht="17.649999999999999">
      <c r="C46" s="74">
        <v>15</v>
      </c>
      <c r="D46" s="75" t="s">
        <v>49</v>
      </c>
      <c r="E46" s="72"/>
      <c r="F46" s="72"/>
      <c r="G46" s="72"/>
      <c r="P46" s="1"/>
    </row>
    <row r="47" spans="3:19" ht="17.649999999999999">
      <c r="C47" s="74">
        <v>16</v>
      </c>
      <c r="D47" s="75" t="s">
        <v>50</v>
      </c>
      <c r="E47" s="72"/>
      <c r="F47" s="72"/>
      <c r="G47" s="72"/>
      <c r="P47" s="1"/>
      <c r="Q47" s="1"/>
      <c r="R47" s="1"/>
      <c r="S47" s="1"/>
    </row>
    <row r="48" spans="3:19" ht="17.649999999999999">
      <c r="C48" s="74">
        <v>17</v>
      </c>
      <c r="D48" s="75" t="s">
        <v>51</v>
      </c>
      <c r="E48" s="72"/>
      <c r="F48" s="72"/>
      <c r="G48" s="72"/>
      <c r="P48" s="1"/>
      <c r="Q48" s="1"/>
      <c r="R48" s="1"/>
      <c r="S48" s="1"/>
    </row>
    <row r="49" spans="3:19" ht="17.649999999999999">
      <c r="C49" s="74">
        <v>18</v>
      </c>
      <c r="D49" s="75" t="s">
        <v>52</v>
      </c>
      <c r="E49" s="72"/>
      <c r="F49" s="72"/>
      <c r="G49" s="72"/>
      <c r="P49" s="1"/>
      <c r="Q49" s="1"/>
      <c r="R49" s="1"/>
      <c r="S49" s="1"/>
    </row>
    <row r="50" spans="3:19" ht="17.649999999999999">
      <c r="C50" s="74">
        <v>19</v>
      </c>
      <c r="D50" s="75" t="s">
        <v>53</v>
      </c>
      <c r="E50" s="72"/>
      <c r="F50" s="72"/>
      <c r="G50" s="72"/>
      <c r="P50" s="1"/>
      <c r="Q50" s="1"/>
      <c r="R50" s="1"/>
      <c r="S50" s="1"/>
    </row>
    <row r="51" spans="3:19" ht="17.649999999999999">
      <c r="C51" s="74">
        <v>20</v>
      </c>
      <c r="D51" s="75" t="s">
        <v>54</v>
      </c>
      <c r="E51" s="72"/>
      <c r="F51" s="72"/>
      <c r="G51" s="72"/>
      <c r="P51" s="1"/>
      <c r="Q51" s="1"/>
      <c r="R51" s="1"/>
      <c r="S51" s="1"/>
    </row>
    <row r="52" spans="3:19" ht="17.649999999999999">
      <c r="C52" s="74">
        <v>21</v>
      </c>
      <c r="D52" s="75" t="s">
        <v>55</v>
      </c>
      <c r="E52" s="72"/>
      <c r="F52" s="72"/>
      <c r="G52" s="72"/>
      <c r="P52" s="1"/>
      <c r="Q52" s="1"/>
      <c r="R52" s="1"/>
      <c r="S52" s="1"/>
    </row>
    <row r="53" spans="3:19" ht="17.649999999999999">
      <c r="C53" s="74">
        <v>22</v>
      </c>
      <c r="D53" s="75" t="s">
        <v>56</v>
      </c>
      <c r="E53" s="72"/>
      <c r="F53" s="72"/>
      <c r="G53" s="72"/>
      <c r="P53" s="1"/>
      <c r="Q53" s="1"/>
      <c r="R53" s="1"/>
      <c r="S53" s="1"/>
    </row>
    <row r="54" spans="3:19" ht="17.649999999999999">
      <c r="C54" s="74">
        <v>23</v>
      </c>
      <c r="D54" s="75" t="s">
        <v>57</v>
      </c>
      <c r="E54" s="72"/>
      <c r="F54" s="72"/>
      <c r="G54" s="72"/>
      <c r="P54" s="1"/>
      <c r="Q54" s="1"/>
      <c r="R54" s="1"/>
      <c r="S54" s="1"/>
    </row>
    <row r="55" spans="3:19" ht="17.649999999999999">
      <c r="C55" s="74">
        <v>24</v>
      </c>
      <c r="D55" s="75" t="s">
        <v>58</v>
      </c>
      <c r="E55" s="72"/>
      <c r="F55" s="72"/>
      <c r="G55" s="72"/>
      <c r="P55" s="1"/>
      <c r="Q55" s="1"/>
      <c r="R55" s="1"/>
      <c r="S55" s="1"/>
    </row>
    <row r="56" spans="3:19" ht="17.649999999999999">
      <c r="C56" s="74">
        <v>25</v>
      </c>
      <c r="D56" s="75" t="s">
        <v>59</v>
      </c>
      <c r="E56" s="72"/>
      <c r="F56" s="72"/>
      <c r="G56" s="72"/>
      <c r="P56" s="1"/>
      <c r="Q56" s="1"/>
      <c r="R56" s="1"/>
      <c r="S56" s="1"/>
    </row>
    <row r="57" spans="3:19" ht="17.649999999999999">
      <c r="C57" s="74">
        <v>26</v>
      </c>
      <c r="D57" s="75" t="s">
        <v>60</v>
      </c>
      <c r="E57" s="72"/>
      <c r="F57" s="72"/>
      <c r="G57" s="72"/>
      <c r="P57" s="1"/>
      <c r="Q57" s="1"/>
      <c r="R57" s="1"/>
      <c r="S57" s="1"/>
    </row>
    <row r="58" spans="3:19" ht="17.649999999999999">
      <c r="C58" s="74">
        <v>27</v>
      </c>
      <c r="D58" s="75" t="s">
        <v>61</v>
      </c>
      <c r="E58" s="72"/>
      <c r="F58" s="72"/>
      <c r="G58" s="72"/>
      <c r="P58" s="1"/>
      <c r="Q58" s="1"/>
      <c r="R58" s="1"/>
      <c r="S58" s="1"/>
    </row>
    <row r="59" spans="3:19" ht="17.649999999999999">
      <c r="C59" s="74">
        <v>28</v>
      </c>
      <c r="D59" s="75" t="s">
        <v>62</v>
      </c>
      <c r="E59" s="72"/>
      <c r="F59" s="72"/>
      <c r="G59" s="72"/>
      <c r="P59" s="1"/>
      <c r="Q59" s="1"/>
      <c r="R59" s="1"/>
      <c r="S59" s="1"/>
    </row>
    <row r="60" spans="3:19" ht="17.649999999999999">
      <c r="C60" s="74">
        <v>29</v>
      </c>
      <c r="D60" s="75" t="s">
        <v>63</v>
      </c>
      <c r="E60" s="72"/>
      <c r="F60" s="72"/>
      <c r="G60" s="72"/>
      <c r="P60" s="1"/>
      <c r="Q60" s="1"/>
      <c r="R60" s="1"/>
      <c r="S60" s="1"/>
    </row>
    <row r="61" spans="3:19" ht="17.649999999999999">
      <c r="C61" s="74">
        <v>30</v>
      </c>
      <c r="D61" s="75" t="s">
        <v>64</v>
      </c>
      <c r="E61" s="72"/>
      <c r="F61" s="72"/>
      <c r="G61" s="72"/>
      <c r="P61" s="1"/>
      <c r="Q61" s="1"/>
      <c r="R61" s="1"/>
      <c r="S61" s="1"/>
    </row>
    <row r="62" spans="3:19" ht="17.649999999999999">
      <c r="C62" s="74">
        <v>31</v>
      </c>
      <c r="D62" s="75" t="s">
        <v>65</v>
      </c>
      <c r="E62" s="72"/>
      <c r="F62" s="72"/>
      <c r="G62" s="72"/>
      <c r="P62" s="1"/>
      <c r="Q62" s="1"/>
      <c r="R62" s="1"/>
      <c r="S62" s="1"/>
    </row>
    <row r="63" spans="3:19" ht="17.649999999999999">
      <c r="C63" s="74">
        <v>32</v>
      </c>
      <c r="D63" s="75" t="s">
        <v>66</v>
      </c>
      <c r="E63" s="72"/>
      <c r="F63" s="72"/>
      <c r="G63" s="72"/>
      <c r="P63" s="1"/>
      <c r="Q63" s="1"/>
      <c r="R63" s="1"/>
      <c r="S63" s="1"/>
    </row>
    <row r="64" spans="3:19" ht="17.649999999999999">
      <c r="C64" s="74">
        <v>33</v>
      </c>
      <c r="D64" s="75" t="s">
        <v>67</v>
      </c>
      <c r="E64" s="72"/>
      <c r="F64" s="72"/>
      <c r="G64" s="72"/>
      <c r="P64" s="1"/>
      <c r="Q64" s="1"/>
      <c r="R64" s="1"/>
      <c r="S64" s="1"/>
    </row>
    <row r="65" spans="3:19" ht="17.649999999999999">
      <c r="C65" s="74">
        <v>34</v>
      </c>
      <c r="D65" s="75" t="s">
        <v>68</v>
      </c>
      <c r="E65" s="72"/>
      <c r="F65" s="72"/>
      <c r="G65" s="72"/>
      <c r="P65" s="1"/>
      <c r="Q65" s="1"/>
      <c r="R65" s="1"/>
      <c r="S65" s="1"/>
    </row>
    <row r="66" spans="3:19" ht="17.649999999999999">
      <c r="C66" s="74">
        <v>35</v>
      </c>
      <c r="D66" s="75" t="s">
        <v>69</v>
      </c>
      <c r="E66" s="72"/>
      <c r="F66" s="72"/>
      <c r="G66" s="72"/>
      <c r="P66" s="1"/>
      <c r="Q66" s="1"/>
      <c r="R66" s="1"/>
      <c r="S66" s="1"/>
    </row>
    <row r="67" spans="3:19" ht="17.649999999999999">
      <c r="C67" s="74">
        <v>36</v>
      </c>
      <c r="D67" s="75" t="s">
        <v>70</v>
      </c>
      <c r="E67" s="72"/>
      <c r="F67" s="72"/>
      <c r="G67" s="72"/>
      <c r="P67" s="1"/>
      <c r="Q67" s="1"/>
      <c r="R67" s="1"/>
      <c r="S67" s="1"/>
    </row>
    <row r="68" spans="3:19" ht="17.649999999999999">
      <c r="C68" s="74">
        <v>37</v>
      </c>
      <c r="D68" s="75" t="s">
        <v>71</v>
      </c>
      <c r="E68" s="72"/>
      <c r="F68" s="72"/>
      <c r="G68" s="72"/>
      <c r="P68" s="1"/>
      <c r="Q68" s="1"/>
      <c r="R68" s="1"/>
      <c r="S68" s="1"/>
    </row>
    <row r="69" spans="3:19" ht="17.649999999999999">
      <c r="C69" s="74">
        <v>38</v>
      </c>
      <c r="D69" s="75" t="s">
        <v>72</v>
      </c>
      <c r="E69" s="72"/>
      <c r="F69" s="72"/>
      <c r="G69" s="72"/>
      <c r="P69" s="1"/>
      <c r="Q69" s="1"/>
      <c r="R69" s="1"/>
      <c r="S69" s="1"/>
    </row>
    <row r="70" spans="3:19" ht="17.649999999999999">
      <c r="C70" s="74">
        <v>39</v>
      </c>
      <c r="D70" s="75" t="s">
        <v>73</v>
      </c>
      <c r="E70" s="72"/>
      <c r="F70" s="72"/>
      <c r="G70" s="72"/>
      <c r="P70" s="1"/>
      <c r="Q70" s="1"/>
      <c r="R70" s="1"/>
      <c r="S70" s="1"/>
    </row>
    <row r="71" spans="3:19" ht="17.649999999999999">
      <c r="C71" s="74">
        <v>40</v>
      </c>
      <c r="D71" s="75" t="s">
        <v>74</v>
      </c>
      <c r="E71" s="72"/>
      <c r="F71" s="72"/>
      <c r="G71" s="72"/>
      <c r="P71" s="1"/>
      <c r="Q71" s="1"/>
      <c r="R71" s="1"/>
      <c r="S71" s="1"/>
    </row>
    <row r="72" spans="3:19" ht="17.649999999999999">
      <c r="C72" s="74">
        <v>41</v>
      </c>
      <c r="D72" s="75" t="s">
        <v>75</v>
      </c>
      <c r="E72" s="72"/>
      <c r="F72" s="72"/>
      <c r="G72" s="72"/>
      <c r="P72" s="1"/>
      <c r="Q72" s="1"/>
      <c r="R72" s="1"/>
      <c r="S72" s="1"/>
    </row>
    <row r="73" spans="3:19" ht="17.649999999999999">
      <c r="C73" s="74">
        <v>42</v>
      </c>
      <c r="D73" s="75" t="s">
        <v>76</v>
      </c>
      <c r="E73" s="72"/>
      <c r="F73" s="72"/>
      <c r="G73" s="72"/>
      <c r="P73" s="1"/>
      <c r="Q73" s="1"/>
      <c r="R73" s="1"/>
      <c r="S73" s="1"/>
    </row>
    <row r="74" spans="3:19" ht="17.649999999999999">
      <c r="C74" s="74">
        <v>43</v>
      </c>
      <c r="D74" s="75" t="s">
        <v>77</v>
      </c>
      <c r="E74" s="72"/>
      <c r="F74" s="72"/>
      <c r="G74" s="72"/>
      <c r="P74" s="1"/>
      <c r="Q74" s="1"/>
      <c r="R74" s="1"/>
      <c r="S74" s="1"/>
    </row>
    <row r="75" spans="3:19" ht="17.649999999999999">
      <c r="C75" s="74">
        <v>44</v>
      </c>
      <c r="D75" s="75" t="s">
        <v>78</v>
      </c>
      <c r="E75" s="72"/>
      <c r="F75" s="72"/>
      <c r="G75" s="72"/>
      <c r="P75" s="1"/>
      <c r="Q75" s="1"/>
      <c r="R75" s="1"/>
      <c r="S75" s="1"/>
    </row>
    <row r="76" spans="3:19" ht="17.649999999999999">
      <c r="C76" s="74">
        <v>45</v>
      </c>
      <c r="D76" s="75" t="s">
        <v>79</v>
      </c>
      <c r="E76" s="72"/>
      <c r="F76" s="72"/>
      <c r="G76" s="72"/>
      <c r="P76" s="1"/>
      <c r="Q76" s="1"/>
      <c r="R76" s="1"/>
      <c r="S76" s="1"/>
    </row>
    <row r="77" spans="3:19" ht="17.649999999999999">
      <c r="C77" s="74">
        <v>46</v>
      </c>
      <c r="D77" s="75" t="s">
        <v>80</v>
      </c>
      <c r="E77" s="72"/>
      <c r="F77" s="72"/>
      <c r="G77" s="72"/>
      <c r="P77" s="1"/>
      <c r="Q77" s="1"/>
      <c r="R77" s="1"/>
      <c r="S77" s="1"/>
    </row>
    <row r="78" spans="3:19" ht="17.649999999999999">
      <c r="C78" s="74">
        <v>47</v>
      </c>
      <c r="D78" s="75" t="s">
        <v>81</v>
      </c>
      <c r="E78" s="72"/>
      <c r="F78" s="72"/>
      <c r="G78" s="72"/>
      <c r="P78" s="1"/>
      <c r="Q78" s="1"/>
      <c r="R78" s="1"/>
      <c r="S78" s="1"/>
    </row>
    <row r="79" spans="3:19">
      <c r="P79" s="1"/>
      <c r="Q79" s="1"/>
      <c r="R79" s="1"/>
      <c r="S79" s="1"/>
    </row>
    <row r="80" spans="3:19">
      <c r="P80" s="1"/>
      <c r="Q80" s="1"/>
      <c r="R80" s="1"/>
      <c r="S80" s="1"/>
    </row>
    <row r="81" spans="16:19">
      <c r="P81" s="1"/>
      <c r="Q81" s="1"/>
      <c r="R81" s="1"/>
      <c r="S81" s="1"/>
    </row>
    <row r="82" spans="16:19">
      <c r="P82" s="1"/>
      <c r="Q82" s="1"/>
      <c r="R82" s="1"/>
      <c r="S82" s="1"/>
    </row>
    <row r="83" spans="16:19">
      <c r="Q83" s="1"/>
      <c r="R83" s="1"/>
      <c r="S83" s="1"/>
    </row>
  </sheetData>
  <dataConsolidate/>
  <phoneticPr fontId="1"/>
  <dataValidations count="8">
    <dataValidation showInputMessage="1" showErrorMessage="1" errorTitle="ドロップダウンリストより選択してください" promptTitle="千円単位" prompt="千円単位で記載してください" sqref="K4:L18" xr:uid="{BB9CAEE0-713E-4F26-964C-A401124D58BB}"/>
    <dataValidation allowBlank="1" showErrorMessage="1" promptTitle="年月日を記載してください" prompt="書式設定を変更せずに、年月日を記載してください" sqref="X4:X18" xr:uid="{03406830-75E8-4E46-AB6D-E302775ABD6B}"/>
    <dataValidation allowBlank="1" showInputMessage="1" showErrorMessage="1" promptTitle="市町村名について" prompt="都道府県においては施設の所在市区町村名を記入してください。市区町村においては自治体名を記入してください。" sqref="E4:E18" xr:uid="{B8838843-3217-4552-968A-18E6966C540D}"/>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ACB68BEB-2A45-4615-9C0F-3E8576006DEC}"/>
    <dataValidation showInputMessage="1" showErrorMessage="1" errorTitle="ドロップダウンリストより選択してください" prompt="交付基準単価と実支出（予定）額のいずれか低い方に1/3を乗じた額（千円未満切捨て）。自動計算。" sqref="N4:O18" xr:uid="{6076D043-021F-40ED-B954-E4A0E8B6EEDF}"/>
    <dataValidation allowBlank="1" showInputMessage="1" showErrorMessage="1" promptTitle="年月日を記載してください" prompt="書式設定を変更せずに、年月日を記載してください_x000a_（西暦／月／日）" sqref="S4:T18" xr:uid="{3BF58316-6ACD-482D-91BB-20B68925F672}"/>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0FB2145E-CE47-4F58-B9F3-E01766FD071E}">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9636964B-60CC-4AAE-95E2-5601A177C2DF}">
      <formula1>"有,無"</formula1>
    </dataValidation>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promptTitle="ドロップダウンリストより選択してください" xr:uid="{C9D4840E-B355-48C2-A3B6-471642478B58}">
          <x14:formula1>
            <xm:f>都道府県コード等!$L$3:$L$7</xm:f>
          </x14:formula1>
          <xm:sqref>G4:G18</xm:sqref>
        </x14:dataValidation>
        <x14:dataValidation type="list" allowBlank="1" showInputMessage="1" showErrorMessage="1" xr:uid="{7DEFD279-569B-4CEA-ACF7-E681ED235C4A}">
          <x14:formula1>
            <xm:f>都道府県コード等!$M$3</xm:f>
          </x14:formula1>
          <xm:sqref>M4:M18</xm:sqref>
        </x14:dataValidation>
        <x14:dataValidation type="list" allowBlank="1" showInputMessage="1" showErrorMessage="1" xr:uid="{E32B4E2E-AEF6-4A72-8E5F-0056B6E582C9}">
          <x14:formula1>
            <xm:f>都道府県コード等!$Q$3:$Q$4</xm:f>
          </x14:formula1>
          <xm:sqref>W4:W18</xm:sqref>
        </x14:dataValidation>
        <x14:dataValidation type="list" allowBlank="1" showInputMessage="1" showErrorMessage="1" xr:uid="{3B065E2A-542D-4D75-9E04-35C0A0329554}">
          <x14:formula1>
            <xm:f>都道府県コード等!$N$3:$N$8</xm:f>
          </x14:formula1>
          <xm:sqref>R4:R18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0430-4A1B-4C90-9FF8-DBD58C9A86AE}">
  <sheetPr>
    <tabColor rgb="FFFF0000"/>
    <pageSetUpPr fitToPage="1"/>
  </sheetPr>
  <dimension ref="A1:K28"/>
  <sheetViews>
    <sheetView tabSelected="1" view="pageBreakPreview" zoomScaleNormal="100" zoomScaleSheetLayoutView="100" workbookViewId="0">
      <selection activeCell="O12" sqref="O12"/>
    </sheetView>
  </sheetViews>
  <sheetFormatPr defaultColWidth="8.9296875" defaultRowHeight="14.25"/>
  <cols>
    <col min="1" max="1" width="3.19921875" style="108" customWidth="1"/>
    <col min="2" max="2" width="15.59765625" style="108" bestFit="1" customWidth="1"/>
    <col min="3" max="16384" width="8.9296875" style="108"/>
  </cols>
  <sheetData>
    <row r="1" spans="1:11">
      <c r="B1" s="109" t="s">
        <v>236</v>
      </c>
    </row>
    <row r="2" spans="1:11">
      <c r="J2" s="161" t="s">
        <v>243</v>
      </c>
      <c r="K2" s="161"/>
    </row>
    <row r="4" spans="1:11" s="110" customFormat="1" ht="16.149999999999999">
      <c r="A4" s="162" t="s">
        <v>251</v>
      </c>
      <c r="B4" s="162"/>
      <c r="C4" s="162"/>
      <c r="D4" s="162"/>
      <c r="E4" s="162"/>
      <c r="F4" s="162"/>
      <c r="G4" s="162"/>
      <c r="H4" s="162"/>
      <c r="I4" s="162"/>
      <c r="J4" s="162"/>
      <c r="K4" s="162"/>
    </row>
    <row r="5" spans="1:11" s="110" customFormat="1" ht="16.149999999999999">
      <c r="A5" s="162" t="s">
        <v>237</v>
      </c>
      <c r="B5" s="162"/>
      <c r="C5" s="162"/>
      <c r="D5" s="162"/>
      <c r="E5" s="162"/>
      <c r="F5" s="162"/>
      <c r="G5" s="162"/>
      <c r="H5" s="162"/>
      <c r="I5" s="162"/>
      <c r="J5" s="162"/>
      <c r="K5" s="162"/>
    </row>
    <row r="8" spans="1:11" s="111" customFormat="1" ht="30" customHeight="1">
      <c r="B8" s="112" t="s">
        <v>244</v>
      </c>
      <c r="C8" s="160"/>
      <c r="D8" s="160"/>
      <c r="E8" s="160"/>
      <c r="F8" s="160"/>
      <c r="G8" s="160"/>
      <c r="H8" s="160"/>
      <c r="I8" s="160"/>
      <c r="J8" s="160"/>
      <c r="K8" s="160"/>
    </row>
    <row r="9" spans="1:11" s="111" customFormat="1" ht="30" customHeight="1">
      <c r="B9" s="112" t="s">
        <v>238</v>
      </c>
      <c r="C9" s="160"/>
      <c r="D9" s="160"/>
      <c r="E9" s="160"/>
      <c r="F9" s="160"/>
      <c r="G9" s="160"/>
      <c r="H9" s="160"/>
      <c r="I9" s="160"/>
      <c r="J9" s="160"/>
      <c r="K9" s="160"/>
    </row>
    <row r="10" spans="1:11" s="111" customFormat="1" ht="30" customHeight="1">
      <c r="B10" s="112" t="s">
        <v>239</v>
      </c>
      <c r="C10" s="160"/>
      <c r="D10" s="160"/>
      <c r="E10" s="160"/>
      <c r="F10" s="160"/>
      <c r="G10" s="160"/>
      <c r="H10" s="160"/>
      <c r="I10" s="160"/>
      <c r="J10" s="160"/>
      <c r="K10" s="160"/>
    </row>
    <row r="11" spans="1:11" s="111" customFormat="1" ht="30" customHeight="1">
      <c r="B11" s="112" t="s">
        <v>240</v>
      </c>
      <c r="C11" s="160"/>
      <c r="D11" s="160"/>
      <c r="E11" s="160"/>
      <c r="F11" s="160"/>
      <c r="G11" s="160"/>
      <c r="H11" s="160"/>
      <c r="I11" s="160"/>
      <c r="J11" s="160"/>
      <c r="K11" s="160"/>
    </row>
    <row r="12" spans="1:11" s="111" customFormat="1" ht="30" customHeight="1">
      <c r="B12" s="112" t="s">
        <v>241</v>
      </c>
      <c r="C12" s="160"/>
      <c r="D12" s="160"/>
      <c r="E12" s="160"/>
      <c r="F12" s="160"/>
      <c r="G12" s="160"/>
      <c r="H12" s="160"/>
      <c r="I12" s="160"/>
      <c r="J12" s="160"/>
      <c r="K12" s="160"/>
    </row>
    <row r="15" spans="1:11" ht="18.75">
      <c r="B15" s="111" t="s">
        <v>242</v>
      </c>
    </row>
    <row r="17" spans="2:11" ht="16.149999999999999">
      <c r="B17" s="110" t="s">
        <v>245</v>
      </c>
    </row>
    <row r="18" spans="2:11" ht="16.149999999999999">
      <c r="B18" s="110" t="s">
        <v>246</v>
      </c>
    </row>
    <row r="19" spans="2:11" ht="16.149999999999999">
      <c r="B19" s="110" t="s">
        <v>247</v>
      </c>
    </row>
    <row r="20" spans="2:11" ht="16.149999999999999">
      <c r="B20" s="110" t="s">
        <v>248</v>
      </c>
    </row>
    <row r="21" spans="2:11" ht="16.149999999999999">
      <c r="B21" s="110" t="s">
        <v>254</v>
      </c>
    </row>
    <row r="22" spans="2:11" ht="16.149999999999999">
      <c r="B22" s="110" t="s">
        <v>249</v>
      </c>
    </row>
    <row r="23" spans="2:11" ht="16.149999999999999">
      <c r="B23" s="110" t="s">
        <v>252</v>
      </c>
    </row>
    <row r="24" spans="2:11" ht="16.149999999999999">
      <c r="B24" s="110" t="s">
        <v>253</v>
      </c>
    </row>
    <row r="26" spans="2:11">
      <c r="B26" s="159"/>
      <c r="C26" s="159"/>
      <c r="D26" s="159"/>
      <c r="E26" s="159"/>
      <c r="F26" s="159"/>
      <c r="G26" s="159"/>
      <c r="H26" s="159"/>
      <c r="I26" s="159"/>
      <c r="J26" s="159"/>
      <c r="K26" s="159"/>
    </row>
    <row r="27" spans="2:11">
      <c r="B27" s="159"/>
      <c r="C27" s="159"/>
      <c r="D27" s="159"/>
      <c r="E27" s="159"/>
      <c r="F27" s="159"/>
      <c r="G27" s="159"/>
      <c r="H27" s="159"/>
      <c r="I27" s="159"/>
      <c r="J27" s="159"/>
      <c r="K27" s="159"/>
    </row>
    <row r="28" spans="2:11">
      <c r="B28" s="159"/>
      <c r="C28" s="159"/>
      <c r="D28" s="159"/>
      <c r="E28" s="159"/>
      <c r="F28" s="159"/>
      <c r="G28" s="159"/>
      <c r="H28" s="159"/>
      <c r="I28" s="159"/>
      <c r="J28" s="159"/>
      <c r="K28" s="159"/>
    </row>
  </sheetData>
  <mergeCells count="9">
    <mergeCell ref="B26:K28"/>
    <mergeCell ref="C11:K11"/>
    <mergeCell ref="C12:K12"/>
    <mergeCell ref="J2:K2"/>
    <mergeCell ref="A4:K4"/>
    <mergeCell ref="A5:K5"/>
    <mergeCell ref="C8:K8"/>
    <mergeCell ref="C9:K9"/>
    <mergeCell ref="C10:K10"/>
  </mergeCells>
  <phoneticPr fontId="1"/>
  <pageMargins left="0.70866141732283472" right="0.70866141732283472" top="0.74803149606299213" bottom="0.74803149606299213"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80"/>
  <sheetViews>
    <sheetView view="pageBreakPreview" topLeftCell="X1" zoomScaleNormal="100" zoomScaleSheetLayoutView="100" workbookViewId="0">
      <pane ySplit="4" topLeftCell="A5" activePane="bottomLeft" state="frozen"/>
      <selection activeCell="O13" sqref="O13"/>
      <selection pane="bottomLeft" activeCell="O13" sqref="O13"/>
    </sheetView>
  </sheetViews>
  <sheetFormatPr defaultColWidth="4.265625" defaultRowHeight="17.649999999999999"/>
  <cols>
    <col min="1" max="1" width="4.1328125" style="34" bestFit="1" customWidth="1"/>
    <col min="2" max="3" width="17" style="34" hidden="1" customWidth="1"/>
    <col min="4" max="4" width="14.59765625" style="34" hidden="1" customWidth="1"/>
    <col min="5" max="5" width="14.59765625" style="34" customWidth="1"/>
    <col min="6" max="6" width="17.1328125" style="34" hidden="1" customWidth="1"/>
    <col min="7" max="7" width="28.3984375" style="34" customWidth="1"/>
    <col min="8" max="8" width="28.46484375" style="34" customWidth="1"/>
    <col min="9" max="9" width="28.59765625" style="34" customWidth="1"/>
    <col min="10" max="10" width="16.1328125" style="34" customWidth="1"/>
    <col min="11" max="11" width="23.86328125" style="34" customWidth="1"/>
    <col min="12" max="12" width="16" style="34" customWidth="1"/>
    <col min="13" max="13" width="16" style="85" customWidth="1"/>
    <col min="14" max="14" width="9.86328125" style="34" customWidth="1"/>
    <col min="15" max="16" width="11.59765625" style="34" customWidth="1"/>
    <col min="17" max="17" width="10.73046875" style="34" customWidth="1"/>
    <col min="18" max="19" width="11.59765625" style="34" customWidth="1"/>
    <col min="20" max="20" width="12.86328125" style="34" customWidth="1"/>
    <col min="21" max="21" width="15.3984375" style="34" customWidth="1"/>
    <col min="22" max="26" width="16.1328125" style="34" customWidth="1"/>
    <col min="27" max="27" width="13.73046875" style="34" customWidth="1"/>
    <col min="28" max="28" width="13" style="34" customWidth="1"/>
    <col min="29" max="29" width="26.265625" style="34" customWidth="1"/>
    <col min="30" max="30" width="20" style="34" bestFit="1" customWidth="1"/>
    <col min="31" max="31" width="20.1328125" style="34" customWidth="1"/>
    <col min="32" max="32" width="19.59765625" style="34" customWidth="1"/>
    <col min="33" max="33" width="11.59765625" style="34" customWidth="1"/>
    <col min="34" max="16384" width="4.265625" style="34"/>
  </cols>
  <sheetData>
    <row r="1" spans="1:33">
      <c r="AG1" s="44"/>
    </row>
    <row r="2" spans="1:33" ht="20.100000000000001" customHeight="1">
      <c r="A2" s="12" t="s">
        <v>156</v>
      </c>
    </row>
    <row r="3" spans="1:33" s="14" customFormat="1" ht="73.5" customHeight="1">
      <c r="A3" s="163" t="s">
        <v>0</v>
      </c>
      <c r="B3" s="163" t="s">
        <v>1</v>
      </c>
      <c r="C3" s="164" t="s">
        <v>34</v>
      </c>
      <c r="D3" s="166" t="s">
        <v>103</v>
      </c>
      <c r="E3" s="163" t="s">
        <v>2</v>
      </c>
      <c r="F3" s="164" t="s">
        <v>217</v>
      </c>
      <c r="G3" s="167" t="s">
        <v>329</v>
      </c>
      <c r="H3" s="163" t="s">
        <v>6</v>
      </c>
      <c r="I3" s="163" t="s">
        <v>3</v>
      </c>
      <c r="J3" s="165" t="s">
        <v>250</v>
      </c>
      <c r="K3" s="167" t="s">
        <v>330</v>
      </c>
      <c r="L3" s="169" t="s">
        <v>157</v>
      </c>
      <c r="M3" s="173" t="s">
        <v>325</v>
      </c>
      <c r="N3" s="171" t="s">
        <v>158</v>
      </c>
      <c r="O3" s="172" t="s">
        <v>213</v>
      </c>
      <c r="P3" s="172"/>
      <c r="Q3" s="171" t="s">
        <v>159</v>
      </c>
      <c r="R3" s="172" t="s">
        <v>160</v>
      </c>
      <c r="S3" s="172"/>
      <c r="T3" s="164" t="s">
        <v>161</v>
      </c>
      <c r="U3" s="164" t="s">
        <v>162</v>
      </c>
      <c r="V3" s="164" t="s">
        <v>163</v>
      </c>
      <c r="W3" s="164" t="s">
        <v>164</v>
      </c>
      <c r="X3" s="164" t="s">
        <v>165</v>
      </c>
      <c r="Y3" s="175" t="s">
        <v>166</v>
      </c>
      <c r="Z3" s="164" t="s">
        <v>167</v>
      </c>
      <c r="AA3" s="175" t="s">
        <v>169</v>
      </c>
      <c r="AB3" s="167" t="s">
        <v>218</v>
      </c>
      <c r="AC3" s="177" t="s">
        <v>326</v>
      </c>
      <c r="AD3" s="177" t="s">
        <v>168</v>
      </c>
      <c r="AE3" s="178" t="s">
        <v>327</v>
      </c>
      <c r="AF3" s="179" t="s">
        <v>328</v>
      </c>
      <c r="AG3" s="176" t="s">
        <v>5</v>
      </c>
    </row>
    <row r="4" spans="1:33" s="14" customFormat="1" ht="58.5" customHeight="1">
      <c r="A4" s="163"/>
      <c r="B4" s="163"/>
      <c r="C4" s="164"/>
      <c r="D4" s="166"/>
      <c r="E4" s="163"/>
      <c r="F4" s="164"/>
      <c r="G4" s="168"/>
      <c r="H4" s="163"/>
      <c r="I4" s="163"/>
      <c r="J4" s="165"/>
      <c r="K4" s="167"/>
      <c r="L4" s="170"/>
      <c r="M4" s="174"/>
      <c r="N4" s="171"/>
      <c r="O4" s="47" t="s">
        <v>170</v>
      </c>
      <c r="P4" s="81" t="s">
        <v>171</v>
      </c>
      <c r="Q4" s="171"/>
      <c r="R4" s="47" t="s">
        <v>172</v>
      </c>
      <c r="S4" s="81" t="s">
        <v>173</v>
      </c>
      <c r="T4" s="163"/>
      <c r="U4" s="164"/>
      <c r="V4" s="164"/>
      <c r="W4" s="164"/>
      <c r="X4" s="164"/>
      <c r="Y4" s="175"/>
      <c r="Z4" s="164"/>
      <c r="AA4" s="175"/>
      <c r="AB4" s="167"/>
      <c r="AC4" s="177"/>
      <c r="AD4" s="177"/>
      <c r="AE4" s="178"/>
      <c r="AF4" s="180"/>
      <c r="AG4" s="176"/>
    </row>
    <row r="5" spans="1:33" s="13" customFormat="1" ht="20.100000000000001" customHeight="1">
      <c r="A5" s="35">
        <v>1</v>
      </c>
      <c r="B5" s="35"/>
      <c r="C5" s="48"/>
      <c r="D5" s="17" t="e">
        <f t="shared" ref="D5:D19" si="0">VLOOKUP(C5,$C$34:$D$80,2)</f>
        <v>#N/A</v>
      </c>
      <c r="E5" s="15"/>
      <c r="F5" s="15"/>
      <c r="G5" s="140"/>
      <c r="H5" s="35"/>
      <c r="I5" s="35"/>
      <c r="J5" s="49"/>
      <c r="K5" s="140"/>
      <c r="L5" s="36"/>
      <c r="M5" s="86"/>
      <c r="N5" s="138" t="str">
        <f>IF(P5="","",P5/O5)</f>
        <v/>
      </c>
      <c r="O5" s="37"/>
      <c r="P5" s="38"/>
      <c r="Q5" s="139" t="str">
        <f t="shared" ref="Q5:Q19" si="1">IF(S5="","",S5/R5)</f>
        <v/>
      </c>
      <c r="R5" s="35"/>
      <c r="S5" s="35"/>
      <c r="T5" s="39"/>
      <c r="U5" s="35"/>
      <c r="V5" s="35"/>
      <c r="W5" s="35"/>
      <c r="X5" s="35"/>
      <c r="Y5" s="131">
        <f>(T5*U5)+V5+W5+X5</f>
        <v>0</v>
      </c>
      <c r="Z5" s="35"/>
      <c r="AA5" s="133">
        <f>ROUNDDOWN(MIN(Y5,Z5),0)</f>
        <v>0</v>
      </c>
      <c r="AB5" s="135"/>
      <c r="AC5" s="40"/>
      <c r="AD5" s="40"/>
      <c r="AE5" s="137" t="e">
        <f>AD5/AC5</f>
        <v>#DIV/0!</v>
      </c>
      <c r="AF5" s="136"/>
      <c r="AG5" s="50"/>
    </row>
    <row r="6" spans="1:33" s="13" customFormat="1" ht="20.100000000000001" customHeight="1">
      <c r="A6" s="35">
        <v>2</v>
      </c>
      <c r="B6" s="35"/>
      <c r="C6" s="16"/>
      <c r="D6" s="17" t="e">
        <f t="shared" si="0"/>
        <v>#N/A</v>
      </c>
      <c r="E6" s="15"/>
      <c r="F6" s="15"/>
      <c r="G6" s="140"/>
      <c r="H6" s="35"/>
      <c r="I6" s="35"/>
      <c r="J6" s="49"/>
      <c r="K6" s="140"/>
      <c r="L6" s="36"/>
      <c r="M6" s="86"/>
      <c r="N6" s="138" t="str">
        <f t="shared" ref="N6:N19" si="2">IF(P6="","",P6/O6)</f>
        <v/>
      </c>
      <c r="O6" s="37"/>
      <c r="P6" s="38"/>
      <c r="Q6" s="139" t="str">
        <f t="shared" si="1"/>
        <v/>
      </c>
      <c r="R6" s="35"/>
      <c r="S6" s="35"/>
      <c r="T6" s="39"/>
      <c r="U6" s="35"/>
      <c r="V6" s="35"/>
      <c r="W6" s="35"/>
      <c r="X6" s="35"/>
      <c r="Y6" s="131">
        <f t="shared" ref="Y6:Y19" si="3">(T6*U6)+V6+W6+X6</f>
        <v>0</v>
      </c>
      <c r="Z6" s="35"/>
      <c r="AA6" s="133">
        <f t="shared" ref="AA6:AA19" si="4">ROUNDDOWN(MIN(Y6,Z6),0)</f>
        <v>0</v>
      </c>
      <c r="AB6" s="135"/>
      <c r="AC6" s="35"/>
      <c r="AD6" s="35"/>
      <c r="AE6" s="137" t="e">
        <f t="shared" ref="AE6:AE19" si="5">AD6/AC6</f>
        <v>#DIV/0!</v>
      </c>
      <c r="AF6" s="136"/>
      <c r="AG6" s="35"/>
    </row>
    <row r="7" spans="1:33" s="13" customFormat="1" ht="20.100000000000001" customHeight="1">
      <c r="A7" s="35">
        <v>3</v>
      </c>
      <c r="B7" s="35"/>
      <c r="C7" s="16"/>
      <c r="D7" s="17" t="e">
        <f t="shared" si="0"/>
        <v>#N/A</v>
      </c>
      <c r="E7" s="15"/>
      <c r="F7" s="15"/>
      <c r="G7" s="140"/>
      <c r="H7" s="35"/>
      <c r="I7" s="35"/>
      <c r="J7" s="49"/>
      <c r="K7" s="140"/>
      <c r="L7" s="36"/>
      <c r="M7" s="86"/>
      <c r="N7" s="138" t="str">
        <f t="shared" si="2"/>
        <v/>
      </c>
      <c r="O7" s="37"/>
      <c r="P7" s="38"/>
      <c r="Q7" s="139" t="str">
        <f t="shared" si="1"/>
        <v/>
      </c>
      <c r="R7" s="35"/>
      <c r="S7" s="35"/>
      <c r="T7" s="39"/>
      <c r="U7" s="35"/>
      <c r="V7" s="35"/>
      <c r="W7" s="35"/>
      <c r="X7" s="35"/>
      <c r="Y7" s="131">
        <f t="shared" si="3"/>
        <v>0</v>
      </c>
      <c r="Z7" s="35"/>
      <c r="AA7" s="133">
        <f t="shared" si="4"/>
        <v>0</v>
      </c>
      <c r="AB7" s="135"/>
      <c r="AC7" s="35"/>
      <c r="AD7" s="35"/>
      <c r="AE7" s="137" t="e">
        <f t="shared" si="5"/>
        <v>#DIV/0!</v>
      </c>
      <c r="AF7" s="136"/>
      <c r="AG7" s="35"/>
    </row>
    <row r="8" spans="1:33" s="13" customFormat="1" ht="20.100000000000001" customHeight="1">
      <c r="A8" s="35">
        <v>4</v>
      </c>
      <c r="B8" s="35"/>
      <c r="C8" s="16"/>
      <c r="D8" s="17" t="e">
        <f t="shared" si="0"/>
        <v>#N/A</v>
      </c>
      <c r="E8" s="15"/>
      <c r="F8" s="15"/>
      <c r="G8" s="140"/>
      <c r="H8" s="35"/>
      <c r="I8" s="35"/>
      <c r="J8" s="49"/>
      <c r="K8" s="140"/>
      <c r="L8" s="36"/>
      <c r="M8" s="86"/>
      <c r="N8" s="138" t="str">
        <f t="shared" si="2"/>
        <v/>
      </c>
      <c r="O8" s="37"/>
      <c r="P8" s="38"/>
      <c r="Q8" s="139" t="str">
        <f t="shared" si="1"/>
        <v/>
      </c>
      <c r="R8" s="35"/>
      <c r="S8" s="35"/>
      <c r="T8" s="39"/>
      <c r="U8" s="35"/>
      <c r="V8" s="35"/>
      <c r="W8" s="35"/>
      <c r="X8" s="35"/>
      <c r="Y8" s="131">
        <f t="shared" si="3"/>
        <v>0</v>
      </c>
      <c r="Z8" s="35"/>
      <c r="AA8" s="133">
        <f t="shared" si="4"/>
        <v>0</v>
      </c>
      <c r="AB8" s="135"/>
      <c r="AC8" s="35"/>
      <c r="AD8" s="35"/>
      <c r="AE8" s="137" t="e">
        <f t="shared" si="5"/>
        <v>#DIV/0!</v>
      </c>
      <c r="AF8" s="136"/>
      <c r="AG8" s="35"/>
    </row>
    <row r="9" spans="1:33" s="13" customFormat="1" ht="20.100000000000001" customHeight="1">
      <c r="A9" s="35">
        <v>5</v>
      </c>
      <c r="B9" s="35"/>
      <c r="C9" s="16"/>
      <c r="D9" s="17" t="e">
        <f t="shared" si="0"/>
        <v>#N/A</v>
      </c>
      <c r="E9" s="15"/>
      <c r="F9" s="15"/>
      <c r="G9" s="140"/>
      <c r="H9" s="35"/>
      <c r="I9" s="35"/>
      <c r="J9" s="49"/>
      <c r="K9" s="140"/>
      <c r="L9" s="36"/>
      <c r="M9" s="86"/>
      <c r="N9" s="138" t="str">
        <f t="shared" si="2"/>
        <v/>
      </c>
      <c r="O9" s="37"/>
      <c r="P9" s="38"/>
      <c r="Q9" s="139" t="str">
        <f t="shared" si="1"/>
        <v/>
      </c>
      <c r="R9" s="35"/>
      <c r="S9" s="35"/>
      <c r="T9" s="39"/>
      <c r="U9" s="35"/>
      <c r="V9" s="35"/>
      <c r="W9" s="35"/>
      <c r="X9" s="35"/>
      <c r="Y9" s="131">
        <f t="shared" si="3"/>
        <v>0</v>
      </c>
      <c r="Z9" s="35"/>
      <c r="AA9" s="133">
        <f t="shared" si="4"/>
        <v>0</v>
      </c>
      <c r="AB9" s="135"/>
      <c r="AC9" s="40"/>
      <c r="AD9" s="40"/>
      <c r="AE9" s="137" t="e">
        <f t="shared" si="5"/>
        <v>#DIV/0!</v>
      </c>
      <c r="AF9" s="136"/>
      <c r="AG9" s="50"/>
    </row>
    <row r="10" spans="1:33" s="13" customFormat="1" ht="20.100000000000001" customHeight="1">
      <c r="A10" s="35">
        <v>6</v>
      </c>
      <c r="B10" s="35"/>
      <c r="C10" s="16"/>
      <c r="D10" s="17" t="e">
        <f t="shared" si="0"/>
        <v>#N/A</v>
      </c>
      <c r="E10" s="15"/>
      <c r="F10" s="15"/>
      <c r="G10" s="140"/>
      <c r="H10" s="35"/>
      <c r="I10" s="35"/>
      <c r="J10" s="49"/>
      <c r="K10" s="140"/>
      <c r="L10" s="36"/>
      <c r="M10" s="86"/>
      <c r="N10" s="138" t="str">
        <f t="shared" si="2"/>
        <v/>
      </c>
      <c r="O10" s="37"/>
      <c r="P10" s="38"/>
      <c r="Q10" s="139" t="str">
        <f t="shared" si="1"/>
        <v/>
      </c>
      <c r="R10" s="35"/>
      <c r="S10" s="35"/>
      <c r="T10" s="39"/>
      <c r="U10" s="35"/>
      <c r="V10" s="35"/>
      <c r="W10" s="35"/>
      <c r="X10" s="35"/>
      <c r="Y10" s="131">
        <f t="shared" si="3"/>
        <v>0</v>
      </c>
      <c r="Z10" s="35"/>
      <c r="AA10" s="133">
        <f t="shared" si="4"/>
        <v>0</v>
      </c>
      <c r="AB10" s="135"/>
      <c r="AC10" s="35"/>
      <c r="AD10" s="35"/>
      <c r="AE10" s="137" t="e">
        <f t="shared" si="5"/>
        <v>#DIV/0!</v>
      </c>
      <c r="AF10" s="136"/>
      <c r="AG10" s="35"/>
    </row>
    <row r="11" spans="1:33" s="13" customFormat="1" ht="20.100000000000001" customHeight="1">
      <c r="A11" s="35">
        <v>7</v>
      </c>
      <c r="B11" s="35"/>
      <c r="C11" s="16"/>
      <c r="D11" s="17" t="e">
        <f t="shared" si="0"/>
        <v>#N/A</v>
      </c>
      <c r="E11" s="15"/>
      <c r="F11" s="15"/>
      <c r="G11" s="140"/>
      <c r="H11" s="35"/>
      <c r="I11" s="35"/>
      <c r="J11" s="49"/>
      <c r="K11" s="140"/>
      <c r="L11" s="36"/>
      <c r="M11" s="86"/>
      <c r="N11" s="138" t="str">
        <f t="shared" si="2"/>
        <v/>
      </c>
      <c r="O11" s="37"/>
      <c r="P11" s="38"/>
      <c r="Q11" s="139" t="str">
        <f t="shared" si="1"/>
        <v/>
      </c>
      <c r="R11" s="35"/>
      <c r="S11" s="35"/>
      <c r="T11" s="39"/>
      <c r="U11" s="35"/>
      <c r="V11" s="35"/>
      <c r="W11" s="35"/>
      <c r="X11" s="35"/>
      <c r="Y11" s="131">
        <f t="shared" si="3"/>
        <v>0</v>
      </c>
      <c r="Z11" s="35"/>
      <c r="AA11" s="133">
        <f t="shared" si="4"/>
        <v>0</v>
      </c>
      <c r="AB11" s="135"/>
      <c r="AC11" s="35"/>
      <c r="AD11" s="35"/>
      <c r="AE11" s="137" t="e">
        <f t="shared" si="5"/>
        <v>#DIV/0!</v>
      </c>
      <c r="AF11" s="136"/>
      <c r="AG11" s="35"/>
    </row>
    <row r="12" spans="1:33" s="13" customFormat="1" ht="20.100000000000001" customHeight="1">
      <c r="A12" s="35">
        <v>8</v>
      </c>
      <c r="B12" s="35"/>
      <c r="C12" s="16"/>
      <c r="D12" s="17" t="e">
        <f t="shared" si="0"/>
        <v>#N/A</v>
      </c>
      <c r="E12" s="15"/>
      <c r="F12" s="15"/>
      <c r="G12" s="140"/>
      <c r="H12" s="35"/>
      <c r="I12" s="35"/>
      <c r="J12" s="49"/>
      <c r="K12" s="140"/>
      <c r="L12" s="36"/>
      <c r="M12" s="86"/>
      <c r="N12" s="138" t="str">
        <f t="shared" si="2"/>
        <v/>
      </c>
      <c r="O12" s="37"/>
      <c r="P12" s="38"/>
      <c r="Q12" s="139" t="str">
        <f t="shared" si="1"/>
        <v/>
      </c>
      <c r="R12" s="35"/>
      <c r="S12" s="35"/>
      <c r="T12" s="39"/>
      <c r="U12" s="35"/>
      <c r="V12" s="35"/>
      <c r="W12" s="35"/>
      <c r="X12" s="35"/>
      <c r="Y12" s="131">
        <f t="shared" si="3"/>
        <v>0</v>
      </c>
      <c r="Z12" s="35"/>
      <c r="AA12" s="133">
        <f t="shared" si="4"/>
        <v>0</v>
      </c>
      <c r="AB12" s="135"/>
      <c r="AC12" s="35"/>
      <c r="AD12" s="35"/>
      <c r="AE12" s="137" t="e">
        <f t="shared" si="5"/>
        <v>#DIV/0!</v>
      </c>
      <c r="AF12" s="136"/>
      <c r="AG12" s="35"/>
    </row>
    <row r="13" spans="1:33" s="13" customFormat="1" ht="20.100000000000001" customHeight="1">
      <c r="A13" s="35">
        <v>9</v>
      </c>
      <c r="B13" s="35"/>
      <c r="C13" s="16"/>
      <c r="D13" s="17" t="e">
        <f t="shared" si="0"/>
        <v>#N/A</v>
      </c>
      <c r="E13" s="15"/>
      <c r="F13" s="15"/>
      <c r="G13" s="140"/>
      <c r="H13" s="35"/>
      <c r="I13" s="35"/>
      <c r="J13" s="49"/>
      <c r="K13" s="140"/>
      <c r="L13" s="36"/>
      <c r="M13" s="86"/>
      <c r="N13" s="138" t="str">
        <f t="shared" si="2"/>
        <v/>
      </c>
      <c r="O13" s="37"/>
      <c r="P13" s="38"/>
      <c r="Q13" s="139" t="str">
        <f>IF(S13="","",S13/R13)</f>
        <v/>
      </c>
      <c r="R13" s="35"/>
      <c r="S13" s="35"/>
      <c r="T13" s="39"/>
      <c r="U13" s="35"/>
      <c r="V13" s="35"/>
      <c r="W13" s="35"/>
      <c r="X13" s="35"/>
      <c r="Y13" s="131">
        <f t="shared" si="3"/>
        <v>0</v>
      </c>
      <c r="Z13" s="35"/>
      <c r="AA13" s="133">
        <f t="shared" si="4"/>
        <v>0</v>
      </c>
      <c r="AB13" s="135"/>
      <c r="AC13" s="40"/>
      <c r="AD13" s="40"/>
      <c r="AE13" s="137" t="e">
        <f t="shared" si="5"/>
        <v>#DIV/0!</v>
      </c>
      <c r="AF13" s="136"/>
      <c r="AG13" s="50"/>
    </row>
    <row r="14" spans="1:33" s="13" customFormat="1" ht="20.100000000000001" customHeight="1">
      <c r="A14" s="35">
        <v>10</v>
      </c>
      <c r="B14" s="35"/>
      <c r="C14" s="16"/>
      <c r="D14" s="17" t="e">
        <f t="shared" si="0"/>
        <v>#N/A</v>
      </c>
      <c r="E14" s="15"/>
      <c r="F14" s="15"/>
      <c r="G14" s="140"/>
      <c r="H14" s="35"/>
      <c r="I14" s="35"/>
      <c r="J14" s="49"/>
      <c r="K14" s="140"/>
      <c r="L14" s="36"/>
      <c r="M14" s="86"/>
      <c r="N14" s="138" t="str">
        <f t="shared" si="2"/>
        <v/>
      </c>
      <c r="O14" s="37"/>
      <c r="P14" s="38"/>
      <c r="Q14" s="139" t="str">
        <f t="shared" si="1"/>
        <v/>
      </c>
      <c r="R14" s="35"/>
      <c r="S14" s="35"/>
      <c r="T14" s="39"/>
      <c r="U14" s="35"/>
      <c r="V14" s="35"/>
      <c r="W14" s="35"/>
      <c r="X14" s="35"/>
      <c r="Y14" s="131">
        <f t="shared" si="3"/>
        <v>0</v>
      </c>
      <c r="Z14" s="35"/>
      <c r="AA14" s="133">
        <f t="shared" si="4"/>
        <v>0</v>
      </c>
      <c r="AB14" s="135"/>
      <c r="AC14" s="35"/>
      <c r="AD14" s="35"/>
      <c r="AE14" s="137" t="e">
        <f t="shared" si="5"/>
        <v>#DIV/0!</v>
      </c>
      <c r="AF14" s="136"/>
      <c r="AG14" s="35"/>
    </row>
    <row r="15" spans="1:33" s="13" customFormat="1" ht="20.100000000000001" customHeight="1">
      <c r="A15" s="35">
        <v>11</v>
      </c>
      <c r="B15" s="35"/>
      <c r="C15" s="16"/>
      <c r="D15" s="17" t="e">
        <f t="shared" si="0"/>
        <v>#N/A</v>
      </c>
      <c r="E15" s="15"/>
      <c r="F15" s="15"/>
      <c r="G15" s="140"/>
      <c r="H15" s="35"/>
      <c r="I15" s="35"/>
      <c r="J15" s="49"/>
      <c r="K15" s="140"/>
      <c r="L15" s="36"/>
      <c r="M15" s="86"/>
      <c r="N15" s="138" t="str">
        <f t="shared" si="2"/>
        <v/>
      </c>
      <c r="O15" s="37"/>
      <c r="P15" s="38"/>
      <c r="Q15" s="139" t="str">
        <f t="shared" si="1"/>
        <v/>
      </c>
      <c r="R15" s="35"/>
      <c r="S15" s="35"/>
      <c r="T15" s="39"/>
      <c r="U15" s="35"/>
      <c r="V15" s="35"/>
      <c r="W15" s="35"/>
      <c r="X15" s="35"/>
      <c r="Y15" s="131">
        <f t="shared" si="3"/>
        <v>0</v>
      </c>
      <c r="Z15" s="35"/>
      <c r="AA15" s="133">
        <f t="shared" si="4"/>
        <v>0</v>
      </c>
      <c r="AB15" s="135"/>
      <c r="AC15" s="35"/>
      <c r="AD15" s="35"/>
      <c r="AE15" s="137" t="e">
        <f t="shared" si="5"/>
        <v>#DIV/0!</v>
      </c>
      <c r="AF15" s="136"/>
      <c r="AG15" s="35"/>
    </row>
    <row r="16" spans="1:33" s="13" customFormat="1" ht="20.100000000000001" customHeight="1">
      <c r="A16" s="35">
        <v>12</v>
      </c>
      <c r="B16" s="35"/>
      <c r="C16" s="16"/>
      <c r="D16" s="17" t="e">
        <f t="shared" si="0"/>
        <v>#N/A</v>
      </c>
      <c r="E16" s="15"/>
      <c r="F16" s="15"/>
      <c r="G16" s="140"/>
      <c r="H16" s="35"/>
      <c r="I16" s="35"/>
      <c r="J16" s="49"/>
      <c r="K16" s="140"/>
      <c r="L16" s="36"/>
      <c r="M16" s="86"/>
      <c r="N16" s="138" t="str">
        <f t="shared" si="2"/>
        <v/>
      </c>
      <c r="O16" s="37"/>
      <c r="P16" s="38"/>
      <c r="Q16" s="139" t="str">
        <f t="shared" si="1"/>
        <v/>
      </c>
      <c r="R16" s="35"/>
      <c r="S16" s="35"/>
      <c r="T16" s="39"/>
      <c r="U16" s="35"/>
      <c r="V16" s="35"/>
      <c r="W16" s="35"/>
      <c r="X16" s="35"/>
      <c r="Y16" s="131">
        <f t="shared" si="3"/>
        <v>0</v>
      </c>
      <c r="Z16" s="35"/>
      <c r="AA16" s="133">
        <f t="shared" si="4"/>
        <v>0</v>
      </c>
      <c r="AB16" s="135"/>
      <c r="AC16" s="35"/>
      <c r="AD16" s="35"/>
      <c r="AE16" s="137" t="e">
        <f t="shared" si="5"/>
        <v>#DIV/0!</v>
      </c>
      <c r="AF16" s="136"/>
      <c r="AG16" s="35"/>
    </row>
    <row r="17" spans="1:33" s="13" customFormat="1" ht="20.100000000000001" customHeight="1">
      <c r="A17" s="35">
        <v>13</v>
      </c>
      <c r="B17" s="35"/>
      <c r="C17" s="16"/>
      <c r="D17" s="17" t="e">
        <f t="shared" si="0"/>
        <v>#N/A</v>
      </c>
      <c r="E17" s="15"/>
      <c r="F17" s="15"/>
      <c r="G17" s="140"/>
      <c r="H17" s="35"/>
      <c r="I17" s="35"/>
      <c r="J17" s="49"/>
      <c r="K17" s="140"/>
      <c r="L17" s="36"/>
      <c r="M17" s="86"/>
      <c r="N17" s="138" t="str">
        <f t="shared" si="2"/>
        <v/>
      </c>
      <c r="O17" s="37"/>
      <c r="P17" s="38"/>
      <c r="Q17" s="139" t="str">
        <f t="shared" si="1"/>
        <v/>
      </c>
      <c r="R17" s="35"/>
      <c r="S17" s="35"/>
      <c r="T17" s="39"/>
      <c r="U17" s="35"/>
      <c r="V17" s="35"/>
      <c r="W17" s="35"/>
      <c r="X17" s="35"/>
      <c r="Y17" s="131">
        <f t="shared" si="3"/>
        <v>0</v>
      </c>
      <c r="Z17" s="35"/>
      <c r="AA17" s="133">
        <f t="shared" si="4"/>
        <v>0</v>
      </c>
      <c r="AB17" s="135"/>
      <c r="AC17" s="40"/>
      <c r="AD17" s="40"/>
      <c r="AE17" s="137" t="e">
        <f t="shared" si="5"/>
        <v>#DIV/0!</v>
      </c>
      <c r="AF17" s="136"/>
      <c r="AG17" s="50"/>
    </row>
    <row r="18" spans="1:33" s="13" customFormat="1" ht="20.100000000000001" customHeight="1">
      <c r="A18" s="35">
        <v>14</v>
      </c>
      <c r="B18" s="35"/>
      <c r="C18" s="16"/>
      <c r="D18" s="17" t="e">
        <f t="shared" si="0"/>
        <v>#N/A</v>
      </c>
      <c r="E18" s="15"/>
      <c r="F18" s="15"/>
      <c r="G18" s="140"/>
      <c r="H18" s="35"/>
      <c r="I18" s="35"/>
      <c r="J18" s="49"/>
      <c r="K18" s="140"/>
      <c r="L18" s="36"/>
      <c r="M18" s="86"/>
      <c r="N18" s="138" t="str">
        <f t="shared" si="2"/>
        <v/>
      </c>
      <c r="O18" s="37"/>
      <c r="P18" s="38"/>
      <c r="Q18" s="139" t="str">
        <f t="shared" si="1"/>
        <v/>
      </c>
      <c r="R18" s="35"/>
      <c r="S18" s="35"/>
      <c r="T18" s="39"/>
      <c r="U18" s="35"/>
      <c r="V18" s="35"/>
      <c r="W18" s="35"/>
      <c r="X18" s="35"/>
      <c r="Y18" s="131">
        <f t="shared" si="3"/>
        <v>0</v>
      </c>
      <c r="Z18" s="35"/>
      <c r="AA18" s="133">
        <f t="shared" si="4"/>
        <v>0</v>
      </c>
      <c r="AB18" s="135"/>
      <c r="AC18" s="35"/>
      <c r="AD18" s="35"/>
      <c r="AE18" s="137" t="e">
        <f t="shared" si="5"/>
        <v>#DIV/0!</v>
      </c>
      <c r="AF18" s="136"/>
      <c r="AG18" s="35"/>
    </row>
    <row r="19" spans="1:33" s="13" customFormat="1" ht="20.100000000000001" customHeight="1">
      <c r="A19" s="35">
        <v>15</v>
      </c>
      <c r="B19" s="35"/>
      <c r="C19" s="16"/>
      <c r="D19" s="17" t="e">
        <f t="shared" si="0"/>
        <v>#N/A</v>
      </c>
      <c r="E19" s="15"/>
      <c r="F19" s="15"/>
      <c r="G19" s="140"/>
      <c r="H19" s="35"/>
      <c r="I19" s="35"/>
      <c r="J19" s="49"/>
      <c r="K19" s="140"/>
      <c r="L19" s="36"/>
      <c r="M19" s="86"/>
      <c r="N19" s="138" t="str">
        <f t="shared" si="2"/>
        <v/>
      </c>
      <c r="O19" s="37"/>
      <c r="P19" s="38"/>
      <c r="Q19" s="139" t="str">
        <f t="shared" si="1"/>
        <v/>
      </c>
      <c r="R19" s="35"/>
      <c r="S19" s="35"/>
      <c r="T19" s="39"/>
      <c r="U19" s="35"/>
      <c r="V19" s="35"/>
      <c r="W19" s="35"/>
      <c r="X19" s="35"/>
      <c r="Y19" s="131">
        <f t="shared" si="3"/>
        <v>0</v>
      </c>
      <c r="Z19" s="35"/>
      <c r="AA19" s="133">
        <f t="shared" si="4"/>
        <v>0</v>
      </c>
      <c r="AB19" s="135"/>
      <c r="AC19" s="35"/>
      <c r="AD19" s="35"/>
      <c r="AE19" s="137" t="e">
        <f t="shared" si="5"/>
        <v>#DIV/0!</v>
      </c>
      <c r="AF19" s="136"/>
      <c r="AG19" s="35"/>
    </row>
    <row r="20" spans="1:33" s="12" customFormat="1" ht="20.100000000000001" customHeight="1">
      <c r="A20" s="12" t="s">
        <v>174</v>
      </c>
      <c r="C20" s="41"/>
      <c r="D20" s="42"/>
      <c r="M20" s="87"/>
    </row>
    <row r="21" spans="1:33" s="12" customFormat="1" ht="20.100000000000001" customHeight="1">
      <c r="A21" s="12" t="s">
        <v>185</v>
      </c>
      <c r="M21" s="87"/>
    </row>
    <row r="22" spans="1:33" s="12" customFormat="1" ht="20.100000000000001" customHeight="1">
      <c r="A22" s="12" t="s">
        <v>4</v>
      </c>
      <c r="M22" s="87"/>
    </row>
    <row r="23" spans="1:33" s="12" customFormat="1" ht="20.100000000000001" customHeight="1">
      <c r="A23" s="22" t="s">
        <v>184</v>
      </c>
      <c r="M23" s="87"/>
    </row>
    <row r="24" spans="1:33" s="12" customFormat="1" ht="20.100000000000001" customHeight="1">
      <c r="A24" s="12" t="s">
        <v>175</v>
      </c>
      <c r="M24" s="87"/>
    </row>
    <row r="25" spans="1:33" s="12" customFormat="1" ht="20.100000000000001" customHeight="1">
      <c r="A25" s="98" t="s">
        <v>232</v>
      </c>
      <c r="B25" s="99"/>
      <c r="C25" s="99"/>
      <c r="D25" s="99"/>
      <c r="E25" s="99"/>
      <c r="F25" s="99"/>
      <c r="G25" s="99"/>
      <c r="H25" s="99"/>
      <c r="M25" s="87"/>
    </row>
    <row r="26" spans="1:33" s="12" customFormat="1" ht="20.100000000000001" customHeight="1">
      <c r="A26" s="12" t="s">
        <v>176</v>
      </c>
      <c r="M26" s="87"/>
    </row>
    <row r="27" spans="1:33" s="12" customFormat="1" ht="20.100000000000001" customHeight="1">
      <c r="A27" s="12" t="s">
        <v>177</v>
      </c>
      <c r="M27" s="87"/>
    </row>
    <row r="28" spans="1:33" s="12" customFormat="1" ht="20.100000000000001" customHeight="1">
      <c r="A28" s="32" t="s">
        <v>211</v>
      </c>
      <c r="M28" s="87"/>
      <c r="AF28" s="13"/>
    </row>
    <row r="29" spans="1:33" s="12" customFormat="1" ht="20.100000000000001" customHeight="1">
      <c r="A29" s="32" t="s">
        <v>212</v>
      </c>
      <c r="M29" s="87"/>
      <c r="AF29" s="13"/>
    </row>
    <row r="30" spans="1:33" s="12" customFormat="1" ht="20.100000000000001" customHeight="1">
      <c r="A30" s="32" t="s">
        <v>178</v>
      </c>
      <c r="M30" s="87"/>
      <c r="AF30" s="13"/>
    </row>
    <row r="31" spans="1:33" s="12" customFormat="1" ht="20.100000000000001" customHeight="1">
      <c r="A31" s="32" t="s">
        <v>179</v>
      </c>
      <c r="M31" s="87"/>
      <c r="AF31" s="34"/>
    </row>
    <row r="32" spans="1:33" s="13" customFormat="1">
      <c r="M32" s="88"/>
      <c r="AF32" s="34"/>
    </row>
    <row r="33" spans="3:32" s="13" customFormat="1">
      <c r="M33" s="88"/>
      <c r="AF33" s="34"/>
    </row>
    <row r="34" spans="3:32" s="13" customFormat="1">
      <c r="C34" s="26">
        <v>1</v>
      </c>
      <c r="D34" s="27" t="s">
        <v>35</v>
      </c>
      <c r="M34" s="88"/>
      <c r="AF34" s="34"/>
    </row>
    <row r="35" spans="3:32">
      <c r="C35" s="26">
        <v>2</v>
      </c>
      <c r="D35" s="27" t="s">
        <v>36</v>
      </c>
    </row>
    <row r="36" spans="3:32">
      <c r="C36" s="26">
        <v>3</v>
      </c>
      <c r="D36" s="27" t="s">
        <v>37</v>
      </c>
    </row>
    <row r="37" spans="3:32">
      <c r="C37" s="26">
        <v>4</v>
      </c>
      <c r="D37" s="27" t="s">
        <v>38</v>
      </c>
    </row>
    <row r="38" spans="3:32">
      <c r="C38" s="26">
        <v>5</v>
      </c>
      <c r="D38" s="27" t="s">
        <v>39</v>
      </c>
    </row>
    <row r="39" spans="3:32">
      <c r="C39" s="26">
        <v>6</v>
      </c>
      <c r="D39" s="29" t="s">
        <v>40</v>
      </c>
    </row>
    <row r="40" spans="3:32">
      <c r="C40" s="26">
        <v>7</v>
      </c>
      <c r="D40" s="29" t="s">
        <v>41</v>
      </c>
    </row>
    <row r="41" spans="3:32">
      <c r="C41" s="26">
        <v>8</v>
      </c>
      <c r="D41" s="27" t="s">
        <v>42</v>
      </c>
    </row>
    <row r="42" spans="3:32">
      <c r="C42" s="26">
        <v>9</v>
      </c>
      <c r="D42" s="27" t="s">
        <v>43</v>
      </c>
    </row>
    <row r="43" spans="3:32">
      <c r="C43" s="26">
        <v>10</v>
      </c>
      <c r="D43" s="27" t="s">
        <v>44</v>
      </c>
    </row>
    <row r="44" spans="3:32">
      <c r="C44" s="26">
        <v>11</v>
      </c>
      <c r="D44" s="27" t="s">
        <v>45</v>
      </c>
    </row>
    <row r="45" spans="3:32">
      <c r="C45" s="26">
        <v>12</v>
      </c>
      <c r="D45" s="27" t="s">
        <v>46</v>
      </c>
    </row>
    <row r="46" spans="3:32">
      <c r="C46" s="26">
        <v>13</v>
      </c>
      <c r="D46" s="27" t="s">
        <v>47</v>
      </c>
    </row>
    <row r="47" spans="3:32">
      <c r="C47" s="26">
        <v>14</v>
      </c>
      <c r="D47" s="27" t="s">
        <v>48</v>
      </c>
    </row>
    <row r="48" spans="3:32">
      <c r="C48" s="26">
        <v>15</v>
      </c>
      <c r="D48" s="27" t="s">
        <v>49</v>
      </c>
    </row>
    <row r="49" spans="3:7">
      <c r="C49" s="26">
        <v>16</v>
      </c>
      <c r="D49" s="27" t="s">
        <v>50</v>
      </c>
    </row>
    <row r="50" spans="3:7">
      <c r="C50" s="26">
        <v>17</v>
      </c>
      <c r="D50" s="27" t="s">
        <v>51</v>
      </c>
    </row>
    <row r="51" spans="3:7">
      <c r="C51" s="26">
        <v>18</v>
      </c>
      <c r="D51" s="27" t="s">
        <v>52</v>
      </c>
    </row>
    <row r="52" spans="3:7">
      <c r="C52" s="26">
        <v>19</v>
      </c>
      <c r="D52" s="27" t="s">
        <v>53</v>
      </c>
    </row>
    <row r="53" spans="3:7">
      <c r="C53" s="26">
        <v>20</v>
      </c>
      <c r="D53" s="27" t="s">
        <v>54</v>
      </c>
      <c r="G53" s="13"/>
    </row>
    <row r="54" spans="3:7">
      <c r="C54" s="26">
        <v>21</v>
      </c>
      <c r="D54" s="27" t="s">
        <v>55</v>
      </c>
    </row>
    <row r="55" spans="3:7">
      <c r="C55" s="26">
        <v>22</v>
      </c>
      <c r="D55" s="27" t="s">
        <v>56</v>
      </c>
    </row>
    <row r="56" spans="3:7">
      <c r="C56" s="26">
        <v>23</v>
      </c>
      <c r="D56" s="27" t="s">
        <v>57</v>
      </c>
    </row>
    <row r="57" spans="3:7">
      <c r="C57" s="26">
        <v>24</v>
      </c>
      <c r="D57" s="27" t="s">
        <v>58</v>
      </c>
    </row>
    <row r="58" spans="3:7">
      <c r="C58" s="26">
        <v>25</v>
      </c>
      <c r="D58" s="27" t="s">
        <v>59</v>
      </c>
    </row>
    <row r="59" spans="3:7">
      <c r="C59" s="26">
        <v>26</v>
      </c>
      <c r="D59" s="27" t="s">
        <v>60</v>
      </c>
    </row>
    <row r="60" spans="3:7">
      <c r="C60" s="26">
        <v>27</v>
      </c>
      <c r="D60" s="27" t="s">
        <v>61</v>
      </c>
    </row>
    <row r="61" spans="3:7">
      <c r="C61" s="26">
        <v>28</v>
      </c>
      <c r="D61" s="27" t="s">
        <v>62</v>
      </c>
    </row>
    <row r="62" spans="3:7">
      <c r="C62" s="26">
        <v>29</v>
      </c>
      <c r="D62" s="27" t="s">
        <v>63</v>
      </c>
    </row>
    <row r="63" spans="3:7">
      <c r="C63" s="26">
        <v>30</v>
      </c>
      <c r="D63" s="27" t="s">
        <v>64</v>
      </c>
    </row>
    <row r="64" spans="3:7">
      <c r="C64" s="26">
        <v>31</v>
      </c>
      <c r="D64" s="27" t="s">
        <v>65</v>
      </c>
    </row>
    <row r="65" spans="3:4">
      <c r="C65" s="26">
        <v>32</v>
      </c>
      <c r="D65" s="27" t="s">
        <v>66</v>
      </c>
    </row>
    <row r="66" spans="3:4">
      <c r="C66" s="26">
        <v>33</v>
      </c>
      <c r="D66" s="27" t="s">
        <v>67</v>
      </c>
    </row>
    <row r="67" spans="3:4">
      <c r="C67" s="26">
        <v>34</v>
      </c>
      <c r="D67" s="27" t="s">
        <v>68</v>
      </c>
    </row>
    <row r="68" spans="3:4">
      <c r="C68" s="26">
        <v>35</v>
      </c>
      <c r="D68" s="27" t="s">
        <v>69</v>
      </c>
    </row>
    <row r="69" spans="3:4">
      <c r="C69" s="26">
        <v>36</v>
      </c>
      <c r="D69" s="27" t="s">
        <v>70</v>
      </c>
    </row>
    <row r="70" spans="3:4">
      <c r="C70" s="26">
        <v>37</v>
      </c>
      <c r="D70" s="27" t="s">
        <v>71</v>
      </c>
    </row>
    <row r="71" spans="3:4">
      <c r="C71" s="26">
        <v>38</v>
      </c>
      <c r="D71" s="27" t="s">
        <v>72</v>
      </c>
    </row>
    <row r="72" spans="3:4">
      <c r="C72" s="26">
        <v>39</v>
      </c>
      <c r="D72" s="27" t="s">
        <v>73</v>
      </c>
    </row>
    <row r="73" spans="3:4">
      <c r="C73" s="26">
        <v>40</v>
      </c>
      <c r="D73" s="27" t="s">
        <v>74</v>
      </c>
    </row>
    <row r="74" spans="3:4">
      <c r="C74" s="26">
        <v>41</v>
      </c>
      <c r="D74" s="27" t="s">
        <v>75</v>
      </c>
    </row>
    <row r="75" spans="3:4">
      <c r="C75" s="26">
        <v>42</v>
      </c>
      <c r="D75" s="27" t="s">
        <v>76</v>
      </c>
    </row>
    <row r="76" spans="3:4">
      <c r="C76" s="26">
        <v>43</v>
      </c>
      <c r="D76" s="27" t="s">
        <v>77</v>
      </c>
    </row>
    <row r="77" spans="3:4">
      <c r="C77" s="26">
        <v>44</v>
      </c>
      <c r="D77" s="27" t="s">
        <v>78</v>
      </c>
    </row>
    <row r="78" spans="3:4">
      <c r="C78" s="26">
        <v>45</v>
      </c>
      <c r="D78" s="27" t="s">
        <v>79</v>
      </c>
    </row>
    <row r="79" spans="3:4">
      <c r="C79" s="26">
        <v>46</v>
      </c>
      <c r="D79" s="27" t="s">
        <v>80</v>
      </c>
    </row>
    <row r="80" spans="3:4">
      <c r="C80" s="26">
        <v>47</v>
      </c>
      <c r="D80" s="27" t="s">
        <v>81</v>
      </c>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1">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入力してください" sqref="Z5:Z19" xr:uid="{00000000-0002-0000-0000-000004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実施要綱別表に記載する単価の範囲内で必要な金額を入力してください" sqref="V6:X19" xr:uid="{00000000-0002-0000-0000-000008000000}"/>
    <dataValidation allowBlank="1" showInputMessage="1" prompt="面積の小数点以下は四捨五入してください" sqref="T5:T19" xr:uid="{00000000-0002-0000-0000-000009000000}"/>
    <dataValidation allowBlank="1" showInputMessage="1" showErrorMessage="1" prompt="千円単位で記載してください。また、小数点第2位まで記載してください。" sqref="U5" xr:uid="{00000000-0002-0000-0000-00000A000000}"/>
    <dataValidation allowBlank="1" showInputMessage="1" prompt="実施要綱別表に記載する単価の範囲内で必要な金額を入力してください。また、千円単位で記載し、小数点以下は四捨五入してください。" sqref="V5:X5" xr:uid="{00000000-0002-0000-0000-00000B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自動計算。千円単位で小数点以下も記載。" sqref="Y5:Y19" xr:uid="{D21E23A7-5F94-49D4-BAC3-6DE5BB8F5124}"/>
    <dataValidation showInputMessage="1" showErrorMessage="1" errorTitle="ドロップダウンリストより選択してください" prompt="算定額と実支出（予定）額のいずれか低い方を千円単位切り捨て。自動計算。" sqref="AA5:AA19" xr:uid="{C67EFA3A-4107-4E7F-B9F2-0189688695E8}"/>
  </dataValidations>
  <pageMargins left="0.93" right="0.16" top="0.74803149606299213" bottom="0.74803149606299213" header="0.31496062992125984" footer="0.31496062992125984"/>
  <pageSetup paperSize="8" scale="4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4F9EB404-1E44-40F7-BDEE-527605E4FF77}">
          <x14:formula1>
            <xm:f>都道府県コード等!$C$3:$C$10</xm:f>
          </x14:formula1>
          <xm:sqref>G5:G19</xm:sqref>
        </x14:dataValidation>
        <x14:dataValidation type="list" allowBlank="1" showInputMessage="1" showErrorMessage="1" xr:uid="{D3860ACC-BC19-4C56-B164-1C3B7CCA6DC1}">
          <x14:formula1>
            <xm:f>都道府県コード等!$D$3:$D$5</xm:f>
          </x14:formula1>
          <xm:sqref>K5:K19</xm:sqref>
        </x14:dataValidation>
        <x14:dataValidation type="list" allowBlank="1" showInputMessage="1" showErrorMessage="1" xr:uid="{95938B70-31F7-42DA-9E25-7D27FDFDCE19}">
          <x14:formula1>
            <xm:f>都道府県コード等!$Q$3:$Q$4</xm:f>
          </x14:formula1>
          <xm:sqref>AF5:AF19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A80"/>
  <sheetViews>
    <sheetView view="pageBreakPreview" topLeftCell="I1" zoomScale="80" zoomScaleNormal="100" zoomScaleSheetLayoutView="80" workbookViewId="0">
      <pane ySplit="3" topLeftCell="A4" activePane="bottomLeft" state="frozen"/>
      <selection activeCell="R22" sqref="R22"/>
      <selection pane="bottomLeft" activeCell="Z3" sqref="Z3"/>
    </sheetView>
  </sheetViews>
  <sheetFormatPr defaultColWidth="4.265625" defaultRowHeight="12"/>
  <cols>
    <col min="1" max="1" width="4.1328125" style="5" bestFit="1" customWidth="1"/>
    <col min="2" max="2" width="14.3984375" style="5" customWidth="1"/>
    <col min="3" max="3" width="9.73046875" style="5" customWidth="1"/>
    <col min="4" max="5" width="12.3984375" style="5" customWidth="1"/>
    <col min="6" max="6" width="17.1328125" style="5" customWidth="1"/>
    <col min="7" max="9" width="28.46484375" style="5" customWidth="1"/>
    <col min="10" max="10" width="43" style="5" customWidth="1"/>
    <col min="11" max="15" width="12.86328125" style="5" customWidth="1"/>
    <col min="16" max="16" width="16.1328125" style="5" customWidth="1"/>
    <col min="17" max="18" width="18.86328125" style="5" customWidth="1"/>
    <col min="19" max="19" width="17" style="5" customWidth="1"/>
    <col min="20" max="21" width="10.59765625" style="5" customWidth="1"/>
    <col min="22" max="25" width="10.46484375" style="5" customWidth="1"/>
    <col min="26" max="26" width="15.86328125" style="5" customWidth="1"/>
    <col min="27" max="27" width="11.59765625" style="5" customWidth="1"/>
    <col min="28" max="16384" width="4.265625" style="5"/>
  </cols>
  <sheetData>
    <row r="1" spans="1:27" ht="18" thickBot="1">
      <c r="N1" s="4"/>
      <c r="O1" s="3"/>
      <c r="AA1" s="44" t="s">
        <v>210</v>
      </c>
    </row>
    <row r="2" spans="1:27" ht="20.100000000000001" customHeight="1">
      <c r="A2" s="12" t="s">
        <v>186</v>
      </c>
      <c r="B2" s="13"/>
      <c r="C2" s="13"/>
      <c r="D2" s="13"/>
      <c r="E2" s="13"/>
      <c r="F2" s="13"/>
      <c r="G2" s="13"/>
      <c r="H2" s="13"/>
      <c r="I2" s="13"/>
      <c r="J2" s="13"/>
      <c r="K2" s="13"/>
      <c r="L2" s="13"/>
      <c r="M2" s="13"/>
      <c r="N2" s="13"/>
      <c r="O2" s="13"/>
      <c r="P2" s="13"/>
      <c r="Q2" s="14"/>
      <c r="R2" s="13"/>
      <c r="S2" s="13"/>
      <c r="T2" s="13"/>
      <c r="U2" s="13"/>
      <c r="V2" s="181" t="s">
        <v>221</v>
      </c>
      <c r="W2" s="182"/>
      <c r="X2" s="181" t="s">
        <v>198</v>
      </c>
      <c r="Y2" s="182"/>
      <c r="Z2" s="104"/>
      <c r="AA2" s="13"/>
    </row>
    <row r="3" spans="1:27" s="7" customFormat="1" ht="160.5" customHeight="1">
      <c r="A3" s="51" t="s">
        <v>0</v>
      </c>
      <c r="B3" s="52" t="s">
        <v>1</v>
      </c>
      <c r="C3" s="52" t="s">
        <v>34</v>
      </c>
      <c r="D3" s="53" t="s">
        <v>103</v>
      </c>
      <c r="E3" s="52" t="s">
        <v>2</v>
      </c>
      <c r="F3" s="52" t="s">
        <v>219</v>
      </c>
      <c r="G3" s="52" t="s">
        <v>11</v>
      </c>
      <c r="H3" s="52" t="s">
        <v>6</v>
      </c>
      <c r="I3" s="52" t="s">
        <v>3</v>
      </c>
      <c r="J3" s="52" t="s">
        <v>144</v>
      </c>
      <c r="K3" s="52" t="s">
        <v>10</v>
      </c>
      <c r="L3" s="52" t="s">
        <v>99</v>
      </c>
      <c r="M3" s="52" t="s">
        <v>9</v>
      </c>
      <c r="N3" s="97" t="s">
        <v>8</v>
      </c>
      <c r="O3" s="52" t="s">
        <v>137</v>
      </c>
      <c r="P3" s="101" t="s">
        <v>202</v>
      </c>
      <c r="Q3" s="59" t="s">
        <v>225</v>
      </c>
      <c r="R3" s="54" t="s">
        <v>224</v>
      </c>
      <c r="S3" s="55" t="s">
        <v>102</v>
      </c>
      <c r="T3" s="52" t="s">
        <v>218</v>
      </c>
      <c r="U3" s="52" t="s">
        <v>187</v>
      </c>
      <c r="V3" s="52" t="s">
        <v>101</v>
      </c>
      <c r="W3" s="52" t="s">
        <v>197</v>
      </c>
      <c r="X3" s="52" t="s">
        <v>199</v>
      </c>
      <c r="Y3" s="52" t="s">
        <v>197</v>
      </c>
      <c r="Z3" s="105" t="s">
        <v>235</v>
      </c>
      <c r="AA3" s="52" t="s">
        <v>5</v>
      </c>
    </row>
    <row r="4" spans="1:27" ht="20.25" customHeight="1">
      <c r="A4" s="35">
        <v>1</v>
      </c>
      <c r="B4" s="15"/>
      <c r="C4" s="16"/>
      <c r="D4" s="17" t="e">
        <f t="shared" ref="D4:D18" si="0">VLOOKUP(C4,$C$30:$D$76,2)</f>
        <v>#N/A</v>
      </c>
      <c r="E4" s="16"/>
      <c r="F4" s="15"/>
      <c r="G4" s="15"/>
      <c r="H4" s="15"/>
      <c r="I4" s="15"/>
      <c r="J4" s="56"/>
      <c r="K4" s="18"/>
      <c r="L4" s="18"/>
      <c r="M4" s="19"/>
      <c r="N4" s="100"/>
      <c r="O4" s="20"/>
      <c r="P4" s="43"/>
      <c r="Q4" s="57"/>
      <c r="R4" s="57"/>
      <c r="S4" s="58" t="e">
        <f>R4/Q4</f>
        <v>#DIV/0!</v>
      </c>
      <c r="T4" s="21"/>
      <c r="U4" s="15"/>
      <c r="V4" s="15"/>
      <c r="W4" s="15"/>
      <c r="X4" s="15"/>
      <c r="Y4" s="15"/>
      <c r="Z4" s="40"/>
      <c r="AA4" s="57"/>
    </row>
    <row r="5" spans="1:27" ht="20.25" customHeight="1">
      <c r="A5" s="35">
        <v>2</v>
      </c>
      <c r="B5" s="15"/>
      <c r="C5" s="16"/>
      <c r="D5" s="17" t="e">
        <f t="shared" si="0"/>
        <v>#N/A</v>
      </c>
      <c r="E5" s="16"/>
      <c r="F5" s="15"/>
      <c r="G5" s="15"/>
      <c r="H5" s="15"/>
      <c r="I5" s="15"/>
      <c r="J5" s="56"/>
      <c r="K5" s="18"/>
      <c r="L5" s="18"/>
      <c r="M5" s="19"/>
      <c r="N5" s="100"/>
      <c r="O5" s="20"/>
      <c r="P5" s="43"/>
      <c r="Q5" s="57"/>
      <c r="R5" s="57"/>
      <c r="S5" s="58" t="e">
        <f t="shared" ref="S5:S18" si="1">R5/Q5</f>
        <v>#DIV/0!</v>
      </c>
      <c r="T5" s="21"/>
      <c r="U5" s="15"/>
      <c r="V5" s="15"/>
      <c r="W5" s="15"/>
      <c r="X5" s="15"/>
      <c r="Y5" s="15"/>
      <c r="Z5" s="40"/>
      <c r="AA5" s="57"/>
    </row>
    <row r="6" spans="1:27" ht="20.25" customHeight="1">
      <c r="A6" s="35">
        <v>3</v>
      </c>
      <c r="B6" s="15"/>
      <c r="C6" s="16"/>
      <c r="D6" s="17" t="e">
        <f t="shared" si="0"/>
        <v>#N/A</v>
      </c>
      <c r="E6" s="16"/>
      <c r="F6" s="35"/>
      <c r="G6" s="15"/>
      <c r="H6" s="15"/>
      <c r="I6" s="15"/>
      <c r="J6" s="56"/>
      <c r="K6" s="18"/>
      <c r="L6" s="18"/>
      <c r="M6" s="19"/>
      <c r="N6" s="100"/>
      <c r="O6" s="20"/>
      <c r="P6" s="43"/>
      <c r="Q6" s="57"/>
      <c r="R6" s="57"/>
      <c r="S6" s="58" t="e">
        <f t="shared" si="1"/>
        <v>#DIV/0!</v>
      </c>
      <c r="T6" s="21"/>
      <c r="U6" s="15"/>
      <c r="V6" s="15"/>
      <c r="W6" s="15"/>
      <c r="X6" s="15"/>
      <c r="Y6" s="15"/>
      <c r="Z6" s="40"/>
      <c r="AA6" s="57"/>
    </row>
    <row r="7" spans="1:27" ht="20.25" customHeight="1">
      <c r="A7" s="35">
        <v>4</v>
      </c>
      <c r="B7" s="15"/>
      <c r="C7" s="16"/>
      <c r="D7" s="17" t="e">
        <f t="shared" si="0"/>
        <v>#N/A</v>
      </c>
      <c r="E7" s="16"/>
      <c r="F7" s="15"/>
      <c r="G7" s="15"/>
      <c r="H7" s="15"/>
      <c r="I7" s="15"/>
      <c r="J7" s="56"/>
      <c r="K7" s="18"/>
      <c r="L7" s="18"/>
      <c r="M7" s="19"/>
      <c r="N7" s="100"/>
      <c r="O7" s="20"/>
      <c r="P7" s="43"/>
      <c r="Q7" s="57"/>
      <c r="R7" s="57"/>
      <c r="S7" s="58" t="e">
        <f t="shared" si="1"/>
        <v>#DIV/0!</v>
      </c>
      <c r="T7" s="21"/>
      <c r="U7" s="15"/>
      <c r="V7" s="15"/>
      <c r="W7" s="15"/>
      <c r="X7" s="15"/>
      <c r="Y7" s="15"/>
      <c r="Z7" s="40"/>
      <c r="AA7" s="57"/>
    </row>
    <row r="8" spans="1:27" ht="20.25" customHeight="1">
      <c r="A8" s="35">
        <v>5</v>
      </c>
      <c r="B8" s="15"/>
      <c r="C8" s="16"/>
      <c r="D8" s="17" t="e">
        <f t="shared" si="0"/>
        <v>#N/A</v>
      </c>
      <c r="E8" s="16"/>
      <c r="F8" s="15"/>
      <c r="G8" s="15"/>
      <c r="H8" s="15"/>
      <c r="I8" s="15"/>
      <c r="J8" s="56"/>
      <c r="K8" s="18"/>
      <c r="L8" s="18"/>
      <c r="M8" s="19"/>
      <c r="N8" s="100"/>
      <c r="O8" s="20"/>
      <c r="P8" s="43"/>
      <c r="Q8" s="57"/>
      <c r="R8" s="57"/>
      <c r="S8" s="58" t="e">
        <f t="shared" si="1"/>
        <v>#DIV/0!</v>
      </c>
      <c r="T8" s="21"/>
      <c r="U8" s="15"/>
      <c r="V8" s="15"/>
      <c r="W8" s="15"/>
      <c r="X8" s="15"/>
      <c r="Y8" s="15"/>
      <c r="Z8" s="40"/>
      <c r="AA8" s="57"/>
    </row>
    <row r="9" spans="1:27" ht="20.25" customHeight="1">
      <c r="A9" s="35">
        <v>6</v>
      </c>
      <c r="B9" s="15"/>
      <c r="C9" s="16"/>
      <c r="D9" s="17" t="e">
        <f t="shared" si="0"/>
        <v>#N/A</v>
      </c>
      <c r="E9" s="16"/>
      <c r="F9" s="15"/>
      <c r="G9" s="15"/>
      <c r="H9" s="15"/>
      <c r="I9" s="15"/>
      <c r="J9" s="56"/>
      <c r="K9" s="18"/>
      <c r="L9" s="18"/>
      <c r="M9" s="19"/>
      <c r="N9" s="100"/>
      <c r="O9" s="20"/>
      <c r="P9" s="43"/>
      <c r="Q9" s="57"/>
      <c r="R9" s="57"/>
      <c r="S9" s="58" t="e">
        <f t="shared" si="1"/>
        <v>#DIV/0!</v>
      </c>
      <c r="T9" s="21"/>
      <c r="U9" s="15"/>
      <c r="V9" s="15"/>
      <c r="W9" s="15"/>
      <c r="X9" s="15"/>
      <c r="Y9" s="15"/>
      <c r="Z9" s="40"/>
      <c r="AA9" s="57"/>
    </row>
    <row r="10" spans="1:27" ht="20.25" customHeight="1">
      <c r="A10" s="35">
        <v>7</v>
      </c>
      <c r="B10" s="15"/>
      <c r="C10" s="16"/>
      <c r="D10" s="17" t="e">
        <f t="shared" si="0"/>
        <v>#N/A</v>
      </c>
      <c r="E10" s="16"/>
      <c r="F10" s="15"/>
      <c r="G10" s="15"/>
      <c r="H10" s="15"/>
      <c r="I10" s="15"/>
      <c r="J10" s="56"/>
      <c r="K10" s="18"/>
      <c r="L10" s="18"/>
      <c r="M10" s="19"/>
      <c r="N10" s="100"/>
      <c r="O10" s="20"/>
      <c r="P10" s="43"/>
      <c r="Q10" s="57"/>
      <c r="R10" s="57"/>
      <c r="S10" s="58" t="e">
        <f t="shared" si="1"/>
        <v>#DIV/0!</v>
      </c>
      <c r="T10" s="21"/>
      <c r="U10" s="15"/>
      <c r="V10" s="15"/>
      <c r="W10" s="15"/>
      <c r="X10" s="15"/>
      <c r="Y10" s="15"/>
      <c r="Z10" s="40"/>
      <c r="AA10" s="57"/>
    </row>
    <row r="11" spans="1:27" ht="20.25" customHeight="1">
      <c r="A11" s="35">
        <v>8</v>
      </c>
      <c r="B11" s="15"/>
      <c r="C11" s="16"/>
      <c r="D11" s="17" t="e">
        <f t="shared" si="0"/>
        <v>#N/A</v>
      </c>
      <c r="E11" s="16"/>
      <c r="F11" s="15"/>
      <c r="G11" s="15"/>
      <c r="H11" s="15"/>
      <c r="I11" s="15"/>
      <c r="J11" s="56"/>
      <c r="K11" s="18"/>
      <c r="L11" s="18"/>
      <c r="M11" s="19"/>
      <c r="N11" s="100"/>
      <c r="O11" s="20"/>
      <c r="P11" s="43"/>
      <c r="Q11" s="57"/>
      <c r="R11" s="57"/>
      <c r="S11" s="58" t="e">
        <f t="shared" si="1"/>
        <v>#DIV/0!</v>
      </c>
      <c r="T11" s="21"/>
      <c r="U11" s="15"/>
      <c r="V11" s="15"/>
      <c r="W11" s="15"/>
      <c r="X11" s="15"/>
      <c r="Y11" s="15"/>
      <c r="Z11" s="40"/>
      <c r="AA11" s="57"/>
    </row>
    <row r="12" spans="1:27" ht="20.25" customHeight="1">
      <c r="A12" s="35">
        <v>9</v>
      </c>
      <c r="B12" s="15"/>
      <c r="C12" s="16"/>
      <c r="D12" s="17" t="e">
        <f t="shared" si="0"/>
        <v>#N/A</v>
      </c>
      <c r="E12" s="16"/>
      <c r="F12" s="15"/>
      <c r="G12" s="15"/>
      <c r="H12" s="15"/>
      <c r="I12" s="15"/>
      <c r="J12" s="56"/>
      <c r="K12" s="18"/>
      <c r="L12" s="18"/>
      <c r="M12" s="19"/>
      <c r="N12" s="100"/>
      <c r="O12" s="20"/>
      <c r="P12" s="43"/>
      <c r="Q12" s="57"/>
      <c r="R12" s="57"/>
      <c r="S12" s="58" t="e">
        <f t="shared" si="1"/>
        <v>#DIV/0!</v>
      </c>
      <c r="T12" s="21"/>
      <c r="U12" s="15"/>
      <c r="V12" s="15"/>
      <c r="W12" s="15"/>
      <c r="X12" s="15"/>
      <c r="Y12" s="15"/>
      <c r="Z12" s="40"/>
      <c r="AA12" s="57"/>
    </row>
    <row r="13" spans="1:27" ht="20.25" customHeight="1">
      <c r="A13" s="35">
        <v>10</v>
      </c>
      <c r="B13" s="15"/>
      <c r="C13" s="16"/>
      <c r="D13" s="17" t="e">
        <f t="shared" si="0"/>
        <v>#N/A</v>
      </c>
      <c r="E13" s="16"/>
      <c r="F13" s="15"/>
      <c r="G13" s="15"/>
      <c r="H13" s="15"/>
      <c r="I13" s="15"/>
      <c r="J13" s="56"/>
      <c r="K13" s="18"/>
      <c r="L13" s="18"/>
      <c r="M13" s="19"/>
      <c r="N13" s="100"/>
      <c r="O13" s="20"/>
      <c r="P13" s="43"/>
      <c r="Q13" s="57"/>
      <c r="R13" s="57"/>
      <c r="S13" s="58" t="e">
        <f t="shared" si="1"/>
        <v>#DIV/0!</v>
      </c>
      <c r="T13" s="21"/>
      <c r="U13" s="15"/>
      <c r="V13" s="15"/>
      <c r="W13" s="15"/>
      <c r="X13" s="15"/>
      <c r="Y13" s="15"/>
      <c r="Z13" s="40"/>
      <c r="AA13" s="57"/>
    </row>
    <row r="14" spans="1:27" ht="20.25" customHeight="1">
      <c r="A14" s="35">
        <v>11</v>
      </c>
      <c r="B14" s="15"/>
      <c r="C14" s="16"/>
      <c r="D14" s="17" t="e">
        <f t="shared" si="0"/>
        <v>#N/A</v>
      </c>
      <c r="E14" s="16"/>
      <c r="F14" s="15"/>
      <c r="G14" s="15"/>
      <c r="H14" s="15"/>
      <c r="I14" s="15"/>
      <c r="J14" s="56"/>
      <c r="K14" s="18"/>
      <c r="L14" s="18"/>
      <c r="M14" s="19"/>
      <c r="N14" s="100"/>
      <c r="O14" s="20"/>
      <c r="P14" s="43"/>
      <c r="Q14" s="57"/>
      <c r="R14" s="57"/>
      <c r="S14" s="58" t="e">
        <f t="shared" si="1"/>
        <v>#DIV/0!</v>
      </c>
      <c r="T14" s="21"/>
      <c r="U14" s="15"/>
      <c r="V14" s="15"/>
      <c r="W14" s="15"/>
      <c r="X14" s="15"/>
      <c r="Y14" s="15"/>
      <c r="Z14" s="40"/>
      <c r="AA14" s="57"/>
    </row>
    <row r="15" spans="1:27" ht="20.25" customHeight="1">
      <c r="A15" s="35">
        <v>12</v>
      </c>
      <c r="B15" s="15"/>
      <c r="C15" s="16"/>
      <c r="D15" s="17" t="e">
        <f t="shared" si="0"/>
        <v>#N/A</v>
      </c>
      <c r="E15" s="16"/>
      <c r="F15" s="15"/>
      <c r="G15" s="15"/>
      <c r="H15" s="15"/>
      <c r="I15" s="15"/>
      <c r="J15" s="56"/>
      <c r="K15" s="18"/>
      <c r="L15" s="18"/>
      <c r="M15" s="19"/>
      <c r="N15" s="100"/>
      <c r="O15" s="20"/>
      <c r="P15" s="43"/>
      <c r="Q15" s="57"/>
      <c r="R15" s="57"/>
      <c r="S15" s="58" t="e">
        <f t="shared" si="1"/>
        <v>#DIV/0!</v>
      </c>
      <c r="T15" s="21"/>
      <c r="U15" s="15"/>
      <c r="V15" s="15"/>
      <c r="W15" s="15"/>
      <c r="X15" s="15"/>
      <c r="Y15" s="15"/>
      <c r="Z15" s="40"/>
      <c r="AA15" s="57"/>
    </row>
    <row r="16" spans="1:27" ht="20.25" customHeight="1">
      <c r="A16" s="35">
        <v>13</v>
      </c>
      <c r="B16" s="15"/>
      <c r="C16" s="16"/>
      <c r="D16" s="17" t="e">
        <f t="shared" si="0"/>
        <v>#N/A</v>
      </c>
      <c r="E16" s="16"/>
      <c r="F16" s="15"/>
      <c r="G16" s="15"/>
      <c r="H16" s="15"/>
      <c r="I16" s="15"/>
      <c r="J16" s="56"/>
      <c r="K16" s="18"/>
      <c r="L16" s="18"/>
      <c r="M16" s="19"/>
      <c r="N16" s="100"/>
      <c r="O16" s="20"/>
      <c r="P16" s="43"/>
      <c r="Q16" s="57"/>
      <c r="R16" s="57"/>
      <c r="S16" s="58" t="e">
        <f t="shared" si="1"/>
        <v>#DIV/0!</v>
      </c>
      <c r="T16" s="21"/>
      <c r="U16" s="15"/>
      <c r="V16" s="15"/>
      <c r="W16" s="15"/>
      <c r="X16" s="15"/>
      <c r="Y16" s="15"/>
      <c r="Z16" s="40"/>
      <c r="AA16" s="57"/>
    </row>
    <row r="17" spans="1:27" ht="20.25" customHeight="1">
      <c r="A17" s="35">
        <v>14</v>
      </c>
      <c r="B17" s="15"/>
      <c r="C17" s="16"/>
      <c r="D17" s="17" t="e">
        <f t="shared" si="0"/>
        <v>#N/A</v>
      </c>
      <c r="E17" s="16"/>
      <c r="F17" s="15"/>
      <c r="G17" s="15"/>
      <c r="H17" s="15"/>
      <c r="I17" s="15"/>
      <c r="J17" s="56"/>
      <c r="K17" s="18"/>
      <c r="L17" s="18"/>
      <c r="M17" s="19"/>
      <c r="N17" s="100"/>
      <c r="O17" s="20"/>
      <c r="P17" s="43"/>
      <c r="Q17" s="57"/>
      <c r="R17" s="57"/>
      <c r="S17" s="58" t="e">
        <f t="shared" si="1"/>
        <v>#DIV/0!</v>
      </c>
      <c r="T17" s="21"/>
      <c r="U17" s="15"/>
      <c r="V17" s="15"/>
      <c r="W17" s="15"/>
      <c r="X17" s="15"/>
      <c r="Y17" s="15"/>
      <c r="Z17" s="40"/>
      <c r="AA17" s="57"/>
    </row>
    <row r="18" spans="1:27" ht="20.25" customHeight="1">
      <c r="A18" s="35">
        <v>15</v>
      </c>
      <c r="B18" s="15"/>
      <c r="C18" s="16"/>
      <c r="D18" s="17" t="e">
        <f t="shared" si="0"/>
        <v>#N/A</v>
      </c>
      <c r="E18" s="16"/>
      <c r="F18" s="15"/>
      <c r="G18" s="15"/>
      <c r="H18" s="15"/>
      <c r="I18" s="15"/>
      <c r="J18" s="56"/>
      <c r="K18" s="18"/>
      <c r="L18" s="18"/>
      <c r="M18" s="19"/>
      <c r="N18" s="100"/>
      <c r="O18" s="20"/>
      <c r="P18" s="43"/>
      <c r="Q18" s="46"/>
      <c r="R18" s="57"/>
      <c r="S18" s="58" t="e">
        <f t="shared" si="1"/>
        <v>#DIV/0!</v>
      </c>
      <c r="T18" s="21"/>
      <c r="U18" s="15"/>
      <c r="V18" s="15"/>
      <c r="W18" s="15"/>
      <c r="X18" s="15"/>
      <c r="Y18" s="15"/>
      <c r="Z18" s="40"/>
      <c r="AA18" s="57"/>
    </row>
    <row r="19" spans="1:27" s="8" customFormat="1" ht="20.25" customHeight="1">
      <c r="A19" s="12" t="s">
        <v>7</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s="8" customFormat="1" ht="20.25" customHeight="1">
      <c r="A20" s="12" t="s">
        <v>4</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s="9" customFormat="1" ht="20.100000000000001" customHeight="1">
      <c r="A21" s="22" t="s">
        <v>32</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s="8" customFormat="1" ht="20.25" customHeight="1">
      <c r="A22" s="12" t="s">
        <v>215</v>
      </c>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7" s="9" customFormat="1" ht="20.100000000000001" customHeight="1">
      <c r="A23" s="12" t="s">
        <v>136</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s="8" customFormat="1" ht="20.25" customHeight="1">
      <c r="B24" s="12"/>
      <c r="C24" s="12"/>
      <c r="D24" s="12"/>
      <c r="E24" s="12"/>
      <c r="F24" s="12"/>
      <c r="G24" s="12"/>
      <c r="H24" s="12"/>
      <c r="I24" s="12"/>
      <c r="J24" s="12"/>
      <c r="K24" s="12"/>
      <c r="L24" s="12"/>
      <c r="M24" s="12"/>
      <c r="N24" s="12"/>
      <c r="O24" s="12"/>
      <c r="P24" s="12"/>
      <c r="Q24" s="13"/>
      <c r="R24" s="12"/>
      <c r="S24" s="12"/>
      <c r="T24" s="12"/>
      <c r="U24" s="12"/>
      <c r="V24" s="12"/>
      <c r="W24" s="12"/>
      <c r="X24" s="12"/>
      <c r="Y24" s="12"/>
      <c r="Z24" s="12"/>
      <c r="AA24" s="12"/>
    </row>
    <row r="25" spans="1:27" ht="20.25" customHeight="1"/>
    <row r="26" spans="1:27" ht="20.25" customHeight="1"/>
    <row r="27" spans="1:27" ht="19.5" customHeight="1"/>
    <row r="28" spans="1:27" ht="19.5" customHeight="1"/>
    <row r="30" spans="1:27" ht="12.75">
      <c r="C30" s="6">
        <v>1</v>
      </c>
      <c r="D30" s="10" t="s">
        <v>35</v>
      </c>
      <c r="G30" s="5" t="s">
        <v>26</v>
      </c>
    </row>
    <row r="31" spans="1:27" ht="12.75">
      <c r="C31" s="6">
        <v>2</v>
      </c>
      <c r="D31" s="10" t="s">
        <v>36</v>
      </c>
      <c r="G31" s="5" t="s">
        <v>23</v>
      </c>
    </row>
    <row r="32" spans="1:27" ht="12.75">
      <c r="C32" s="6">
        <v>3</v>
      </c>
      <c r="D32" s="10" t="s">
        <v>37</v>
      </c>
      <c r="G32" s="5" t="s">
        <v>22</v>
      </c>
    </row>
    <row r="33" spans="3:16" ht="12.75">
      <c r="C33" s="6">
        <v>4</v>
      </c>
      <c r="D33" s="10" t="s">
        <v>38</v>
      </c>
      <c r="G33" s="5" t="s">
        <v>25</v>
      </c>
    </row>
    <row r="34" spans="3:16" ht="12.75">
      <c r="C34" s="6">
        <v>5</v>
      </c>
      <c r="D34" s="10" t="s">
        <v>39</v>
      </c>
      <c r="G34" s="5" t="s">
        <v>21</v>
      </c>
    </row>
    <row r="35" spans="3:16" ht="12.75">
      <c r="C35" s="6">
        <v>6</v>
      </c>
      <c r="D35" s="11" t="s">
        <v>40</v>
      </c>
      <c r="G35" s="5" t="s">
        <v>24</v>
      </c>
    </row>
    <row r="36" spans="3:16" ht="12.75">
      <c r="C36" s="6">
        <v>7</v>
      </c>
      <c r="D36" s="11" t="s">
        <v>41</v>
      </c>
      <c r="G36" s="5" t="s">
        <v>20</v>
      </c>
    </row>
    <row r="37" spans="3:16" ht="12.75">
      <c r="C37" s="6">
        <v>8</v>
      </c>
      <c r="D37" s="10" t="s">
        <v>42</v>
      </c>
      <c r="G37" s="5" t="s">
        <v>19</v>
      </c>
    </row>
    <row r="38" spans="3:16" ht="12.75">
      <c r="C38" s="6">
        <v>9</v>
      </c>
      <c r="D38" s="10" t="s">
        <v>43</v>
      </c>
      <c r="G38" s="5" t="s">
        <v>18</v>
      </c>
    </row>
    <row r="39" spans="3:16" ht="12.75">
      <c r="C39" s="6">
        <v>10</v>
      </c>
      <c r="D39" s="10" t="s">
        <v>44</v>
      </c>
      <c r="G39" s="5" t="s">
        <v>17</v>
      </c>
    </row>
    <row r="40" spans="3:16" ht="12.75">
      <c r="C40" s="6">
        <v>11</v>
      </c>
      <c r="D40" s="10" t="s">
        <v>45</v>
      </c>
      <c r="G40" s="5" t="s">
        <v>16</v>
      </c>
    </row>
    <row r="41" spans="3:16" ht="12.75">
      <c r="C41" s="6">
        <v>12</v>
      </c>
      <c r="D41" s="10" t="s">
        <v>46</v>
      </c>
      <c r="G41" s="5" t="s">
        <v>15</v>
      </c>
    </row>
    <row r="42" spans="3:16" ht="12.75">
      <c r="C42" s="6">
        <v>13</v>
      </c>
      <c r="D42" s="10" t="s">
        <v>47</v>
      </c>
      <c r="G42" s="5" t="s">
        <v>14</v>
      </c>
    </row>
    <row r="43" spans="3:16" ht="12.75">
      <c r="C43" s="6">
        <v>14</v>
      </c>
      <c r="D43" s="10" t="s">
        <v>48</v>
      </c>
      <c r="G43" s="5" t="s">
        <v>33</v>
      </c>
    </row>
    <row r="44" spans="3:16" ht="12.75">
      <c r="C44" s="6">
        <v>15</v>
      </c>
      <c r="D44" s="10" t="s">
        <v>49</v>
      </c>
      <c r="G44" s="5" t="s">
        <v>13</v>
      </c>
      <c r="P44" s="1"/>
    </row>
    <row r="45" spans="3:16" ht="12.75">
      <c r="C45" s="6">
        <v>16</v>
      </c>
      <c r="D45" s="10" t="s">
        <v>50</v>
      </c>
      <c r="G45" s="5" t="s">
        <v>12</v>
      </c>
      <c r="P45" s="1"/>
    </row>
    <row r="46" spans="3:16" ht="12.75">
      <c r="C46" s="6">
        <v>17</v>
      </c>
      <c r="D46" s="10" t="s">
        <v>51</v>
      </c>
      <c r="P46" s="1"/>
    </row>
    <row r="47" spans="3:16" ht="12.75">
      <c r="C47" s="6">
        <v>18</v>
      </c>
      <c r="D47" s="10" t="s">
        <v>52</v>
      </c>
      <c r="P47" s="1"/>
    </row>
    <row r="48" spans="3:16" ht="12.75">
      <c r="C48" s="6">
        <v>19</v>
      </c>
      <c r="D48" s="10" t="s">
        <v>53</v>
      </c>
      <c r="P48" s="1"/>
    </row>
    <row r="49" spans="3:16" ht="12.75">
      <c r="C49" s="6">
        <v>20</v>
      </c>
      <c r="D49" s="10" t="s">
        <v>54</v>
      </c>
      <c r="P49" s="1"/>
    </row>
    <row r="50" spans="3:16" ht="12.75">
      <c r="C50" s="6">
        <v>21</v>
      </c>
      <c r="D50" s="10" t="s">
        <v>55</v>
      </c>
      <c r="P50" s="1"/>
    </row>
    <row r="51" spans="3:16" ht="12.75">
      <c r="C51" s="6">
        <v>22</v>
      </c>
      <c r="D51" s="10" t="s">
        <v>56</v>
      </c>
      <c r="P51" s="1"/>
    </row>
    <row r="52" spans="3:16" ht="12.75">
      <c r="C52" s="6">
        <v>23</v>
      </c>
      <c r="D52" s="10" t="s">
        <v>57</v>
      </c>
      <c r="P52" s="1"/>
    </row>
    <row r="53" spans="3:16" ht="12.75">
      <c r="C53" s="6">
        <v>24</v>
      </c>
      <c r="D53" s="10" t="s">
        <v>58</v>
      </c>
      <c r="P53" s="1"/>
    </row>
    <row r="54" spans="3:16" ht="12.75">
      <c r="C54" s="6">
        <v>25</v>
      </c>
      <c r="D54" s="10" t="s">
        <v>59</v>
      </c>
      <c r="P54" s="1"/>
    </row>
    <row r="55" spans="3:16" ht="12.75">
      <c r="C55" s="6">
        <v>26</v>
      </c>
      <c r="D55" s="10" t="s">
        <v>60</v>
      </c>
      <c r="P55" s="1"/>
    </row>
    <row r="56" spans="3:16" ht="12.75">
      <c r="C56" s="6">
        <v>27</v>
      </c>
      <c r="D56" s="10" t="s">
        <v>61</v>
      </c>
      <c r="P56" s="1"/>
    </row>
    <row r="57" spans="3:16" ht="12.75">
      <c r="C57" s="6">
        <v>28</v>
      </c>
      <c r="D57" s="10" t="s">
        <v>62</v>
      </c>
      <c r="P57" s="1"/>
    </row>
    <row r="58" spans="3:16" ht="12.75">
      <c r="C58" s="6">
        <v>29</v>
      </c>
      <c r="D58" s="10" t="s">
        <v>63</v>
      </c>
      <c r="P58" s="1"/>
    </row>
    <row r="59" spans="3:16" ht="12.75">
      <c r="C59" s="6">
        <v>30</v>
      </c>
      <c r="D59" s="10" t="s">
        <v>64</v>
      </c>
      <c r="P59" s="1"/>
    </row>
    <row r="60" spans="3:16" ht="12.75">
      <c r="C60" s="6">
        <v>31</v>
      </c>
      <c r="D60" s="10" t="s">
        <v>65</v>
      </c>
      <c r="P60" s="1"/>
    </row>
    <row r="61" spans="3:16" ht="12.75">
      <c r="C61" s="6">
        <v>32</v>
      </c>
      <c r="D61" s="10" t="s">
        <v>66</v>
      </c>
      <c r="P61" s="1"/>
    </row>
    <row r="62" spans="3:16" ht="12.75">
      <c r="C62" s="6">
        <v>33</v>
      </c>
      <c r="D62" s="10" t="s">
        <v>67</v>
      </c>
      <c r="P62" s="1"/>
    </row>
    <row r="63" spans="3:16" ht="12.75">
      <c r="C63" s="6">
        <v>34</v>
      </c>
      <c r="D63" s="10" t="s">
        <v>68</v>
      </c>
      <c r="P63" s="1"/>
    </row>
    <row r="64" spans="3:16" ht="12.75">
      <c r="C64" s="6">
        <v>35</v>
      </c>
      <c r="D64" s="10" t="s">
        <v>69</v>
      </c>
      <c r="P64" s="1"/>
    </row>
    <row r="65" spans="3:16" ht="12.75">
      <c r="C65" s="6">
        <v>36</v>
      </c>
      <c r="D65" s="10" t="s">
        <v>70</v>
      </c>
      <c r="P65" s="1"/>
    </row>
    <row r="66" spans="3:16" ht="12.75">
      <c r="C66" s="6">
        <v>37</v>
      </c>
      <c r="D66" s="10" t="s">
        <v>71</v>
      </c>
      <c r="P66" s="1"/>
    </row>
    <row r="67" spans="3:16" ht="12.75">
      <c r="C67" s="6">
        <v>38</v>
      </c>
      <c r="D67" s="10" t="s">
        <v>72</v>
      </c>
      <c r="P67" s="1"/>
    </row>
    <row r="68" spans="3:16" ht="12.75">
      <c r="C68" s="6">
        <v>39</v>
      </c>
      <c r="D68" s="10" t="s">
        <v>73</v>
      </c>
      <c r="P68" s="1"/>
    </row>
    <row r="69" spans="3:16" ht="12.75">
      <c r="C69" s="6">
        <v>40</v>
      </c>
      <c r="D69" s="10" t="s">
        <v>74</v>
      </c>
      <c r="P69" s="1"/>
    </row>
    <row r="70" spans="3:16" ht="12.75">
      <c r="C70" s="6">
        <v>41</v>
      </c>
      <c r="D70" s="10" t="s">
        <v>75</v>
      </c>
      <c r="P70" s="1"/>
    </row>
    <row r="71" spans="3:16" ht="12.75">
      <c r="C71" s="6">
        <v>42</v>
      </c>
      <c r="D71" s="10" t="s">
        <v>76</v>
      </c>
      <c r="P71" s="1"/>
    </row>
    <row r="72" spans="3:16" ht="12.75">
      <c r="C72" s="6">
        <v>43</v>
      </c>
      <c r="D72" s="10" t="s">
        <v>77</v>
      </c>
      <c r="P72" s="1"/>
    </row>
    <row r="73" spans="3:16" ht="12.75">
      <c r="C73" s="6">
        <v>44</v>
      </c>
      <c r="D73" s="10" t="s">
        <v>78</v>
      </c>
      <c r="P73" s="1"/>
    </row>
    <row r="74" spans="3:16" ht="12.75">
      <c r="C74" s="6">
        <v>45</v>
      </c>
      <c r="D74" s="10" t="s">
        <v>79</v>
      </c>
      <c r="P74" s="1"/>
    </row>
    <row r="75" spans="3:16" ht="12.75">
      <c r="C75" s="6">
        <v>46</v>
      </c>
      <c r="D75" s="10" t="s">
        <v>80</v>
      </c>
      <c r="P75" s="1"/>
    </row>
    <row r="76" spans="3:16" ht="12.75">
      <c r="C76" s="6">
        <v>47</v>
      </c>
      <c r="D76" s="10" t="s">
        <v>81</v>
      </c>
      <c r="P76" s="1"/>
    </row>
    <row r="77" spans="3:16">
      <c r="P77" s="1"/>
    </row>
    <row r="78" spans="3:16">
      <c r="P78" s="1"/>
    </row>
    <row r="79" spans="3:16">
      <c r="P79" s="1"/>
    </row>
    <row r="80" spans="3:16">
      <c r="P80" s="1"/>
    </row>
  </sheetData>
  <dataConsolidate/>
  <mergeCells count="2">
    <mergeCell ref="X2:Y2"/>
    <mergeCell ref="V2:W2"/>
  </mergeCells>
  <phoneticPr fontId="1"/>
  <dataValidations xWindow="1442" yWindow="513" count="14">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100-000003000000}"/>
    <dataValidation showInputMessage="1" showErrorMessage="1" errorTitle="ドロップダウンリストより選択してください" promptTitle="千円単位" prompt="千円単位で記載してください" sqref="K4:L18" xr:uid="{00000000-0002-0000-0100-000004000000}"/>
    <dataValidation allowBlank="1" showErrorMessage="1" promptTitle="年月日を記載してください" prompt="書式設定を変更せずに、年月日を記載してください" sqref="AA4:AA18 Q4:Q17 R4:S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100-000007000000}">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100-00000A000000}">
      <formula1>"有,無"</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00000000-0002-0000-0100-00000B000000}">
      <formula1>"作成済み,作成見込み,未作成"</formula1>
    </dataValidation>
    <dataValidation type="list" allowBlank="1" showInputMessage="1" showErrorMessage="1" promptTitle="ドロップダウンリストより選択してください" sqref="G4:G18" xr:uid="{00000000-0002-0000-0100-000002000000}">
      <formula1>$G$30:$G$45</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0F5C201D-8EF1-47D1-9849-F89BEC8F7635}">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D588C2E9-449C-405D-B461-52A01E58624D}">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xr:uid="{4246339A-13D9-46F4-8F18-B4AB0A2003B4}"/>
    <dataValidation allowBlank="1" showInputMessage="1" showErrorMessage="1" promptTitle="作成時期について" prompt="非常災害対策計画において「作成見込み」と回答した場合、具体的な日付を明記してください。" sqref="Y4:Y18" xr:uid="{00000000-0002-0000-0100-00000C000000}"/>
  </dataValidations>
  <pageMargins left="0.93" right="0.16" top="0.74803149606299213" bottom="0.74803149606299213" header="0.31496062992125984" footer="0.31496062992125984"/>
  <pageSetup paperSize="8" scale="46"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A80"/>
  <sheetViews>
    <sheetView view="pageBreakPreview" topLeftCell="I1" zoomScale="80" zoomScaleNormal="100" zoomScaleSheetLayoutView="80" workbookViewId="0">
      <pane ySplit="3" topLeftCell="A4" activePane="bottomLeft" state="frozen"/>
      <selection activeCell="R22" sqref="R22"/>
      <selection pane="bottomLeft" activeCell="Z3" sqref="Z3"/>
    </sheetView>
  </sheetViews>
  <sheetFormatPr defaultColWidth="4.265625" defaultRowHeight="12"/>
  <cols>
    <col min="1" max="1" width="4.1328125" style="5" bestFit="1" customWidth="1"/>
    <col min="2" max="2" width="14.3984375" style="5" customWidth="1"/>
    <col min="3" max="3" width="9.73046875" style="5" customWidth="1"/>
    <col min="4" max="5" width="12.3984375" style="5" customWidth="1"/>
    <col min="6" max="6" width="17.1328125" style="5" customWidth="1"/>
    <col min="7" max="9" width="28.46484375" style="5" customWidth="1"/>
    <col min="10" max="10" width="43" style="5" customWidth="1"/>
    <col min="11" max="15" width="12.86328125" style="5" customWidth="1"/>
    <col min="16" max="17" width="16.1328125" style="5" customWidth="1"/>
    <col min="18" max="18" width="21.73046875" style="5" customWidth="1"/>
    <col min="19" max="19" width="17" style="5" customWidth="1"/>
    <col min="20" max="21" width="10.59765625" style="5" customWidth="1"/>
    <col min="22" max="25" width="10.46484375" style="5" customWidth="1"/>
    <col min="26" max="26" width="18.46484375" style="5" customWidth="1"/>
    <col min="27" max="27" width="11.59765625" style="5" customWidth="1"/>
    <col min="28" max="16384" width="4.265625" style="5"/>
  </cols>
  <sheetData>
    <row r="1" spans="1:27" ht="18" thickBot="1">
      <c r="N1" s="4"/>
      <c r="O1" s="3"/>
      <c r="AA1" s="44" t="s">
        <v>210</v>
      </c>
    </row>
    <row r="2" spans="1:27" ht="20.100000000000001" customHeight="1">
      <c r="A2" s="12" t="s">
        <v>188</v>
      </c>
      <c r="B2" s="13"/>
      <c r="C2" s="13"/>
      <c r="D2" s="13"/>
      <c r="E2" s="13"/>
      <c r="F2" s="13"/>
      <c r="G2" s="13"/>
      <c r="H2" s="13"/>
      <c r="I2" s="13"/>
      <c r="J2" s="13"/>
      <c r="K2" s="13"/>
      <c r="L2" s="13"/>
      <c r="M2" s="13"/>
      <c r="N2" s="13"/>
      <c r="O2" s="13"/>
      <c r="P2" s="13"/>
      <c r="Q2" s="13"/>
      <c r="R2" s="13"/>
      <c r="S2" s="13"/>
      <c r="T2" s="13"/>
      <c r="U2" s="13"/>
      <c r="V2" s="181" t="s">
        <v>221</v>
      </c>
      <c r="W2" s="182"/>
      <c r="X2" s="181" t="s">
        <v>198</v>
      </c>
      <c r="Y2" s="182"/>
      <c r="Z2" s="104"/>
      <c r="AA2" s="13"/>
    </row>
    <row r="3" spans="1:27" s="7" customFormat="1" ht="134.25" customHeight="1">
      <c r="A3" s="51" t="s">
        <v>0</v>
      </c>
      <c r="B3" s="52" t="s">
        <v>1</v>
      </c>
      <c r="C3" s="52" t="s">
        <v>34</v>
      </c>
      <c r="D3" s="53" t="s">
        <v>103</v>
      </c>
      <c r="E3" s="52" t="s">
        <v>2</v>
      </c>
      <c r="F3" s="52" t="s">
        <v>219</v>
      </c>
      <c r="G3" s="52" t="s">
        <v>11</v>
      </c>
      <c r="H3" s="52" t="s">
        <v>6</v>
      </c>
      <c r="I3" s="52" t="s">
        <v>3</v>
      </c>
      <c r="J3" s="52" t="s">
        <v>144</v>
      </c>
      <c r="K3" s="52" t="s">
        <v>10</v>
      </c>
      <c r="L3" s="52" t="s">
        <v>99</v>
      </c>
      <c r="M3" s="52" t="s">
        <v>9</v>
      </c>
      <c r="N3" s="97" t="s">
        <v>8</v>
      </c>
      <c r="O3" s="52" t="s">
        <v>137</v>
      </c>
      <c r="P3" s="101" t="s">
        <v>204</v>
      </c>
      <c r="Q3" s="82" t="s">
        <v>226</v>
      </c>
      <c r="R3" s="54" t="s">
        <v>227</v>
      </c>
      <c r="S3" s="55" t="s">
        <v>102</v>
      </c>
      <c r="T3" s="52" t="s">
        <v>218</v>
      </c>
      <c r="U3" s="52" t="s">
        <v>187</v>
      </c>
      <c r="V3" s="52" t="s">
        <v>101</v>
      </c>
      <c r="W3" s="52" t="s">
        <v>197</v>
      </c>
      <c r="X3" s="52" t="s">
        <v>199</v>
      </c>
      <c r="Y3" s="52" t="s">
        <v>197</v>
      </c>
      <c r="Z3" s="105" t="s">
        <v>235</v>
      </c>
      <c r="AA3" s="52" t="s">
        <v>5</v>
      </c>
    </row>
    <row r="4" spans="1:27" ht="20.25" customHeight="1">
      <c r="A4" s="35">
        <v>1</v>
      </c>
      <c r="B4" s="15"/>
      <c r="C4" s="16"/>
      <c r="D4" s="17" t="e">
        <f t="shared" ref="D4:D18" si="0">VLOOKUP(C4,$C$30:$D$76,2)</f>
        <v>#N/A</v>
      </c>
      <c r="E4" s="16"/>
      <c r="F4" s="15"/>
      <c r="G4" s="15"/>
      <c r="H4" s="15"/>
      <c r="I4" s="15"/>
      <c r="J4" s="56"/>
      <c r="K4" s="18"/>
      <c r="L4" s="18"/>
      <c r="M4" s="19"/>
      <c r="N4" s="100"/>
      <c r="O4" s="20"/>
      <c r="P4" s="15"/>
      <c r="Q4" s="15"/>
      <c r="R4" s="57"/>
      <c r="S4" s="58" t="e">
        <f>R4/Q4</f>
        <v>#DIV/0!</v>
      </c>
      <c r="T4" s="21"/>
      <c r="U4" s="15"/>
      <c r="V4" s="15"/>
      <c r="W4" s="15"/>
      <c r="X4" s="15"/>
      <c r="Y4" s="15"/>
      <c r="Z4" s="40"/>
      <c r="AA4" s="57"/>
    </row>
    <row r="5" spans="1:27" ht="20.25" customHeight="1">
      <c r="A5" s="35">
        <v>2</v>
      </c>
      <c r="B5" s="15"/>
      <c r="C5" s="16"/>
      <c r="D5" s="17" t="e">
        <f t="shared" si="0"/>
        <v>#N/A</v>
      </c>
      <c r="E5" s="16"/>
      <c r="F5" s="15"/>
      <c r="G5" s="15"/>
      <c r="H5" s="15"/>
      <c r="I5" s="15"/>
      <c r="J5" s="56"/>
      <c r="K5" s="18"/>
      <c r="L5" s="18"/>
      <c r="M5" s="19"/>
      <c r="N5" s="100"/>
      <c r="O5" s="20"/>
      <c r="P5" s="15"/>
      <c r="Q5" s="15"/>
      <c r="R5" s="57"/>
      <c r="S5" s="58" t="e">
        <f t="shared" ref="S5:S18" si="1">R5/Q5</f>
        <v>#DIV/0!</v>
      </c>
      <c r="T5" s="21"/>
      <c r="U5" s="15"/>
      <c r="V5" s="15"/>
      <c r="W5" s="15"/>
      <c r="X5" s="15"/>
      <c r="Y5" s="15"/>
      <c r="Z5" s="40"/>
      <c r="AA5" s="57"/>
    </row>
    <row r="6" spans="1:27" ht="20.25" customHeight="1">
      <c r="A6" s="35">
        <v>3</v>
      </c>
      <c r="B6" s="15"/>
      <c r="C6" s="16"/>
      <c r="D6" s="17" t="e">
        <f t="shared" si="0"/>
        <v>#N/A</v>
      </c>
      <c r="E6" s="16"/>
      <c r="F6" s="35"/>
      <c r="G6" s="15"/>
      <c r="H6" s="15"/>
      <c r="I6" s="15"/>
      <c r="J6" s="56"/>
      <c r="K6" s="18"/>
      <c r="L6" s="18"/>
      <c r="M6" s="19"/>
      <c r="N6" s="100"/>
      <c r="O6" s="20"/>
      <c r="P6" s="15"/>
      <c r="Q6" s="15"/>
      <c r="R6" s="57"/>
      <c r="S6" s="58" t="e">
        <f t="shared" si="1"/>
        <v>#DIV/0!</v>
      </c>
      <c r="T6" s="21"/>
      <c r="U6" s="15"/>
      <c r="V6" s="15"/>
      <c r="W6" s="15"/>
      <c r="X6" s="15"/>
      <c r="Y6" s="15"/>
      <c r="Z6" s="40"/>
      <c r="AA6" s="57"/>
    </row>
    <row r="7" spans="1:27" ht="20.25" customHeight="1">
      <c r="A7" s="35">
        <v>4</v>
      </c>
      <c r="B7" s="15"/>
      <c r="C7" s="16"/>
      <c r="D7" s="17" t="e">
        <f t="shared" si="0"/>
        <v>#N/A</v>
      </c>
      <c r="E7" s="16"/>
      <c r="F7" s="15"/>
      <c r="G7" s="15"/>
      <c r="H7" s="15"/>
      <c r="I7" s="15"/>
      <c r="J7" s="56"/>
      <c r="K7" s="18"/>
      <c r="L7" s="18"/>
      <c r="M7" s="19"/>
      <c r="N7" s="100"/>
      <c r="O7" s="20"/>
      <c r="P7" s="15"/>
      <c r="Q7" s="15"/>
      <c r="R7" s="57"/>
      <c r="S7" s="58" t="e">
        <f t="shared" si="1"/>
        <v>#DIV/0!</v>
      </c>
      <c r="T7" s="21"/>
      <c r="U7" s="15"/>
      <c r="V7" s="15"/>
      <c r="W7" s="15"/>
      <c r="X7" s="15"/>
      <c r="Y7" s="15"/>
      <c r="Z7" s="40"/>
      <c r="AA7" s="57"/>
    </row>
    <row r="8" spans="1:27" ht="20.25" customHeight="1">
      <c r="A8" s="35">
        <v>5</v>
      </c>
      <c r="B8" s="15"/>
      <c r="C8" s="16"/>
      <c r="D8" s="17" t="e">
        <f t="shared" si="0"/>
        <v>#N/A</v>
      </c>
      <c r="E8" s="16"/>
      <c r="F8" s="15"/>
      <c r="G8" s="15"/>
      <c r="H8" s="15"/>
      <c r="I8" s="15"/>
      <c r="J8" s="56"/>
      <c r="K8" s="18"/>
      <c r="L8" s="18"/>
      <c r="M8" s="19"/>
      <c r="N8" s="100"/>
      <c r="O8" s="20"/>
      <c r="P8" s="15"/>
      <c r="Q8" s="15"/>
      <c r="R8" s="57"/>
      <c r="S8" s="58" t="e">
        <f t="shared" si="1"/>
        <v>#DIV/0!</v>
      </c>
      <c r="T8" s="21"/>
      <c r="U8" s="15"/>
      <c r="V8" s="15"/>
      <c r="W8" s="15"/>
      <c r="X8" s="15"/>
      <c r="Y8" s="15"/>
      <c r="Z8" s="40"/>
      <c r="AA8" s="57"/>
    </row>
    <row r="9" spans="1:27" ht="20.25" customHeight="1">
      <c r="A9" s="35">
        <v>6</v>
      </c>
      <c r="B9" s="15"/>
      <c r="C9" s="16"/>
      <c r="D9" s="17" t="e">
        <f t="shared" si="0"/>
        <v>#N/A</v>
      </c>
      <c r="E9" s="16"/>
      <c r="F9" s="15"/>
      <c r="G9" s="15"/>
      <c r="H9" s="15"/>
      <c r="I9" s="15"/>
      <c r="J9" s="56"/>
      <c r="K9" s="18"/>
      <c r="L9" s="18"/>
      <c r="M9" s="19"/>
      <c r="N9" s="100"/>
      <c r="O9" s="20"/>
      <c r="P9" s="15"/>
      <c r="Q9" s="15"/>
      <c r="R9" s="57"/>
      <c r="S9" s="58" t="e">
        <f t="shared" si="1"/>
        <v>#DIV/0!</v>
      </c>
      <c r="T9" s="21"/>
      <c r="U9" s="15"/>
      <c r="V9" s="15"/>
      <c r="W9" s="15"/>
      <c r="X9" s="15"/>
      <c r="Y9" s="15"/>
      <c r="Z9" s="40"/>
      <c r="AA9" s="57"/>
    </row>
    <row r="10" spans="1:27" ht="20.25" customHeight="1">
      <c r="A10" s="35">
        <v>7</v>
      </c>
      <c r="B10" s="15"/>
      <c r="C10" s="16"/>
      <c r="D10" s="17" t="e">
        <f t="shared" si="0"/>
        <v>#N/A</v>
      </c>
      <c r="E10" s="16"/>
      <c r="F10" s="15"/>
      <c r="G10" s="15"/>
      <c r="H10" s="15"/>
      <c r="I10" s="15"/>
      <c r="J10" s="56"/>
      <c r="K10" s="18"/>
      <c r="L10" s="18"/>
      <c r="M10" s="19"/>
      <c r="N10" s="100"/>
      <c r="O10" s="20"/>
      <c r="P10" s="15"/>
      <c r="Q10" s="15"/>
      <c r="R10" s="57"/>
      <c r="S10" s="58" t="e">
        <f t="shared" si="1"/>
        <v>#DIV/0!</v>
      </c>
      <c r="T10" s="21"/>
      <c r="U10" s="15"/>
      <c r="V10" s="15"/>
      <c r="W10" s="15"/>
      <c r="X10" s="15"/>
      <c r="Y10" s="15"/>
      <c r="Z10" s="40"/>
      <c r="AA10" s="57"/>
    </row>
    <row r="11" spans="1:27" ht="20.25" customHeight="1">
      <c r="A11" s="35">
        <v>8</v>
      </c>
      <c r="B11" s="15"/>
      <c r="C11" s="16"/>
      <c r="D11" s="17" t="e">
        <f t="shared" si="0"/>
        <v>#N/A</v>
      </c>
      <c r="E11" s="16"/>
      <c r="F11" s="15"/>
      <c r="G11" s="15"/>
      <c r="H11" s="15"/>
      <c r="I11" s="15"/>
      <c r="J11" s="56"/>
      <c r="K11" s="18"/>
      <c r="L11" s="18"/>
      <c r="M11" s="19"/>
      <c r="N11" s="100"/>
      <c r="O11" s="20"/>
      <c r="P11" s="15"/>
      <c r="Q11" s="15"/>
      <c r="R11" s="57"/>
      <c r="S11" s="58" t="e">
        <f t="shared" si="1"/>
        <v>#DIV/0!</v>
      </c>
      <c r="T11" s="21"/>
      <c r="U11" s="15"/>
      <c r="V11" s="15"/>
      <c r="W11" s="15"/>
      <c r="X11" s="15"/>
      <c r="Y11" s="15"/>
      <c r="Z11" s="40"/>
      <c r="AA11" s="57"/>
    </row>
    <row r="12" spans="1:27" ht="20.25" customHeight="1">
      <c r="A12" s="35">
        <v>9</v>
      </c>
      <c r="B12" s="15"/>
      <c r="C12" s="16"/>
      <c r="D12" s="17" t="e">
        <f t="shared" si="0"/>
        <v>#N/A</v>
      </c>
      <c r="E12" s="16"/>
      <c r="F12" s="15"/>
      <c r="G12" s="15"/>
      <c r="H12" s="15"/>
      <c r="I12" s="15"/>
      <c r="J12" s="56"/>
      <c r="K12" s="18"/>
      <c r="L12" s="18"/>
      <c r="M12" s="19"/>
      <c r="N12" s="100"/>
      <c r="O12" s="20"/>
      <c r="P12" s="15"/>
      <c r="Q12" s="15"/>
      <c r="R12" s="57"/>
      <c r="S12" s="58" t="e">
        <f t="shared" si="1"/>
        <v>#DIV/0!</v>
      </c>
      <c r="T12" s="21"/>
      <c r="U12" s="15"/>
      <c r="V12" s="15"/>
      <c r="W12" s="15"/>
      <c r="X12" s="15"/>
      <c r="Y12" s="15"/>
      <c r="Z12" s="40"/>
      <c r="AA12" s="57"/>
    </row>
    <row r="13" spans="1:27" ht="20.25" customHeight="1">
      <c r="A13" s="35">
        <v>10</v>
      </c>
      <c r="B13" s="15"/>
      <c r="C13" s="16"/>
      <c r="D13" s="17" t="e">
        <f t="shared" si="0"/>
        <v>#N/A</v>
      </c>
      <c r="E13" s="16"/>
      <c r="F13" s="15"/>
      <c r="G13" s="15"/>
      <c r="H13" s="15"/>
      <c r="I13" s="15"/>
      <c r="J13" s="56"/>
      <c r="K13" s="18"/>
      <c r="L13" s="18"/>
      <c r="M13" s="19"/>
      <c r="N13" s="100"/>
      <c r="O13" s="20"/>
      <c r="P13" s="15"/>
      <c r="Q13" s="15"/>
      <c r="R13" s="57"/>
      <c r="S13" s="58" t="e">
        <f t="shared" si="1"/>
        <v>#DIV/0!</v>
      </c>
      <c r="T13" s="21"/>
      <c r="U13" s="15"/>
      <c r="V13" s="15"/>
      <c r="W13" s="15"/>
      <c r="X13" s="15"/>
      <c r="Y13" s="15"/>
      <c r="Z13" s="40"/>
      <c r="AA13" s="57"/>
    </row>
    <row r="14" spans="1:27" ht="20.25" customHeight="1">
      <c r="A14" s="35">
        <v>11</v>
      </c>
      <c r="B14" s="15"/>
      <c r="C14" s="16"/>
      <c r="D14" s="17" t="e">
        <f t="shared" si="0"/>
        <v>#N/A</v>
      </c>
      <c r="E14" s="16"/>
      <c r="F14" s="15"/>
      <c r="G14" s="15"/>
      <c r="H14" s="15"/>
      <c r="I14" s="15"/>
      <c r="J14" s="56"/>
      <c r="K14" s="18"/>
      <c r="L14" s="18"/>
      <c r="M14" s="19"/>
      <c r="N14" s="100"/>
      <c r="O14" s="20"/>
      <c r="P14" s="15"/>
      <c r="Q14" s="15"/>
      <c r="R14" s="57"/>
      <c r="S14" s="58" t="e">
        <f t="shared" si="1"/>
        <v>#DIV/0!</v>
      </c>
      <c r="T14" s="21"/>
      <c r="U14" s="15"/>
      <c r="V14" s="15"/>
      <c r="W14" s="15"/>
      <c r="X14" s="15"/>
      <c r="Y14" s="15"/>
      <c r="Z14" s="40"/>
      <c r="AA14" s="57"/>
    </row>
    <row r="15" spans="1:27" ht="20.25" customHeight="1">
      <c r="A15" s="35">
        <v>12</v>
      </c>
      <c r="B15" s="15"/>
      <c r="C15" s="16"/>
      <c r="D15" s="17" t="e">
        <f t="shared" si="0"/>
        <v>#N/A</v>
      </c>
      <c r="E15" s="16"/>
      <c r="F15" s="15"/>
      <c r="G15" s="15"/>
      <c r="H15" s="15"/>
      <c r="I15" s="15"/>
      <c r="J15" s="56"/>
      <c r="K15" s="18"/>
      <c r="L15" s="18"/>
      <c r="M15" s="19"/>
      <c r="N15" s="100"/>
      <c r="O15" s="20"/>
      <c r="P15" s="15"/>
      <c r="Q15" s="15"/>
      <c r="R15" s="57"/>
      <c r="S15" s="58" t="e">
        <f t="shared" si="1"/>
        <v>#DIV/0!</v>
      </c>
      <c r="T15" s="21"/>
      <c r="U15" s="15"/>
      <c r="V15" s="15"/>
      <c r="W15" s="15"/>
      <c r="X15" s="15"/>
      <c r="Y15" s="15"/>
      <c r="Z15" s="40"/>
      <c r="AA15" s="57"/>
    </row>
    <row r="16" spans="1:27" ht="20.25" customHeight="1">
      <c r="A16" s="35">
        <v>13</v>
      </c>
      <c r="B16" s="15"/>
      <c r="C16" s="16"/>
      <c r="D16" s="17" t="e">
        <f t="shared" si="0"/>
        <v>#N/A</v>
      </c>
      <c r="E16" s="16"/>
      <c r="F16" s="15"/>
      <c r="G16" s="15"/>
      <c r="H16" s="15"/>
      <c r="I16" s="15"/>
      <c r="J16" s="56"/>
      <c r="K16" s="18"/>
      <c r="L16" s="18"/>
      <c r="M16" s="19"/>
      <c r="N16" s="100"/>
      <c r="O16" s="20"/>
      <c r="P16" s="15"/>
      <c r="Q16" s="15"/>
      <c r="R16" s="57"/>
      <c r="S16" s="58" t="e">
        <f t="shared" si="1"/>
        <v>#DIV/0!</v>
      </c>
      <c r="T16" s="21"/>
      <c r="U16" s="15"/>
      <c r="V16" s="15"/>
      <c r="W16" s="15"/>
      <c r="X16" s="15"/>
      <c r="Y16" s="15"/>
      <c r="Z16" s="40"/>
      <c r="AA16" s="57"/>
    </row>
    <row r="17" spans="1:27" ht="20.25" customHeight="1">
      <c r="A17" s="35">
        <v>14</v>
      </c>
      <c r="B17" s="15"/>
      <c r="C17" s="16"/>
      <c r="D17" s="17" t="e">
        <f t="shared" si="0"/>
        <v>#N/A</v>
      </c>
      <c r="E17" s="16"/>
      <c r="F17" s="15"/>
      <c r="G17" s="15"/>
      <c r="H17" s="15"/>
      <c r="I17" s="15"/>
      <c r="J17" s="56"/>
      <c r="K17" s="18"/>
      <c r="L17" s="18"/>
      <c r="M17" s="19"/>
      <c r="N17" s="100"/>
      <c r="O17" s="20"/>
      <c r="P17" s="15"/>
      <c r="Q17" s="15"/>
      <c r="R17" s="57"/>
      <c r="S17" s="58" t="e">
        <f t="shared" si="1"/>
        <v>#DIV/0!</v>
      </c>
      <c r="T17" s="21"/>
      <c r="U17" s="15"/>
      <c r="V17" s="15"/>
      <c r="W17" s="15"/>
      <c r="X17" s="15"/>
      <c r="Y17" s="15"/>
      <c r="Z17" s="40"/>
      <c r="AA17" s="57"/>
    </row>
    <row r="18" spans="1:27" ht="20.25" customHeight="1">
      <c r="A18" s="35">
        <v>15</v>
      </c>
      <c r="B18" s="15"/>
      <c r="C18" s="16"/>
      <c r="D18" s="17" t="e">
        <f t="shared" si="0"/>
        <v>#N/A</v>
      </c>
      <c r="E18" s="16"/>
      <c r="F18" s="15"/>
      <c r="G18" s="15"/>
      <c r="H18" s="15"/>
      <c r="I18" s="15"/>
      <c r="J18" s="56"/>
      <c r="K18" s="18"/>
      <c r="L18" s="18"/>
      <c r="M18" s="19"/>
      <c r="N18" s="100"/>
      <c r="O18" s="20"/>
      <c r="P18" s="15"/>
      <c r="Q18" s="15"/>
      <c r="R18" s="57"/>
      <c r="S18" s="58" t="e">
        <f t="shared" si="1"/>
        <v>#DIV/0!</v>
      </c>
      <c r="T18" s="21"/>
      <c r="U18" s="15"/>
      <c r="V18" s="15"/>
      <c r="W18" s="15"/>
      <c r="X18" s="15"/>
      <c r="Y18" s="15"/>
      <c r="Z18" s="40"/>
      <c r="AA18" s="57"/>
    </row>
    <row r="19" spans="1:27" s="8" customFormat="1" ht="20.25" customHeight="1">
      <c r="A19" s="12" t="s">
        <v>7</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s="8" customFormat="1" ht="20.25" customHeight="1">
      <c r="A20" s="12" t="s">
        <v>4</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s="9" customFormat="1" ht="20.100000000000001" customHeight="1">
      <c r="A21" s="22" t="s">
        <v>32</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s="8" customFormat="1" ht="20.25" customHeight="1">
      <c r="A22" s="12" t="s">
        <v>215</v>
      </c>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7" s="9" customFormat="1" ht="20.100000000000001" customHeight="1">
      <c r="A23" s="12" t="s">
        <v>136</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s="8" customFormat="1" ht="20.25" customHeight="1">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20.25" customHeight="1"/>
    <row r="26" spans="1:27" ht="20.25" customHeight="1"/>
    <row r="27" spans="1:27" ht="19.5" customHeight="1"/>
    <row r="28" spans="1:27" ht="19.5" customHeight="1"/>
    <row r="30" spans="1:27" ht="12.75">
      <c r="C30" s="6">
        <v>1</v>
      </c>
      <c r="D30" s="10" t="s">
        <v>35</v>
      </c>
      <c r="G30" s="5" t="s">
        <v>26</v>
      </c>
    </row>
    <row r="31" spans="1:27" ht="12.75">
      <c r="C31" s="6">
        <v>2</v>
      </c>
      <c r="D31" s="10" t="s">
        <v>36</v>
      </c>
      <c r="G31" s="5" t="s">
        <v>23</v>
      </c>
    </row>
    <row r="32" spans="1:27" ht="12.75">
      <c r="C32" s="6">
        <v>3</v>
      </c>
      <c r="D32" s="10" t="s">
        <v>37</v>
      </c>
      <c r="G32" s="5" t="s">
        <v>22</v>
      </c>
    </row>
    <row r="33" spans="3:17" ht="12.75">
      <c r="C33" s="6">
        <v>4</v>
      </c>
      <c r="D33" s="10" t="s">
        <v>38</v>
      </c>
      <c r="G33" s="5" t="s">
        <v>25</v>
      </c>
    </row>
    <row r="34" spans="3:17" ht="12.75">
      <c r="C34" s="6">
        <v>5</v>
      </c>
      <c r="D34" s="10" t="s">
        <v>39</v>
      </c>
      <c r="G34" s="5" t="s">
        <v>21</v>
      </c>
    </row>
    <row r="35" spans="3:17" ht="12.75">
      <c r="C35" s="6">
        <v>6</v>
      </c>
      <c r="D35" s="11" t="s">
        <v>40</v>
      </c>
      <c r="G35" s="5" t="s">
        <v>24</v>
      </c>
    </row>
    <row r="36" spans="3:17" ht="12.75">
      <c r="C36" s="6">
        <v>7</v>
      </c>
      <c r="D36" s="11" t="s">
        <v>41</v>
      </c>
      <c r="G36" s="5" t="s">
        <v>20</v>
      </c>
    </row>
    <row r="37" spans="3:17" ht="12.75">
      <c r="C37" s="6">
        <v>8</v>
      </c>
      <c r="D37" s="10" t="s">
        <v>42</v>
      </c>
      <c r="G37" s="5" t="s">
        <v>19</v>
      </c>
    </row>
    <row r="38" spans="3:17" ht="12.75">
      <c r="C38" s="6">
        <v>9</v>
      </c>
      <c r="D38" s="10" t="s">
        <v>43</v>
      </c>
      <c r="G38" s="5" t="s">
        <v>18</v>
      </c>
    </row>
    <row r="39" spans="3:17" ht="12.75">
      <c r="C39" s="6">
        <v>10</v>
      </c>
      <c r="D39" s="10" t="s">
        <v>44</v>
      </c>
      <c r="G39" s="5" t="s">
        <v>17</v>
      </c>
    </row>
    <row r="40" spans="3:17" ht="12.75">
      <c r="C40" s="6">
        <v>11</v>
      </c>
      <c r="D40" s="10" t="s">
        <v>45</v>
      </c>
      <c r="G40" s="5" t="s">
        <v>16</v>
      </c>
    </row>
    <row r="41" spans="3:17" ht="12.75">
      <c r="C41" s="6">
        <v>12</v>
      </c>
      <c r="D41" s="10" t="s">
        <v>46</v>
      </c>
      <c r="G41" s="5" t="s">
        <v>15</v>
      </c>
    </row>
    <row r="42" spans="3:17" ht="12.75">
      <c r="C42" s="6">
        <v>13</v>
      </c>
      <c r="D42" s="10" t="s">
        <v>47</v>
      </c>
      <c r="G42" s="5" t="s">
        <v>14</v>
      </c>
    </row>
    <row r="43" spans="3:17" ht="12.75">
      <c r="C43" s="6">
        <v>14</v>
      </c>
      <c r="D43" s="10" t="s">
        <v>48</v>
      </c>
      <c r="G43" s="5" t="s">
        <v>33</v>
      </c>
    </row>
    <row r="44" spans="3:17" ht="12.75">
      <c r="C44" s="6">
        <v>15</v>
      </c>
      <c r="D44" s="10" t="s">
        <v>49</v>
      </c>
      <c r="G44" s="5" t="s">
        <v>13</v>
      </c>
      <c r="P44" s="1"/>
      <c r="Q44" s="1"/>
    </row>
    <row r="45" spans="3:17" ht="12.75">
      <c r="C45" s="6">
        <v>16</v>
      </c>
      <c r="D45" s="10" t="s">
        <v>50</v>
      </c>
      <c r="G45" s="5" t="s">
        <v>12</v>
      </c>
      <c r="P45" s="1"/>
      <c r="Q45" s="1"/>
    </row>
    <row r="46" spans="3:17" ht="12.75">
      <c r="C46" s="6">
        <v>17</v>
      </c>
      <c r="D46" s="10" t="s">
        <v>51</v>
      </c>
      <c r="P46" s="1"/>
      <c r="Q46" s="1"/>
    </row>
    <row r="47" spans="3:17" ht="12.75">
      <c r="C47" s="6">
        <v>18</v>
      </c>
      <c r="D47" s="10" t="s">
        <v>52</v>
      </c>
      <c r="P47" s="1"/>
      <c r="Q47" s="1"/>
    </row>
    <row r="48" spans="3:17" ht="12.75">
      <c r="C48" s="6">
        <v>19</v>
      </c>
      <c r="D48" s="10" t="s">
        <v>53</v>
      </c>
      <c r="P48" s="1"/>
      <c r="Q48" s="1"/>
    </row>
    <row r="49" spans="3:17" ht="12.75">
      <c r="C49" s="6">
        <v>20</v>
      </c>
      <c r="D49" s="10" t="s">
        <v>54</v>
      </c>
      <c r="P49" s="1"/>
      <c r="Q49" s="1"/>
    </row>
    <row r="50" spans="3:17" ht="12.75">
      <c r="C50" s="6">
        <v>21</v>
      </c>
      <c r="D50" s="10" t="s">
        <v>55</v>
      </c>
      <c r="P50" s="1"/>
      <c r="Q50" s="1"/>
    </row>
    <row r="51" spans="3:17" ht="12.75">
      <c r="C51" s="6">
        <v>22</v>
      </c>
      <c r="D51" s="10" t="s">
        <v>56</v>
      </c>
      <c r="P51" s="1"/>
      <c r="Q51" s="1"/>
    </row>
    <row r="52" spans="3:17" ht="12.75">
      <c r="C52" s="6">
        <v>23</v>
      </c>
      <c r="D52" s="10" t="s">
        <v>57</v>
      </c>
      <c r="P52" s="1"/>
      <c r="Q52" s="1"/>
    </row>
    <row r="53" spans="3:17" ht="12.75">
      <c r="C53" s="6">
        <v>24</v>
      </c>
      <c r="D53" s="10" t="s">
        <v>58</v>
      </c>
      <c r="P53" s="1"/>
      <c r="Q53" s="1"/>
    </row>
    <row r="54" spans="3:17" ht="12.75">
      <c r="C54" s="6">
        <v>25</v>
      </c>
      <c r="D54" s="10" t="s">
        <v>59</v>
      </c>
      <c r="P54" s="1"/>
      <c r="Q54" s="1"/>
    </row>
    <row r="55" spans="3:17" ht="12.75">
      <c r="C55" s="6">
        <v>26</v>
      </c>
      <c r="D55" s="10" t="s">
        <v>60</v>
      </c>
      <c r="P55" s="1"/>
      <c r="Q55" s="1"/>
    </row>
    <row r="56" spans="3:17" ht="12.75">
      <c r="C56" s="6">
        <v>27</v>
      </c>
      <c r="D56" s="10" t="s">
        <v>61</v>
      </c>
      <c r="P56" s="1"/>
      <c r="Q56" s="1"/>
    </row>
    <row r="57" spans="3:17" ht="12.75">
      <c r="C57" s="6">
        <v>28</v>
      </c>
      <c r="D57" s="10" t="s">
        <v>62</v>
      </c>
      <c r="P57" s="1"/>
      <c r="Q57" s="1"/>
    </row>
    <row r="58" spans="3:17" ht="12.75">
      <c r="C58" s="6">
        <v>29</v>
      </c>
      <c r="D58" s="10" t="s">
        <v>63</v>
      </c>
      <c r="P58" s="1"/>
      <c r="Q58" s="1"/>
    </row>
    <row r="59" spans="3:17" ht="12.75">
      <c r="C59" s="6">
        <v>30</v>
      </c>
      <c r="D59" s="10" t="s">
        <v>64</v>
      </c>
      <c r="P59" s="1"/>
      <c r="Q59" s="1"/>
    </row>
    <row r="60" spans="3:17" ht="12.75">
      <c r="C60" s="6">
        <v>31</v>
      </c>
      <c r="D60" s="10" t="s">
        <v>65</v>
      </c>
      <c r="P60" s="1"/>
      <c r="Q60" s="1"/>
    </row>
    <row r="61" spans="3:17" ht="12.75">
      <c r="C61" s="6">
        <v>32</v>
      </c>
      <c r="D61" s="10" t="s">
        <v>66</v>
      </c>
      <c r="P61" s="1"/>
      <c r="Q61" s="1"/>
    </row>
    <row r="62" spans="3:17" ht="12.75">
      <c r="C62" s="6">
        <v>33</v>
      </c>
      <c r="D62" s="10" t="s">
        <v>67</v>
      </c>
      <c r="P62" s="1"/>
      <c r="Q62" s="1"/>
    </row>
    <row r="63" spans="3:17" ht="12.75">
      <c r="C63" s="6">
        <v>34</v>
      </c>
      <c r="D63" s="10" t="s">
        <v>68</v>
      </c>
      <c r="P63" s="1"/>
      <c r="Q63" s="1"/>
    </row>
    <row r="64" spans="3:17" ht="12.75">
      <c r="C64" s="6">
        <v>35</v>
      </c>
      <c r="D64" s="10" t="s">
        <v>69</v>
      </c>
      <c r="P64" s="1"/>
      <c r="Q64" s="1"/>
    </row>
    <row r="65" spans="3:17" ht="12.75">
      <c r="C65" s="6">
        <v>36</v>
      </c>
      <c r="D65" s="10" t="s">
        <v>70</v>
      </c>
      <c r="P65" s="1"/>
      <c r="Q65" s="1"/>
    </row>
    <row r="66" spans="3:17" ht="12.75">
      <c r="C66" s="6">
        <v>37</v>
      </c>
      <c r="D66" s="10" t="s">
        <v>71</v>
      </c>
      <c r="P66" s="1"/>
      <c r="Q66" s="1"/>
    </row>
    <row r="67" spans="3:17" ht="12.75">
      <c r="C67" s="6">
        <v>38</v>
      </c>
      <c r="D67" s="10" t="s">
        <v>72</v>
      </c>
      <c r="P67" s="1"/>
      <c r="Q67" s="1"/>
    </row>
    <row r="68" spans="3:17" ht="12.75">
      <c r="C68" s="6">
        <v>39</v>
      </c>
      <c r="D68" s="10" t="s">
        <v>73</v>
      </c>
      <c r="P68" s="1"/>
      <c r="Q68" s="1"/>
    </row>
    <row r="69" spans="3:17" ht="12.75">
      <c r="C69" s="6">
        <v>40</v>
      </c>
      <c r="D69" s="10" t="s">
        <v>74</v>
      </c>
      <c r="P69" s="1"/>
      <c r="Q69" s="1"/>
    </row>
    <row r="70" spans="3:17" ht="12.75">
      <c r="C70" s="6">
        <v>41</v>
      </c>
      <c r="D70" s="10" t="s">
        <v>75</v>
      </c>
      <c r="P70" s="1"/>
      <c r="Q70" s="1"/>
    </row>
    <row r="71" spans="3:17" ht="12.75">
      <c r="C71" s="6">
        <v>42</v>
      </c>
      <c r="D71" s="10" t="s">
        <v>76</v>
      </c>
      <c r="P71" s="1"/>
      <c r="Q71" s="1"/>
    </row>
    <row r="72" spans="3:17" ht="12.75">
      <c r="C72" s="6">
        <v>43</v>
      </c>
      <c r="D72" s="10" t="s">
        <v>77</v>
      </c>
      <c r="P72" s="1"/>
      <c r="Q72" s="1"/>
    </row>
    <row r="73" spans="3:17" ht="12.75">
      <c r="C73" s="6">
        <v>44</v>
      </c>
      <c r="D73" s="10" t="s">
        <v>78</v>
      </c>
      <c r="P73" s="1"/>
      <c r="Q73" s="1"/>
    </row>
    <row r="74" spans="3:17" ht="12.75">
      <c r="C74" s="6">
        <v>45</v>
      </c>
      <c r="D74" s="10" t="s">
        <v>79</v>
      </c>
      <c r="P74" s="1"/>
      <c r="Q74" s="1"/>
    </row>
    <row r="75" spans="3:17" ht="12.75">
      <c r="C75" s="6">
        <v>46</v>
      </c>
      <c r="D75" s="10" t="s">
        <v>80</v>
      </c>
      <c r="P75" s="1"/>
      <c r="Q75" s="1"/>
    </row>
    <row r="76" spans="3:17" ht="12.75">
      <c r="C76" s="6">
        <v>47</v>
      </c>
      <c r="D76" s="10" t="s">
        <v>81</v>
      </c>
      <c r="P76" s="1"/>
      <c r="Q76" s="1"/>
    </row>
    <row r="77" spans="3:17">
      <c r="P77" s="1"/>
      <c r="Q77" s="1"/>
    </row>
    <row r="78" spans="3:17">
      <c r="P78" s="1"/>
      <c r="Q78" s="1"/>
    </row>
    <row r="79" spans="3:17">
      <c r="P79" s="1"/>
      <c r="Q79" s="1"/>
    </row>
    <row r="80" spans="3:17">
      <c r="P80" s="1"/>
      <c r="Q80" s="1"/>
    </row>
  </sheetData>
  <dataConsolidate/>
  <mergeCells count="2">
    <mergeCell ref="X2:Y2"/>
    <mergeCell ref="V2:W2"/>
  </mergeCells>
  <phoneticPr fontId="1"/>
  <dataValidations count="14">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T4:T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AA4:AA18 R4:S18" xr:uid="{00000000-0002-0000-0200-000005000000}"/>
    <dataValidation showInputMessage="1" showErrorMessage="1" errorTitle="ドロップダウンリストより選択してください" promptTitle="千円単位" prompt="千円単位で記載してください" sqref="K4:L18" xr:uid="{00000000-0002-0000-02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200-000007000000}"/>
    <dataValidation type="list" allowBlank="1" showInputMessage="1" showErrorMessage="1" promptTitle="ドロップダウンリストより選択してください" sqref="G4:G18" xr:uid="{00000000-0002-0000-0200-000008000000}">
      <formula1>$G$30:$G$45</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00000000-0002-0000-02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Y4:Y18" xr:uid="{00000000-0002-0000-0200-00000C00000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9DF07272-3912-4B92-ABBC-C97BE4C3ED44}">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xr:uid="{7FB6EB99-52BF-4293-B977-AC31A32B2A39}"/>
  </dataValidations>
  <pageMargins left="0.93" right="0.16" top="0.74803149606299213" bottom="0.74803149606299213" header="0.31496062992125984" footer="0.31496062992125984"/>
  <pageSetup paperSize="8" scale="46"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F80"/>
  <sheetViews>
    <sheetView view="pageBreakPreview" topLeftCell="P1" zoomScale="80" zoomScaleNormal="100" zoomScaleSheetLayoutView="80" workbookViewId="0">
      <pane ySplit="3" topLeftCell="A4" activePane="bottomLeft" state="frozen"/>
      <selection activeCell="M33" sqref="M33"/>
      <selection pane="bottomLeft" activeCell="AE3" sqref="AE3"/>
    </sheetView>
  </sheetViews>
  <sheetFormatPr defaultColWidth="4.265625" defaultRowHeight="12"/>
  <cols>
    <col min="1" max="1" width="4.1328125" style="5" bestFit="1" customWidth="1"/>
    <col min="2" max="2" width="14.3984375" style="5" customWidth="1"/>
    <col min="3" max="3" width="9.73046875" style="5" customWidth="1"/>
    <col min="4" max="5" width="12.3984375" style="5" customWidth="1"/>
    <col min="6" max="6" width="17.1328125" style="5" customWidth="1"/>
    <col min="7" max="9" width="28.46484375" style="5" customWidth="1"/>
    <col min="10" max="10" width="43" style="5" customWidth="1"/>
    <col min="11" max="15" width="12.86328125" style="5" customWidth="1"/>
    <col min="16" max="17" width="16.1328125" style="5" customWidth="1"/>
    <col min="18" max="18" width="21.73046875" style="5" customWidth="1"/>
    <col min="19" max="19" width="17" style="5" customWidth="1"/>
    <col min="20" max="21" width="17" style="45" customWidth="1"/>
    <col min="22" max="23" width="10.59765625" style="5" customWidth="1"/>
    <col min="24" max="27" width="10.46484375" style="5" customWidth="1"/>
    <col min="28" max="28" width="12.59765625" style="5" customWidth="1"/>
    <col min="29" max="30" width="12.73046875" style="5" customWidth="1"/>
    <col min="31" max="31" width="20.265625" style="5" customWidth="1"/>
    <col min="32" max="32" width="11.59765625" style="5" customWidth="1"/>
    <col min="33" max="16384" width="4.265625" style="5"/>
  </cols>
  <sheetData>
    <row r="1" spans="1:32" ht="17.649999999999999">
      <c r="N1" s="4"/>
      <c r="O1" s="3"/>
      <c r="T1" s="5"/>
      <c r="U1" s="5"/>
      <c r="AF1" s="44" t="s">
        <v>207</v>
      </c>
    </row>
    <row r="2" spans="1:32" ht="20.100000000000001" customHeight="1">
      <c r="A2" s="12" t="s">
        <v>189</v>
      </c>
      <c r="B2" s="13"/>
      <c r="C2" s="13"/>
      <c r="D2" s="13"/>
      <c r="E2" s="13"/>
      <c r="F2" s="13"/>
      <c r="G2" s="13"/>
      <c r="H2" s="13"/>
      <c r="I2" s="13"/>
      <c r="J2" s="13"/>
      <c r="K2" s="13"/>
      <c r="L2" s="13"/>
      <c r="M2" s="13"/>
      <c r="N2" s="13"/>
      <c r="O2" s="13"/>
      <c r="P2" s="13"/>
      <c r="Q2" s="13"/>
      <c r="R2" s="13"/>
      <c r="S2" s="13"/>
      <c r="T2" s="13"/>
      <c r="U2" s="13"/>
      <c r="V2" s="13"/>
      <c r="W2" s="13"/>
      <c r="X2" s="183" t="s">
        <v>221</v>
      </c>
      <c r="Y2" s="183"/>
      <c r="Z2" s="183" t="s">
        <v>198</v>
      </c>
      <c r="AA2" s="183"/>
      <c r="AB2" s="184" t="s">
        <v>191</v>
      </c>
      <c r="AC2" s="185"/>
      <c r="AD2" s="186"/>
      <c r="AE2" s="106"/>
      <c r="AF2" s="13"/>
    </row>
    <row r="3" spans="1:32" s="7" customFormat="1" ht="141" customHeight="1">
      <c r="A3" s="51" t="s">
        <v>0</v>
      </c>
      <c r="B3" s="52" t="s">
        <v>1</v>
      </c>
      <c r="C3" s="52" t="s">
        <v>34</v>
      </c>
      <c r="D3" s="53" t="s">
        <v>103</v>
      </c>
      <c r="E3" s="52" t="s">
        <v>2</v>
      </c>
      <c r="F3" s="52" t="s">
        <v>219</v>
      </c>
      <c r="G3" s="52" t="s">
        <v>11</v>
      </c>
      <c r="H3" s="52" t="s">
        <v>6</v>
      </c>
      <c r="I3" s="52" t="s">
        <v>3</v>
      </c>
      <c r="J3" s="52" t="s">
        <v>144</v>
      </c>
      <c r="K3" s="52" t="s">
        <v>10</v>
      </c>
      <c r="L3" s="52" t="s">
        <v>99</v>
      </c>
      <c r="M3" s="52" t="s">
        <v>9</v>
      </c>
      <c r="N3" s="97" t="s">
        <v>8</v>
      </c>
      <c r="O3" s="52" t="s">
        <v>194</v>
      </c>
      <c r="P3" s="101" t="s">
        <v>204</v>
      </c>
      <c r="Q3" s="82" t="s">
        <v>225</v>
      </c>
      <c r="R3" s="54" t="s">
        <v>227</v>
      </c>
      <c r="S3" s="55" t="s">
        <v>102</v>
      </c>
      <c r="T3" s="60" t="s">
        <v>195</v>
      </c>
      <c r="U3" s="60" t="s">
        <v>206</v>
      </c>
      <c r="V3" s="52" t="s">
        <v>218</v>
      </c>
      <c r="W3" s="52" t="s">
        <v>187</v>
      </c>
      <c r="X3" s="52" t="s">
        <v>101</v>
      </c>
      <c r="Y3" s="52" t="s">
        <v>197</v>
      </c>
      <c r="Z3" s="52" t="s">
        <v>199</v>
      </c>
      <c r="AA3" s="52" t="s">
        <v>197</v>
      </c>
      <c r="AB3" s="52" t="s">
        <v>190</v>
      </c>
      <c r="AC3" s="52" t="s">
        <v>192</v>
      </c>
      <c r="AD3" s="52" t="s">
        <v>234</v>
      </c>
      <c r="AE3" s="105" t="s">
        <v>235</v>
      </c>
      <c r="AF3" s="52" t="s">
        <v>5</v>
      </c>
    </row>
    <row r="4" spans="1:32" ht="20.25" customHeight="1">
      <c r="A4" s="35">
        <v>1</v>
      </c>
      <c r="B4" s="15"/>
      <c r="C4" s="16"/>
      <c r="D4" s="17" t="e">
        <f t="shared" ref="D4:D18" si="0">VLOOKUP(C4,$C$30:$D$76,2)</f>
        <v>#N/A</v>
      </c>
      <c r="E4" s="16"/>
      <c r="F4" s="15"/>
      <c r="G4" s="15"/>
      <c r="H4" s="15"/>
      <c r="I4" s="15"/>
      <c r="J4" s="56"/>
      <c r="K4" s="18"/>
      <c r="L4" s="18"/>
      <c r="M4" s="19"/>
      <c r="N4" s="100"/>
      <c r="O4" s="20"/>
      <c r="P4" s="15"/>
      <c r="Q4" s="15"/>
      <c r="R4" s="57"/>
      <c r="S4" s="58" t="e">
        <f>R4/Q4</f>
        <v>#DIV/0!</v>
      </c>
      <c r="T4" s="61"/>
      <c r="U4" s="21"/>
      <c r="V4" s="21"/>
      <c r="W4" s="15"/>
      <c r="X4" s="15"/>
      <c r="Y4" s="15"/>
      <c r="Z4" s="15"/>
      <c r="AA4" s="15"/>
      <c r="AB4" s="56"/>
      <c r="AC4" s="15"/>
      <c r="AD4" s="15"/>
      <c r="AE4" s="40"/>
      <c r="AF4" s="57"/>
    </row>
    <row r="5" spans="1:32" ht="20.25" customHeight="1">
      <c r="A5" s="35">
        <v>2</v>
      </c>
      <c r="B5" s="15"/>
      <c r="C5" s="16"/>
      <c r="D5" s="17" t="e">
        <f t="shared" si="0"/>
        <v>#N/A</v>
      </c>
      <c r="E5" s="16"/>
      <c r="F5" s="15"/>
      <c r="G5" s="15"/>
      <c r="H5" s="15"/>
      <c r="I5" s="15"/>
      <c r="J5" s="56"/>
      <c r="K5" s="18"/>
      <c r="L5" s="18"/>
      <c r="M5" s="19"/>
      <c r="N5" s="100"/>
      <c r="O5" s="20"/>
      <c r="P5" s="15"/>
      <c r="Q5" s="15"/>
      <c r="R5" s="57"/>
      <c r="S5" s="58" t="e">
        <f t="shared" ref="S5:S18" si="1">R5/Q5</f>
        <v>#DIV/0!</v>
      </c>
      <c r="T5" s="61"/>
      <c r="U5" s="21"/>
      <c r="V5" s="21"/>
      <c r="W5" s="15"/>
      <c r="X5" s="15"/>
      <c r="Y5" s="15"/>
      <c r="Z5" s="15"/>
      <c r="AA5" s="15"/>
      <c r="AB5" s="56"/>
      <c r="AC5" s="15"/>
      <c r="AD5" s="15"/>
      <c r="AE5" s="40"/>
      <c r="AF5" s="57"/>
    </row>
    <row r="6" spans="1:32" ht="20.25" customHeight="1">
      <c r="A6" s="35">
        <v>3</v>
      </c>
      <c r="B6" s="15"/>
      <c r="C6" s="16"/>
      <c r="D6" s="17" t="e">
        <f t="shared" si="0"/>
        <v>#N/A</v>
      </c>
      <c r="E6" s="16"/>
      <c r="F6" s="35"/>
      <c r="G6" s="15"/>
      <c r="H6" s="15"/>
      <c r="I6" s="15"/>
      <c r="J6" s="56"/>
      <c r="K6" s="18"/>
      <c r="L6" s="18"/>
      <c r="M6" s="19"/>
      <c r="N6" s="100"/>
      <c r="O6" s="20"/>
      <c r="P6" s="15"/>
      <c r="Q6" s="15"/>
      <c r="R6" s="57"/>
      <c r="S6" s="58" t="e">
        <f t="shared" si="1"/>
        <v>#DIV/0!</v>
      </c>
      <c r="T6" s="61"/>
      <c r="U6" s="21"/>
      <c r="V6" s="21"/>
      <c r="W6" s="15"/>
      <c r="X6" s="15"/>
      <c r="Y6" s="15"/>
      <c r="Z6" s="15"/>
      <c r="AA6" s="15"/>
      <c r="AB6" s="56"/>
      <c r="AC6" s="15"/>
      <c r="AD6" s="15"/>
      <c r="AE6" s="40"/>
      <c r="AF6" s="57"/>
    </row>
    <row r="7" spans="1:32" ht="20.25" customHeight="1">
      <c r="A7" s="35">
        <v>4</v>
      </c>
      <c r="B7" s="15"/>
      <c r="C7" s="16"/>
      <c r="D7" s="17" t="e">
        <f t="shared" si="0"/>
        <v>#N/A</v>
      </c>
      <c r="E7" s="16"/>
      <c r="F7" s="15"/>
      <c r="G7" s="15"/>
      <c r="H7" s="15"/>
      <c r="I7" s="15"/>
      <c r="J7" s="56"/>
      <c r="K7" s="18"/>
      <c r="L7" s="18"/>
      <c r="M7" s="19"/>
      <c r="N7" s="100"/>
      <c r="O7" s="20"/>
      <c r="P7" s="15"/>
      <c r="Q7" s="15"/>
      <c r="R7" s="57"/>
      <c r="S7" s="58" t="e">
        <f t="shared" si="1"/>
        <v>#DIV/0!</v>
      </c>
      <c r="T7" s="61"/>
      <c r="U7" s="21"/>
      <c r="V7" s="21"/>
      <c r="W7" s="15"/>
      <c r="X7" s="15"/>
      <c r="Y7" s="15"/>
      <c r="Z7" s="15"/>
      <c r="AA7" s="15"/>
      <c r="AB7" s="56"/>
      <c r="AC7" s="15"/>
      <c r="AD7" s="15"/>
      <c r="AE7" s="40"/>
      <c r="AF7" s="57"/>
    </row>
    <row r="8" spans="1:32" ht="20.25" customHeight="1">
      <c r="A8" s="35">
        <v>5</v>
      </c>
      <c r="B8" s="15"/>
      <c r="C8" s="16"/>
      <c r="D8" s="17" t="e">
        <f t="shared" si="0"/>
        <v>#N/A</v>
      </c>
      <c r="E8" s="16"/>
      <c r="F8" s="15"/>
      <c r="G8" s="15"/>
      <c r="H8" s="15"/>
      <c r="I8" s="15"/>
      <c r="J8" s="56"/>
      <c r="K8" s="18"/>
      <c r="L8" s="18"/>
      <c r="M8" s="19"/>
      <c r="N8" s="100"/>
      <c r="O8" s="20"/>
      <c r="P8" s="15"/>
      <c r="Q8" s="15"/>
      <c r="R8" s="57"/>
      <c r="S8" s="58" t="e">
        <f t="shared" si="1"/>
        <v>#DIV/0!</v>
      </c>
      <c r="T8" s="61"/>
      <c r="U8" s="21"/>
      <c r="V8" s="21"/>
      <c r="W8" s="15"/>
      <c r="X8" s="15"/>
      <c r="Y8" s="15"/>
      <c r="Z8" s="15"/>
      <c r="AA8" s="15"/>
      <c r="AB8" s="56"/>
      <c r="AC8" s="15"/>
      <c r="AD8" s="15"/>
      <c r="AE8" s="40"/>
      <c r="AF8" s="57"/>
    </row>
    <row r="9" spans="1:32" ht="20.25" customHeight="1">
      <c r="A9" s="35">
        <v>6</v>
      </c>
      <c r="B9" s="15"/>
      <c r="C9" s="16"/>
      <c r="D9" s="17" t="e">
        <f t="shared" si="0"/>
        <v>#N/A</v>
      </c>
      <c r="E9" s="16"/>
      <c r="F9" s="15"/>
      <c r="G9" s="15"/>
      <c r="H9" s="15"/>
      <c r="I9" s="15"/>
      <c r="J9" s="56"/>
      <c r="K9" s="18"/>
      <c r="L9" s="18"/>
      <c r="M9" s="19"/>
      <c r="N9" s="100"/>
      <c r="O9" s="20"/>
      <c r="P9" s="15"/>
      <c r="Q9" s="15"/>
      <c r="R9" s="57"/>
      <c r="S9" s="58" t="e">
        <f t="shared" si="1"/>
        <v>#DIV/0!</v>
      </c>
      <c r="T9" s="61"/>
      <c r="U9" s="21"/>
      <c r="V9" s="21"/>
      <c r="W9" s="15"/>
      <c r="X9" s="15"/>
      <c r="Y9" s="15"/>
      <c r="Z9" s="15"/>
      <c r="AA9" s="15"/>
      <c r="AB9" s="56"/>
      <c r="AC9" s="15"/>
      <c r="AD9" s="15"/>
      <c r="AE9" s="40"/>
      <c r="AF9" s="57"/>
    </row>
    <row r="10" spans="1:32" ht="20.25" customHeight="1">
      <c r="A10" s="35">
        <v>7</v>
      </c>
      <c r="B10" s="15"/>
      <c r="C10" s="16"/>
      <c r="D10" s="17" t="e">
        <f t="shared" si="0"/>
        <v>#N/A</v>
      </c>
      <c r="E10" s="16"/>
      <c r="F10" s="15"/>
      <c r="G10" s="15"/>
      <c r="H10" s="15"/>
      <c r="I10" s="15"/>
      <c r="J10" s="56"/>
      <c r="K10" s="18"/>
      <c r="L10" s="18"/>
      <c r="M10" s="19"/>
      <c r="N10" s="100"/>
      <c r="O10" s="20"/>
      <c r="P10" s="15"/>
      <c r="Q10" s="15"/>
      <c r="R10" s="57"/>
      <c r="S10" s="58" t="e">
        <f t="shared" si="1"/>
        <v>#DIV/0!</v>
      </c>
      <c r="T10" s="61"/>
      <c r="U10" s="21"/>
      <c r="V10" s="21"/>
      <c r="W10" s="15"/>
      <c r="X10" s="15"/>
      <c r="Y10" s="15"/>
      <c r="Z10" s="15"/>
      <c r="AA10" s="15"/>
      <c r="AB10" s="56"/>
      <c r="AC10" s="15"/>
      <c r="AD10" s="15"/>
      <c r="AE10" s="40"/>
      <c r="AF10" s="57"/>
    </row>
    <row r="11" spans="1:32" ht="20.25" customHeight="1">
      <c r="A11" s="35">
        <v>8</v>
      </c>
      <c r="B11" s="15"/>
      <c r="C11" s="16"/>
      <c r="D11" s="17" t="e">
        <f t="shared" si="0"/>
        <v>#N/A</v>
      </c>
      <c r="E11" s="16"/>
      <c r="F11" s="15"/>
      <c r="G11" s="15"/>
      <c r="H11" s="15"/>
      <c r="I11" s="15"/>
      <c r="J11" s="56"/>
      <c r="K11" s="18"/>
      <c r="L11" s="18"/>
      <c r="M11" s="19"/>
      <c r="N11" s="100"/>
      <c r="O11" s="20"/>
      <c r="P11" s="15"/>
      <c r="Q11" s="15"/>
      <c r="R11" s="57"/>
      <c r="S11" s="58" t="e">
        <f t="shared" si="1"/>
        <v>#DIV/0!</v>
      </c>
      <c r="T11" s="61"/>
      <c r="U11" s="21"/>
      <c r="V11" s="21"/>
      <c r="W11" s="15"/>
      <c r="X11" s="15"/>
      <c r="Y11" s="15"/>
      <c r="Z11" s="15"/>
      <c r="AA11" s="15"/>
      <c r="AB11" s="56"/>
      <c r="AC11" s="15"/>
      <c r="AD11" s="15"/>
      <c r="AE11" s="40"/>
      <c r="AF11" s="57"/>
    </row>
    <row r="12" spans="1:32" ht="20.25" customHeight="1">
      <c r="A12" s="35">
        <v>9</v>
      </c>
      <c r="B12" s="15"/>
      <c r="C12" s="16"/>
      <c r="D12" s="17" t="e">
        <f t="shared" si="0"/>
        <v>#N/A</v>
      </c>
      <c r="E12" s="16"/>
      <c r="F12" s="15"/>
      <c r="G12" s="15"/>
      <c r="H12" s="15"/>
      <c r="I12" s="15"/>
      <c r="J12" s="56"/>
      <c r="K12" s="18"/>
      <c r="L12" s="18"/>
      <c r="M12" s="19"/>
      <c r="N12" s="100"/>
      <c r="O12" s="20"/>
      <c r="P12" s="15"/>
      <c r="Q12" s="15"/>
      <c r="R12" s="57"/>
      <c r="S12" s="58" t="e">
        <f t="shared" si="1"/>
        <v>#DIV/0!</v>
      </c>
      <c r="T12" s="61"/>
      <c r="U12" s="21"/>
      <c r="V12" s="21"/>
      <c r="W12" s="15"/>
      <c r="X12" s="15"/>
      <c r="Y12" s="15"/>
      <c r="Z12" s="15"/>
      <c r="AA12" s="15"/>
      <c r="AB12" s="56"/>
      <c r="AC12" s="15"/>
      <c r="AD12" s="15"/>
      <c r="AE12" s="40"/>
      <c r="AF12" s="57"/>
    </row>
    <row r="13" spans="1:32" ht="20.25" customHeight="1">
      <c r="A13" s="35">
        <v>10</v>
      </c>
      <c r="B13" s="15"/>
      <c r="C13" s="16"/>
      <c r="D13" s="17" t="e">
        <f t="shared" si="0"/>
        <v>#N/A</v>
      </c>
      <c r="E13" s="16"/>
      <c r="F13" s="15"/>
      <c r="G13" s="15"/>
      <c r="H13" s="15"/>
      <c r="I13" s="15"/>
      <c r="J13" s="56"/>
      <c r="K13" s="18"/>
      <c r="L13" s="18"/>
      <c r="M13" s="19"/>
      <c r="N13" s="100"/>
      <c r="O13" s="20"/>
      <c r="P13" s="15"/>
      <c r="Q13" s="15"/>
      <c r="R13" s="57"/>
      <c r="S13" s="58" t="e">
        <f t="shared" si="1"/>
        <v>#DIV/0!</v>
      </c>
      <c r="T13" s="61"/>
      <c r="U13" s="21"/>
      <c r="V13" s="21"/>
      <c r="W13" s="15"/>
      <c r="X13" s="15"/>
      <c r="Y13" s="15"/>
      <c r="Z13" s="15"/>
      <c r="AA13" s="15"/>
      <c r="AB13" s="56"/>
      <c r="AC13" s="15"/>
      <c r="AD13" s="15"/>
      <c r="AE13" s="40"/>
      <c r="AF13" s="57"/>
    </row>
    <row r="14" spans="1:32" ht="20.25" customHeight="1">
      <c r="A14" s="35">
        <v>11</v>
      </c>
      <c r="B14" s="15"/>
      <c r="C14" s="16"/>
      <c r="D14" s="17" t="e">
        <f t="shared" si="0"/>
        <v>#N/A</v>
      </c>
      <c r="E14" s="16"/>
      <c r="F14" s="15"/>
      <c r="G14" s="15"/>
      <c r="H14" s="15"/>
      <c r="I14" s="15"/>
      <c r="J14" s="56"/>
      <c r="K14" s="18"/>
      <c r="L14" s="18"/>
      <c r="M14" s="19"/>
      <c r="N14" s="100"/>
      <c r="O14" s="20"/>
      <c r="P14" s="15"/>
      <c r="Q14" s="15"/>
      <c r="R14" s="57"/>
      <c r="S14" s="58" t="e">
        <f t="shared" si="1"/>
        <v>#DIV/0!</v>
      </c>
      <c r="T14" s="61"/>
      <c r="U14" s="21"/>
      <c r="V14" s="21"/>
      <c r="W14" s="15"/>
      <c r="X14" s="15"/>
      <c r="Y14" s="15"/>
      <c r="Z14" s="15"/>
      <c r="AA14" s="15"/>
      <c r="AB14" s="56"/>
      <c r="AC14" s="15"/>
      <c r="AD14" s="15"/>
      <c r="AE14" s="40"/>
      <c r="AF14" s="57"/>
    </row>
    <row r="15" spans="1:32" ht="20.25" customHeight="1">
      <c r="A15" s="35">
        <v>12</v>
      </c>
      <c r="B15" s="15"/>
      <c r="C15" s="16"/>
      <c r="D15" s="17" t="e">
        <f t="shared" si="0"/>
        <v>#N/A</v>
      </c>
      <c r="E15" s="16"/>
      <c r="F15" s="15"/>
      <c r="G15" s="15"/>
      <c r="H15" s="15"/>
      <c r="I15" s="15"/>
      <c r="J15" s="56"/>
      <c r="K15" s="18"/>
      <c r="L15" s="18"/>
      <c r="M15" s="19"/>
      <c r="N15" s="100"/>
      <c r="O15" s="20"/>
      <c r="P15" s="15"/>
      <c r="Q15" s="15"/>
      <c r="R15" s="57"/>
      <c r="S15" s="58" t="e">
        <f t="shared" si="1"/>
        <v>#DIV/0!</v>
      </c>
      <c r="T15" s="61"/>
      <c r="U15" s="21"/>
      <c r="V15" s="21"/>
      <c r="W15" s="15"/>
      <c r="X15" s="15"/>
      <c r="Y15" s="15"/>
      <c r="Z15" s="15"/>
      <c r="AA15" s="15"/>
      <c r="AB15" s="56"/>
      <c r="AC15" s="15"/>
      <c r="AD15" s="15"/>
      <c r="AE15" s="40"/>
      <c r="AF15" s="57"/>
    </row>
    <row r="16" spans="1:32" ht="20.25" customHeight="1">
      <c r="A16" s="35">
        <v>13</v>
      </c>
      <c r="B16" s="15"/>
      <c r="C16" s="16"/>
      <c r="D16" s="17" t="e">
        <f t="shared" si="0"/>
        <v>#N/A</v>
      </c>
      <c r="E16" s="16"/>
      <c r="F16" s="15"/>
      <c r="G16" s="15"/>
      <c r="H16" s="15"/>
      <c r="I16" s="15"/>
      <c r="J16" s="56"/>
      <c r="K16" s="18"/>
      <c r="L16" s="18"/>
      <c r="M16" s="19"/>
      <c r="N16" s="100"/>
      <c r="O16" s="20"/>
      <c r="P16" s="15"/>
      <c r="Q16" s="15"/>
      <c r="R16" s="57"/>
      <c r="S16" s="58" t="e">
        <f t="shared" si="1"/>
        <v>#DIV/0!</v>
      </c>
      <c r="T16" s="61"/>
      <c r="U16" s="21"/>
      <c r="V16" s="21"/>
      <c r="W16" s="15"/>
      <c r="X16" s="15"/>
      <c r="Y16" s="15"/>
      <c r="Z16" s="15"/>
      <c r="AA16" s="15"/>
      <c r="AB16" s="56"/>
      <c r="AC16" s="15"/>
      <c r="AD16" s="15"/>
      <c r="AE16" s="40"/>
      <c r="AF16" s="57"/>
    </row>
    <row r="17" spans="1:32" ht="20.25" customHeight="1">
      <c r="A17" s="35">
        <v>14</v>
      </c>
      <c r="B17" s="15"/>
      <c r="C17" s="16"/>
      <c r="D17" s="17" t="e">
        <f t="shared" si="0"/>
        <v>#N/A</v>
      </c>
      <c r="E17" s="16"/>
      <c r="F17" s="15"/>
      <c r="G17" s="15"/>
      <c r="H17" s="15"/>
      <c r="I17" s="15"/>
      <c r="J17" s="56"/>
      <c r="K17" s="18"/>
      <c r="L17" s="18"/>
      <c r="M17" s="19"/>
      <c r="N17" s="100"/>
      <c r="O17" s="20"/>
      <c r="P17" s="15"/>
      <c r="Q17" s="15"/>
      <c r="R17" s="57"/>
      <c r="S17" s="58" t="e">
        <f t="shared" si="1"/>
        <v>#DIV/0!</v>
      </c>
      <c r="T17" s="61"/>
      <c r="U17" s="21"/>
      <c r="V17" s="21"/>
      <c r="W17" s="15"/>
      <c r="X17" s="15"/>
      <c r="Y17" s="15"/>
      <c r="Z17" s="15"/>
      <c r="AA17" s="15"/>
      <c r="AB17" s="56"/>
      <c r="AC17" s="15"/>
      <c r="AD17" s="15"/>
      <c r="AE17" s="40"/>
      <c r="AF17" s="57"/>
    </row>
    <row r="18" spans="1:32" ht="20.25" customHeight="1">
      <c r="A18" s="35">
        <v>15</v>
      </c>
      <c r="B18" s="15"/>
      <c r="C18" s="16"/>
      <c r="D18" s="17" t="e">
        <f t="shared" si="0"/>
        <v>#N/A</v>
      </c>
      <c r="E18" s="16"/>
      <c r="F18" s="15"/>
      <c r="G18" s="15"/>
      <c r="H18" s="15"/>
      <c r="I18" s="15"/>
      <c r="J18" s="56"/>
      <c r="K18" s="18"/>
      <c r="L18" s="18"/>
      <c r="M18" s="19"/>
      <c r="N18" s="100"/>
      <c r="O18" s="20"/>
      <c r="P18" s="15"/>
      <c r="Q18" s="15"/>
      <c r="R18" s="57"/>
      <c r="S18" s="58" t="e">
        <f t="shared" si="1"/>
        <v>#DIV/0!</v>
      </c>
      <c r="T18" s="61"/>
      <c r="U18" s="21"/>
      <c r="V18" s="21"/>
      <c r="W18" s="15"/>
      <c r="X18" s="15"/>
      <c r="Y18" s="15"/>
      <c r="Z18" s="15"/>
      <c r="AA18" s="15"/>
      <c r="AB18" s="56"/>
      <c r="AC18" s="15"/>
      <c r="AD18" s="15"/>
      <c r="AE18" s="40"/>
      <c r="AF18" s="57"/>
    </row>
    <row r="19" spans="1:32" s="8" customFormat="1" ht="20.25" customHeight="1">
      <c r="A19" s="12" t="s">
        <v>7</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row>
    <row r="20" spans="1:32" s="8" customFormat="1" ht="20.25" customHeight="1">
      <c r="A20" s="12" t="s">
        <v>4</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row>
    <row r="21" spans="1:32" s="9" customFormat="1" ht="20.100000000000001" customHeight="1">
      <c r="A21" s="22" t="s">
        <v>32</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row>
    <row r="22" spans="1:32" s="8" customFormat="1" ht="20.25" customHeight="1">
      <c r="A22" s="12" t="s">
        <v>215</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row>
    <row r="23" spans="1:32" s="9" customFormat="1" ht="20.100000000000001" customHeight="1">
      <c r="A23" s="12" t="s">
        <v>196</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row>
    <row r="24" spans="1:32" s="8" customFormat="1" ht="20.25" customHeight="1">
      <c r="A24" s="12" t="s">
        <v>208</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row>
    <row r="25" spans="1:32" ht="20.25" customHeight="1">
      <c r="T25" s="5"/>
      <c r="U25" s="5"/>
    </row>
    <row r="26" spans="1:32" ht="20.25" customHeight="1"/>
    <row r="27" spans="1:32" ht="19.5" customHeight="1"/>
    <row r="28" spans="1:32" ht="19.5" customHeight="1"/>
    <row r="30" spans="1:32" ht="17.649999999999999">
      <c r="C30" s="26">
        <v>1</v>
      </c>
      <c r="D30" s="27" t="s">
        <v>35</v>
      </c>
      <c r="G30" s="13" t="s">
        <v>26</v>
      </c>
    </row>
    <row r="31" spans="1:32" ht="17.649999999999999">
      <c r="C31" s="26">
        <v>2</v>
      </c>
      <c r="D31" s="27" t="s">
        <v>36</v>
      </c>
      <c r="G31" s="13" t="s">
        <v>23</v>
      </c>
    </row>
    <row r="32" spans="1:32" ht="17.649999999999999">
      <c r="C32" s="26">
        <v>3</v>
      </c>
      <c r="D32" s="27" t="s">
        <v>37</v>
      </c>
      <c r="G32" s="13" t="s">
        <v>22</v>
      </c>
    </row>
    <row r="33" spans="3:17" ht="17.649999999999999">
      <c r="C33" s="26">
        <v>4</v>
      </c>
      <c r="D33" s="27" t="s">
        <v>38</v>
      </c>
      <c r="G33" s="13" t="s">
        <v>25</v>
      </c>
    </row>
    <row r="34" spans="3:17" ht="17.649999999999999">
      <c r="C34" s="26">
        <v>5</v>
      </c>
      <c r="D34" s="27" t="s">
        <v>39</v>
      </c>
      <c r="G34" s="13" t="s">
        <v>21</v>
      </c>
    </row>
    <row r="35" spans="3:17" ht="17.649999999999999">
      <c r="C35" s="26">
        <v>6</v>
      </c>
      <c r="D35" s="29" t="s">
        <v>40</v>
      </c>
      <c r="G35" s="13" t="s">
        <v>24</v>
      </c>
    </row>
    <row r="36" spans="3:17" ht="17.649999999999999">
      <c r="C36" s="26">
        <v>7</v>
      </c>
      <c r="D36" s="29" t="s">
        <v>41</v>
      </c>
      <c r="G36" s="13" t="s">
        <v>20</v>
      </c>
    </row>
    <row r="37" spans="3:17" ht="17.649999999999999">
      <c r="C37" s="26">
        <v>8</v>
      </c>
      <c r="D37" s="27" t="s">
        <v>42</v>
      </c>
      <c r="G37" s="13" t="s">
        <v>19</v>
      </c>
    </row>
    <row r="38" spans="3:17" ht="17.649999999999999">
      <c r="C38" s="26">
        <v>9</v>
      </c>
      <c r="D38" s="27" t="s">
        <v>43</v>
      </c>
      <c r="G38" s="13" t="s">
        <v>18</v>
      </c>
    </row>
    <row r="39" spans="3:17" ht="17.649999999999999">
      <c r="C39" s="26">
        <v>10</v>
      </c>
      <c r="D39" s="27" t="s">
        <v>44</v>
      </c>
      <c r="G39" s="13" t="s">
        <v>17</v>
      </c>
    </row>
    <row r="40" spans="3:17" ht="17.649999999999999">
      <c r="C40" s="26">
        <v>11</v>
      </c>
      <c r="D40" s="27" t="s">
        <v>45</v>
      </c>
      <c r="G40" s="13" t="s">
        <v>16</v>
      </c>
    </row>
    <row r="41" spans="3:17" ht="17.649999999999999">
      <c r="C41" s="26">
        <v>12</v>
      </c>
      <c r="D41" s="27" t="s">
        <v>46</v>
      </c>
      <c r="G41" s="13" t="s">
        <v>15</v>
      </c>
    </row>
    <row r="42" spans="3:17" ht="17.649999999999999">
      <c r="C42" s="26">
        <v>13</v>
      </c>
      <c r="D42" s="27" t="s">
        <v>47</v>
      </c>
      <c r="G42" s="13" t="s">
        <v>14</v>
      </c>
    </row>
    <row r="43" spans="3:17" ht="17.649999999999999">
      <c r="C43" s="26">
        <v>14</v>
      </c>
      <c r="D43" s="27" t="s">
        <v>48</v>
      </c>
      <c r="G43" s="13" t="s">
        <v>33</v>
      </c>
    </row>
    <row r="44" spans="3:17" ht="17.649999999999999">
      <c r="C44" s="26">
        <v>15</v>
      </c>
      <c r="D44" s="27" t="s">
        <v>49</v>
      </c>
      <c r="G44" s="13" t="s">
        <v>13</v>
      </c>
      <c r="P44" s="1"/>
      <c r="Q44" s="1"/>
    </row>
    <row r="45" spans="3:17" ht="17.649999999999999">
      <c r="C45" s="26">
        <v>16</v>
      </c>
      <c r="D45" s="27" t="s">
        <v>50</v>
      </c>
      <c r="G45" s="13" t="s">
        <v>12</v>
      </c>
      <c r="P45" s="1"/>
      <c r="Q45" s="1"/>
    </row>
    <row r="46" spans="3:17" ht="17.649999999999999">
      <c r="C46" s="26">
        <v>17</v>
      </c>
      <c r="D46" s="27" t="s">
        <v>51</v>
      </c>
      <c r="P46" s="1"/>
      <c r="Q46" s="1"/>
    </row>
    <row r="47" spans="3:17" ht="17.649999999999999">
      <c r="C47" s="26">
        <v>18</v>
      </c>
      <c r="D47" s="27" t="s">
        <v>52</v>
      </c>
      <c r="P47" s="1"/>
      <c r="Q47" s="1"/>
    </row>
    <row r="48" spans="3:17" ht="17.649999999999999">
      <c r="C48" s="26">
        <v>19</v>
      </c>
      <c r="D48" s="27" t="s">
        <v>53</v>
      </c>
      <c r="P48" s="1"/>
      <c r="Q48" s="1"/>
    </row>
    <row r="49" spans="3:17" ht="17.649999999999999">
      <c r="C49" s="26">
        <v>20</v>
      </c>
      <c r="D49" s="27" t="s">
        <v>54</v>
      </c>
      <c r="P49" s="1"/>
      <c r="Q49" s="1"/>
    </row>
    <row r="50" spans="3:17" ht="17.649999999999999">
      <c r="C50" s="26">
        <v>21</v>
      </c>
      <c r="D50" s="27" t="s">
        <v>55</v>
      </c>
      <c r="P50" s="1"/>
      <c r="Q50" s="1"/>
    </row>
    <row r="51" spans="3:17" ht="17.649999999999999">
      <c r="C51" s="26">
        <v>22</v>
      </c>
      <c r="D51" s="27" t="s">
        <v>56</v>
      </c>
      <c r="P51" s="1"/>
      <c r="Q51" s="1"/>
    </row>
    <row r="52" spans="3:17" ht="17.649999999999999">
      <c r="C52" s="26">
        <v>23</v>
      </c>
      <c r="D52" s="27" t="s">
        <v>57</v>
      </c>
      <c r="P52" s="1"/>
      <c r="Q52" s="1"/>
    </row>
    <row r="53" spans="3:17" ht="17.649999999999999">
      <c r="C53" s="26">
        <v>24</v>
      </c>
      <c r="D53" s="27" t="s">
        <v>58</v>
      </c>
      <c r="P53" s="1"/>
      <c r="Q53" s="1"/>
    </row>
    <row r="54" spans="3:17" ht="17.649999999999999">
      <c r="C54" s="26">
        <v>25</v>
      </c>
      <c r="D54" s="27" t="s">
        <v>59</v>
      </c>
      <c r="P54" s="1"/>
      <c r="Q54" s="1"/>
    </row>
    <row r="55" spans="3:17" ht="17.649999999999999">
      <c r="C55" s="26">
        <v>26</v>
      </c>
      <c r="D55" s="27" t="s">
        <v>60</v>
      </c>
      <c r="P55" s="1"/>
      <c r="Q55" s="1"/>
    </row>
    <row r="56" spans="3:17" ht="17.649999999999999">
      <c r="C56" s="26">
        <v>27</v>
      </c>
      <c r="D56" s="27" t="s">
        <v>61</v>
      </c>
      <c r="P56" s="1"/>
      <c r="Q56" s="1"/>
    </row>
    <row r="57" spans="3:17" ht="17.649999999999999">
      <c r="C57" s="26">
        <v>28</v>
      </c>
      <c r="D57" s="27" t="s">
        <v>62</v>
      </c>
      <c r="P57" s="1"/>
      <c r="Q57" s="1"/>
    </row>
    <row r="58" spans="3:17" ht="17.649999999999999">
      <c r="C58" s="26">
        <v>29</v>
      </c>
      <c r="D58" s="27" t="s">
        <v>63</v>
      </c>
      <c r="P58" s="1"/>
      <c r="Q58" s="1"/>
    </row>
    <row r="59" spans="3:17" ht="17.649999999999999">
      <c r="C59" s="26">
        <v>30</v>
      </c>
      <c r="D59" s="27" t="s">
        <v>64</v>
      </c>
      <c r="P59" s="1"/>
      <c r="Q59" s="1"/>
    </row>
    <row r="60" spans="3:17" ht="17.649999999999999">
      <c r="C60" s="26">
        <v>31</v>
      </c>
      <c r="D60" s="27" t="s">
        <v>65</v>
      </c>
      <c r="P60" s="1"/>
      <c r="Q60" s="1"/>
    </row>
    <row r="61" spans="3:17" ht="17.649999999999999">
      <c r="C61" s="26">
        <v>32</v>
      </c>
      <c r="D61" s="27" t="s">
        <v>66</v>
      </c>
      <c r="P61" s="1"/>
      <c r="Q61" s="1"/>
    </row>
    <row r="62" spans="3:17" ht="17.649999999999999">
      <c r="C62" s="26">
        <v>33</v>
      </c>
      <c r="D62" s="27" t="s">
        <v>67</v>
      </c>
      <c r="P62" s="1"/>
      <c r="Q62" s="1"/>
    </row>
    <row r="63" spans="3:17" ht="17.649999999999999">
      <c r="C63" s="26">
        <v>34</v>
      </c>
      <c r="D63" s="27" t="s">
        <v>68</v>
      </c>
      <c r="P63" s="1"/>
      <c r="Q63" s="1"/>
    </row>
    <row r="64" spans="3:17" ht="17.649999999999999">
      <c r="C64" s="26">
        <v>35</v>
      </c>
      <c r="D64" s="27" t="s">
        <v>69</v>
      </c>
      <c r="P64" s="1"/>
      <c r="Q64" s="1"/>
    </row>
    <row r="65" spans="3:17" ht="17.649999999999999">
      <c r="C65" s="26">
        <v>36</v>
      </c>
      <c r="D65" s="27" t="s">
        <v>70</v>
      </c>
      <c r="P65" s="1"/>
      <c r="Q65" s="1"/>
    </row>
    <row r="66" spans="3:17" ht="17.649999999999999">
      <c r="C66" s="26">
        <v>37</v>
      </c>
      <c r="D66" s="27" t="s">
        <v>71</v>
      </c>
      <c r="P66" s="1"/>
      <c r="Q66" s="1"/>
    </row>
    <row r="67" spans="3:17" ht="17.649999999999999">
      <c r="C67" s="26">
        <v>38</v>
      </c>
      <c r="D67" s="27" t="s">
        <v>72</v>
      </c>
      <c r="P67" s="1"/>
      <c r="Q67" s="1"/>
    </row>
    <row r="68" spans="3:17" ht="17.649999999999999">
      <c r="C68" s="26">
        <v>39</v>
      </c>
      <c r="D68" s="27" t="s">
        <v>73</v>
      </c>
      <c r="P68" s="1"/>
      <c r="Q68" s="1"/>
    </row>
    <row r="69" spans="3:17" ht="17.649999999999999">
      <c r="C69" s="26">
        <v>40</v>
      </c>
      <c r="D69" s="27" t="s">
        <v>74</v>
      </c>
      <c r="P69" s="1"/>
      <c r="Q69" s="1"/>
    </row>
    <row r="70" spans="3:17" ht="17.649999999999999">
      <c r="C70" s="26">
        <v>41</v>
      </c>
      <c r="D70" s="27" t="s">
        <v>75</v>
      </c>
      <c r="P70" s="1"/>
      <c r="Q70" s="1"/>
    </row>
    <row r="71" spans="3:17" ht="17.649999999999999">
      <c r="C71" s="26">
        <v>42</v>
      </c>
      <c r="D71" s="27" t="s">
        <v>76</v>
      </c>
      <c r="P71" s="1"/>
      <c r="Q71" s="1"/>
    </row>
    <row r="72" spans="3:17" ht="17.649999999999999">
      <c r="C72" s="26">
        <v>43</v>
      </c>
      <c r="D72" s="27" t="s">
        <v>77</v>
      </c>
      <c r="P72" s="1"/>
      <c r="Q72" s="1"/>
    </row>
    <row r="73" spans="3:17" ht="17.649999999999999">
      <c r="C73" s="26">
        <v>44</v>
      </c>
      <c r="D73" s="27" t="s">
        <v>78</v>
      </c>
      <c r="P73" s="1"/>
      <c r="Q73" s="1"/>
    </row>
    <row r="74" spans="3:17" ht="17.649999999999999">
      <c r="C74" s="26">
        <v>45</v>
      </c>
      <c r="D74" s="27" t="s">
        <v>79</v>
      </c>
      <c r="P74" s="1"/>
      <c r="Q74" s="1"/>
    </row>
    <row r="75" spans="3:17" ht="17.649999999999999">
      <c r="C75" s="26">
        <v>46</v>
      </c>
      <c r="D75" s="27" t="s">
        <v>80</v>
      </c>
      <c r="P75" s="1"/>
      <c r="Q75" s="1"/>
    </row>
    <row r="76" spans="3:17" ht="17.649999999999999">
      <c r="C76" s="26">
        <v>47</v>
      </c>
      <c r="D76" s="27" t="s">
        <v>81</v>
      </c>
      <c r="P76" s="1"/>
      <c r="Q76" s="1"/>
    </row>
    <row r="77" spans="3:17">
      <c r="P77" s="1"/>
      <c r="Q77" s="1"/>
    </row>
    <row r="78" spans="3:17">
      <c r="P78" s="1"/>
      <c r="Q78" s="1"/>
    </row>
    <row r="79" spans="3:17">
      <c r="P79" s="1"/>
      <c r="Q79" s="1"/>
    </row>
    <row r="80" spans="3:17">
      <c r="P80" s="1"/>
      <c r="Q80" s="1"/>
    </row>
  </sheetData>
  <dataConsolidate/>
  <mergeCells count="3">
    <mergeCell ref="Z2:AA2"/>
    <mergeCell ref="X2:Y2"/>
    <mergeCell ref="AB2:AD2"/>
  </mergeCells>
  <phoneticPr fontId="1"/>
  <dataValidations xWindow="1326" yWindow="436" count="1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type="list" allowBlank="1" showInputMessage="1" showErrorMessage="1" promptTitle="ドロップダウンリストより選択してください" sqref="G4:G18" xr:uid="{00000000-0002-0000-0300-000002000000}">
      <formula1>$G$30:$G$45</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300-000003000000}"/>
    <dataValidation showInputMessage="1" showErrorMessage="1" errorTitle="ドロップダウンリストより選択してください" promptTitle="千円単位" prompt="千円単位で記載してください" sqref="K4:L18" xr:uid="{00000000-0002-0000-0300-000004000000}"/>
    <dataValidation allowBlank="1" showErrorMessage="1" promptTitle="年月日を記載してください" prompt="書式設定を変更せずに、年月日を記載してください" sqref="AF4:AF18 R4:T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300-000007000000}">
      <formula1>"7，730,15，400"</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V4:V18" xr:uid="{00000000-0002-0000-0300-000008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4:W18" xr:uid="{00000000-0002-0000-0300-00000A000000}">
      <formula1>"有,無"</formula1>
    </dataValidation>
    <dataValidation type="list" allowBlank="1" showInputMessage="1" showErrorMessage="1" sqref="AB4:AB18" xr:uid="{00000000-0002-0000-0300-00000B000000}">
      <formula1>"○"</formula1>
    </dataValidation>
    <dataValidation type="list" errorStyle="warning" allowBlank="1" showInputMessage="1" errorTitle="補助対象外です。" error="単なる可搬型の自家発電設備の整備は、原則補助対象外です。" sqref="AC4:AC18" xr:uid="{00000000-0002-0000-0300-00000C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D4:AD18" xr:uid="{00000000-0002-0000-0300-00000E000000}">
      <formula1>"○"</formula1>
    </dataValidation>
    <dataValidation allowBlank="1" showInputMessage="1" showErrorMessage="1" promptTitle="作成見込みについて" prompt="具体的な日付を明記してください" sqref="AA5:AA18" xr:uid="{00000000-0002-0000-0300-00000F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4:Z18" xr:uid="{00000000-0002-0000-0300-000011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A4" xr:uid="{00000000-0002-0000-0300-000012000000}"/>
    <dataValidation type="list" allowBlank="1" showInputMessage="1" showErrorMessage="1" sqref="U4:U18" xr:uid="{00000000-0002-0000-0300-000014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B15EE37A-44A0-4DF0-9E06-0F90D87B8DA2}">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Y4:Y18" xr:uid="{008C76EA-9E6B-4793-9C72-AEE8C025200C}"/>
  </dataValidations>
  <pageMargins left="0.93" right="0.16" top="0.74803149606299213" bottom="0.74803149606299213" header="0.31496062992125984" footer="0.31496062992125984"/>
  <pageSetup paperSize="8" scale="3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F77"/>
  <sheetViews>
    <sheetView view="pageBreakPreview" topLeftCell="AN1" zoomScale="70" zoomScaleNormal="100" zoomScaleSheetLayoutView="70" workbookViewId="0">
      <pane ySplit="5" topLeftCell="A14" activePane="bottomLeft" state="frozen"/>
      <selection activeCell="M35" sqref="M35"/>
      <selection pane="bottomLeft" activeCell="BE3" sqref="BE3:BE5"/>
    </sheetView>
  </sheetViews>
  <sheetFormatPr defaultColWidth="4.265625" defaultRowHeight="16.5"/>
  <cols>
    <col min="1" max="1" width="6.59765625" style="13" customWidth="1"/>
    <col min="2" max="2" width="17" style="13" customWidth="1"/>
    <col min="3" max="3" width="9.73046875" style="13" customWidth="1"/>
    <col min="4" max="5" width="12.3984375" style="13" customWidth="1"/>
    <col min="6" max="6" width="17" style="13" customWidth="1"/>
    <col min="7" max="7" width="28.46484375" style="13" customWidth="1"/>
    <col min="8" max="8" width="28.59765625" style="13" customWidth="1"/>
    <col min="9" max="9" width="35.59765625" style="13" customWidth="1"/>
    <col min="10" max="10" width="25.59765625" style="13" customWidth="1"/>
    <col min="11" max="11" width="41.265625" style="13" customWidth="1"/>
    <col min="12" max="14" width="23.73046875" style="13" customWidth="1"/>
    <col min="15" max="16" width="20.59765625" style="13" customWidth="1"/>
    <col min="17" max="17" width="22.73046875" style="13" customWidth="1"/>
    <col min="18" max="20" width="23.3984375" style="13" customWidth="1"/>
    <col min="21" max="22" width="24.1328125" style="5" customWidth="1"/>
    <col min="23" max="26" width="23.3984375" style="5" customWidth="1"/>
    <col min="27" max="27" width="16" style="13" customWidth="1"/>
    <col min="28" max="29" width="16.86328125" style="13" customWidth="1"/>
    <col min="30" max="32" width="20" style="13" customWidth="1"/>
    <col min="33" max="33" width="15.73046875" style="13" customWidth="1"/>
    <col min="34" max="35" width="16.86328125" style="13" customWidth="1"/>
    <col min="36" max="36" width="16" style="13" customWidth="1"/>
    <col min="37" max="37" width="16.86328125" style="13" customWidth="1"/>
    <col min="38" max="38" width="15.1328125" style="13" customWidth="1"/>
    <col min="39" max="41" width="16.86328125" style="13" customWidth="1"/>
    <col min="42" max="42" width="16.265625" style="13" customWidth="1"/>
    <col min="43" max="44" width="16.86328125" style="13" customWidth="1"/>
    <col min="45" max="45" width="14.86328125" style="13" customWidth="1"/>
    <col min="46" max="46" width="16.86328125" style="13" customWidth="1"/>
    <col min="47" max="47" width="16" style="13" customWidth="1"/>
    <col min="48" max="48" width="16.86328125" style="13" customWidth="1"/>
    <col min="49" max="49" width="15.73046875" style="13" customWidth="1"/>
    <col min="50" max="52" width="16.86328125" style="13" customWidth="1"/>
    <col min="53" max="54" width="16" style="13" customWidth="1"/>
    <col min="55" max="56" width="18.86328125" style="13" customWidth="1"/>
    <col min="57" max="57" width="30.86328125" style="13" customWidth="1"/>
    <col min="58" max="58" width="17.59765625" style="13" customWidth="1"/>
    <col min="59" max="16384" width="4.265625" style="13"/>
  </cols>
  <sheetData>
    <row r="1" spans="1:58" ht="12" customHeight="1" thickBot="1">
      <c r="P1" s="23"/>
      <c r="BF1" s="23"/>
    </row>
    <row r="2" spans="1:58" s="14" customFormat="1" ht="36" customHeight="1" thickBot="1">
      <c r="A2" s="24" t="s">
        <v>147</v>
      </c>
      <c r="O2" s="23"/>
      <c r="P2" s="23"/>
      <c r="U2" s="207" t="s">
        <v>221</v>
      </c>
      <c r="V2" s="208"/>
      <c r="W2" s="199" t="s">
        <v>200</v>
      </c>
      <c r="X2" s="200"/>
      <c r="Y2" s="199" t="s">
        <v>198</v>
      </c>
      <c r="Z2" s="200"/>
      <c r="BF2" s="44" t="s">
        <v>210</v>
      </c>
    </row>
    <row r="3" spans="1:58" s="24" customFormat="1" ht="91.5" customHeight="1">
      <c r="A3" s="189" t="s">
        <v>0</v>
      </c>
      <c r="B3" s="188" t="s">
        <v>1</v>
      </c>
      <c r="C3" s="188" t="s">
        <v>34</v>
      </c>
      <c r="D3" s="190" t="s">
        <v>148</v>
      </c>
      <c r="E3" s="188" t="s">
        <v>2</v>
      </c>
      <c r="F3" s="188" t="s">
        <v>228</v>
      </c>
      <c r="G3" s="188" t="s">
        <v>11</v>
      </c>
      <c r="H3" s="188" t="s">
        <v>6</v>
      </c>
      <c r="I3" s="188" t="s">
        <v>3</v>
      </c>
      <c r="J3" s="188" t="s">
        <v>138</v>
      </c>
      <c r="K3" s="188" t="s">
        <v>85</v>
      </c>
      <c r="L3" s="188" t="s">
        <v>10</v>
      </c>
      <c r="M3" s="188" t="s">
        <v>99</v>
      </c>
      <c r="N3" s="188" t="s">
        <v>9</v>
      </c>
      <c r="O3" s="187" t="s">
        <v>8</v>
      </c>
      <c r="P3" s="201" t="s">
        <v>137</v>
      </c>
      <c r="Q3" s="206" t="s">
        <v>205</v>
      </c>
      <c r="R3" s="188" t="s">
        <v>149</v>
      </c>
      <c r="S3" s="202" t="s">
        <v>139</v>
      </c>
      <c r="T3" s="205" t="s">
        <v>225</v>
      </c>
      <c r="U3" s="203" t="s">
        <v>101</v>
      </c>
      <c r="V3" s="203" t="s">
        <v>197</v>
      </c>
      <c r="W3" s="188" t="s">
        <v>199</v>
      </c>
      <c r="X3" s="188" t="s">
        <v>197</v>
      </c>
      <c r="Y3" s="188" t="s">
        <v>199</v>
      </c>
      <c r="Z3" s="188" t="s">
        <v>197</v>
      </c>
      <c r="AA3" s="195" t="s">
        <v>141</v>
      </c>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3" t="s">
        <v>193</v>
      </c>
      <c r="BC3" s="194" t="s">
        <v>223</v>
      </c>
      <c r="BD3" s="194" t="s">
        <v>214</v>
      </c>
      <c r="BE3" s="196" t="s">
        <v>235</v>
      </c>
      <c r="BF3" s="188" t="s">
        <v>5</v>
      </c>
    </row>
    <row r="4" spans="1:58" s="24" customFormat="1" ht="85.5" customHeight="1">
      <c r="A4" s="189"/>
      <c r="B4" s="188"/>
      <c r="C4" s="188"/>
      <c r="D4" s="190"/>
      <c r="E4" s="188"/>
      <c r="F4" s="188"/>
      <c r="G4" s="188"/>
      <c r="H4" s="188"/>
      <c r="I4" s="188"/>
      <c r="J4" s="188"/>
      <c r="K4" s="188"/>
      <c r="L4" s="188"/>
      <c r="M4" s="188"/>
      <c r="N4" s="188"/>
      <c r="O4" s="187"/>
      <c r="P4" s="201"/>
      <c r="Q4" s="206"/>
      <c r="R4" s="188"/>
      <c r="S4" s="202"/>
      <c r="T4" s="205"/>
      <c r="U4" s="203"/>
      <c r="V4" s="203"/>
      <c r="W4" s="188"/>
      <c r="X4" s="188"/>
      <c r="Y4" s="188"/>
      <c r="Z4" s="188"/>
      <c r="AA4" s="191" t="s">
        <v>89</v>
      </c>
      <c r="AB4" s="191"/>
      <c r="AC4" s="191"/>
      <c r="AD4" s="62" t="s">
        <v>90</v>
      </c>
      <c r="AE4" s="62" t="s">
        <v>91</v>
      </c>
      <c r="AF4" s="62" t="s">
        <v>92</v>
      </c>
      <c r="AG4" s="191" t="s">
        <v>93</v>
      </c>
      <c r="AH4" s="191"/>
      <c r="AI4" s="191"/>
      <c r="AJ4" s="191" t="s">
        <v>201</v>
      </c>
      <c r="AK4" s="191"/>
      <c r="AL4" s="192" t="s">
        <v>94</v>
      </c>
      <c r="AM4" s="192"/>
      <c r="AN4" s="192"/>
      <c r="AO4" s="192"/>
      <c r="AP4" s="192" t="s">
        <v>142</v>
      </c>
      <c r="AQ4" s="192"/>
      <c r="AR4" s="192"/>
      <c r="AS4" s="192" t="s">
        <v>97</v>
      </c>
      <c r="AT4" s="192"/>
      <c r="AU4" s="192" t="s">
        <v>98</v>
      </c>
      <c r="AV4" s="192"/>
      <c r="AW4" s="192" t="s">
        <v>95</v>
      </c>
      <c r="AX4" s="192"/>
      <c r="AY4" s="192"/>
      <c r="AZ4" s="192"/>
      <c r="BA4" s="63" t="s">
        <v>96</v>
      </c>
      <c r="BB4" s="193"/>
      <c r="BC4" s="194"/>
      <c r="BD4" s="194"/>
      <c r="BE4" s="197" t="s">
        <v>233</v>
      </c>
      <c r="BF4" s="188"/>
    </row>
    <row r="5" spans="1:58" s="24" customFormat="1" ht="105" customHeight="1">
      <c r="A5" s="189"/>
      <c r="B5" s="188"/>
      <c r="C5" s="188"/>
      <c r="D5" s="190"/>
      <c r="E5" s="188"/>
      <c r="F5" s="188"/>
      <c r="G5" s="188"/>
      <c r="H5" s="188"/>
      <c r="I5" s="188"/>
      <c r="J5" s="188"/>
      <c r="K5" s="188"/>
      <c r="L5" s="188"/>
      <c r="M5" s="188"/>
      <c r="N5" s="188"/>
      <c r="O5" s="187"/>
      <c r="P5" s="201"/>
      <c r="Q5" s="206"/>
      <c r="R5" s="188"/>
      <c r="S5" s="202"/>
      <c r="T5" s="205"/>
      <c r="U5" s="204"/>
      <c r="V5" s="204"/>
      <c r="W5" s="188"/>
      <c r="X5" s="188"/>
      <c r="Y5" s="188"/>
      <c r="Z5" s="188"/>
      <c r="AA5" s="64"/>
      <c r="AB5" s="65" t="s">
        <v>82</v>
      </c>
      <c r="AC5" s="65" t="s">
        <v>88</v>
      </c>
      <c r="AD5" s="66"/>
      <c r="AE5" s="66"/>
      <c r="AF5" s="66"/>
      <c r="AG5" s="66"/>
      <c r="AH5" s="67" t="s">
        <v>84</v>
      </c>
      <c r="AI5" s="48" t="s">
        <v>100</v>
      </c>
      <c r="AJ5" s="66"/>
      <c r="AK5" s="65" t="s">
        <v>84</v>
      </c>
      <c r="AL5" s="68"/>
      <c r="AM5" s="65" t="s">
        <v>84</v>
      </c>
      <c r="AN5" s="65" t="s">
        <v>140</v>
      </c>
      <c r="AO5" s="65" t="s">
        <v>83</v>
      </c>
      <c r="AP5" s="68"/>
      <c r="AQ5" s="65" t="s">
        <v>140</v>
      </c>
      <c r="AR5" s="65" t="s">
        <v>83</v>
      </c>
      <c r="AS5" s="68"/>
      <c r="AT5" s="69" t="s">
        <v>84</v>
      </c>
      <c r="AU5" s="68"/>
      <c r="AV5" s="65" t="s">
        <v>84</v>
      </c>
      <c r="AW5" s="68"/>
      <c r="AX5" s="65" t="s">
        <v>84</v>
      </c>
      <c r="AY5" s="65" t="s">
        <v>140</v>
      </c>
      <c r="AZ5" s="65" t="s">
        <v>83</v>
      </c>
      <c r="BA5" s="70" t="s">
        <v>143</v>
      </c>
      <c r="BB5" s="193"/>
      <c r="BC5" s="194"/>
      <c r="BD5" s="194"/>
      <c r="BE5" s="198" t="s">
        <v>233</v>
      </c>
      <c r="BF5" s="188"/>
    </row>
    <row r="6" spans="1:58" ht="52.5" customHeight="1">
      <c r="A6" s="35">
        <v>1</v>
      </c>
      <c r="B6" s="15"/>
      <c r="C6" s="16"/>
      <c r="D6" s="102" t="e">
        <f>VLOOKUP(C6,$C$31:$D$77,2)</f>
        <v>#N/A</v>
      </c>
      <c r="E6" s="16"/>
      <c r="F6" s="15"/>
      <c r="G6" s="15"/>
      <c r="H6" s="15"/>
      <c r="I6" s="15"/>
      <c r="J6" s="71" t="s">
        <v>87</v>
      </c>
      <c r="K6" s="56"/>
      <c r="L6" s="18"/>
      <c r="M6" s="18"/>
      <c r="N6" s="19"/>
      <c r="O6" s="100"/>
      <c r="P6" s="25"/>
      <c r="Q6" s="43"/>
      <c r="R6" s="36" t="s">
        <v>86</v>
      </c>
      <c r="S6" s="36" t="s">
        <v>86</v>
      </c>
      <c r="T6" s="83"/>
      <c r="U6" s="15"/>
      <c r="V6" s="15"/>
      <c r="W6" s="16"/>
      <c r="X6" s="15"/>
      <c r="Y6" s="16"/>
      <c r="Z6" s="15"/>
      <c r="AA6" s="21"/>
      <c r="AB6" s="21" t="s">
        <v>86</v>
      </c>
      <c r="AC6" s="21"/>
      <c r="AD6" s="21"/>
      <c r="AE6" s="21"/>
      <c r="AF6" s="21"/>
      <c r="AG6" s="21"/>
      <c r="AH6" s="21"/>
      <c r="AI6" s="21"/>
      <c r="AJ6" s="21"/>
      <c r="AK6" s="21"/>
      <c r="AL6" s="21"/>
      <c r="AM6" s="21"/>
      <c r="AN6" s="21" t="s">
        <v>86</v>
      </c>
      <c r="AO6" s="21" t="s">
        <v>86</v>
      </c>
      <c r="AP6" s="21"/>
      <c r="AQ6" s="21" t="s">
        <v>86</v>
      </c>
      <c r="AR6" s="21" t="s">
        <v>86</v>
      </c>
      <c r="AS6" s="21"/>
      <c r="AT6" s="21"/>
      <c r="AU6" s="21"/>
      <c r="AV6" s="21"/>
      <c r="AW6" s="21"/>
      <c r="AX6" s="21"/>
      <c r="AY6" s="21" t="s">
        <v>86</v>
      </c>
      <c r="AZ6" s="21" t="s">
        <v>86</v>
      </c>
      <c r="BA6" s="21"/>
      <c r="BB6" s="15"/>
      <c r="BC6" s="15"/>
      <c r="BD6" s="15"/>
      <c r="BE6" s="40"/>
      <c r="BF6" s="57"/>
    </row>
    <row r="7" spans="1:58" ht="52.5" customHeight="1">
      <c r="A7" s="35">
        <v>2</v>
      </c>
      <c r="B7" s="15"/>
      <c r="C7" s="16"/>
      <c r="D7" s="102" t="e">
        <f t="shared" ref="D7:D20" si="0">VLOOKUP(C7,$C$31:$D$77,2)</f>
        <v>#N/A</v>
      </c>
      <c r="E7" s="16"/>
      <c r="F7" s="15"/>
      <c r="G7" s="15"/>
      <c r="H7" s="15"/>
      <c r="I7" s="15"/>
      <c r="J7" s="71" t="s">
        <v>87</v>
      </c>
      <c r="K7" s="56"/>
      <c r="L7" s="18"/>
      <c r="M7" s="18"/>
      <c r="N7" s="19"/>
      <c r="O7" s="100"/>
      <c r="P7" s="25"/>
      <c r="Q7" s="43"/>
      <c r="R7" s="36" t="s">
        <v>86</v>
      </c>
      <c r="S7" s="36" t="s">
        <v>86</v>
      </c>
      <c r="T7" s="36"/>
      <c r="U7" s="15"/>
      <c r="V7" s="15"/>
      <c r="W7" s="16"/>
      <c r="X7" s="15"/>
      <c r="Y7" s="16"/>
      <c r="Z7" s="15"/>
      <c r="AA7" s="21"/>
      <c r="AB7" s="21" t="s">
        <v>86</v>
      </c>
      <c r="AC7" s="21"/>
      <c r="AD7" s="21"/>
      <c r="AE7" s="21"/>
      <c r="AF7" s="21"/>
      <c r="AG7" s="21"/>
      <c r="AH7" s="21"/>
      <c r="AI7" s="21"/>
      <c r="AJ7" s="21"/>
      <c r="AK7" s="21"/>
      <c r="AL7" s="21"/>
      <c r="AM7" s="21"/>
      <c r="AN7" s="21" t="s">
        <v>86</v>
      </c>
      <c r="AO7" s="21" t="s">
        <v>86</v>
      </c>
      <c r="AP7" s="21"/>
      <c r="AQ7" s="21" t="s">
        <v>86</v>
      </c>
      <c r="AR7" s="21" t="s">
        <v>86</v>
      </c>
      <c r="AS7" s="21"/>
      <c r="AT7" s="21"/>
      <c r="AU7" s="21"/>
      <c r="AV7" s="21"/>
      <c r="AW7" s="21"/>
      <c r="AX7" s="21"/>
      <c r="AY7" s="21" t="s">
        <v>86</v>
      </c>
      <c r="AZ7" s="21" t="s">
        <v>86</v>
      </c>
      <c r="BA7" s="21"/>
      <c r="BB7" s="15"/>
      <c r="BC7" s="15"/>
      <c r="BD7" s="15"/>
      <c r="BE7" s="40"/>
      <c r="BF7" s="57"/>
    </row>
    <row r="8" spans="1:58" ht="52.5" customHeight="1">
      <c r="A8" s="35">
        <v>3</v>
      </c>
      <c r="B8" s="15"/>
      <c r="C8" s="16"/>
      <c r="D8" s="102" t="e">
        <f t="shared" si="0"/>
        <v>#N/A</v>
      </c>
      <c r="E8" s="16"/>
      <c r="F8" s="15"/>
      <c r="G8" s="15"/>
      <c r="H8" s="15"/>
      <c r="I8" s="15"/>
      <c r="J8" s="71" t="s">
        <v>87</v>
      </c>
      <c r="K8" s="56"/>
      <c r="L8" s="18"/>
      <c r="M8" s="18"/>
      <c r="N8" s="19"/>
      <c r="O8" s="100"/>
      <c r="P8" s="25"/>
      <c r="Q8" s="43"/>
      <c r="R8" s="36" t="s">
        <v>86</v>
      </c>
      <c r="S8" s="36" t="s">
        <v>86</v>
      </c>
      <c r="T8" s="36"/>
      <c r="U8" s="15"/>
      <c r="V8" s="15"/>
      <c r="W8" s="16"/>
      <c r="X8" s="15"/>
      <c r="Y8" s="16"/>
      <c r="Z8" s="15"/>
      <c r="AA8" s="21"/>
      <c r="AB8" s="21" t="s">
        <v>86</v>
      </c>
      <c r="AC8" s="21"/>
      <c r="AD8" s="21"/>
      <c r="AE8" s="21"/>
      <c r="AF8" s="21"/>
      <c r="AG8" s="21"/>
      <c r="AH8" s="21"/>
      <c r="AI8" s="21"/>
      <c r="AJ8" s="21"/>
      <c r="AK8" s="21"/>
      <c r="AL8" s="21"/>
      <c r="AM8" s="21"/>
      <c r="AN8" s="21" t="s">
        <v>86</v>
      </c>
      <c r="AO8" s="21" t="s">
        <v>86</v>
      </c>
      <c r="AP8" s="21"/>
      <c r="AQ8" s="21" t="s">
        <v>86</v>
      </c>
      <c r="AR8" s="21" t="s">
        <v>86</v>
      </c>
      <c r="AS8" s="21"/>
      <c r="AT8" s="21"/>
      <c r="AU8" s="21"/>
      <c r="AV8" s="21"/>
      <c r="AW8" s="21"/>
      <c r="AX8" s="21"/>
      <c r="AY8" s="21" t="s">
        <v>86</v>
      </c>
      <c r="AZ8" s="21" t="s">
        <v>86</v>
      </c>
      <c r="BA8" s="21"/>
      <c r="BB8" s="15"/>
      <c r="BC8" s="15"/>
      <c r="BD8" s="15"/>
      <c r="BE8" s="40"/>
      <c r="BF8" s="57"/>
    </row>
    <row r="9" spans="1:58" ht="52.5" customHeight="1">
      <c r="A9" s="35">
        <v>4</v>
      </c>
      <c r="B9" s="15"/>
      <c r="C9" s="16"/>
      <c r="D9" s="102" t="e">
        <f t="shared" si="0"/>
        <v>#N/A</v>
      </c>
      <c r="E9" s="16"/>
      <c r="F9" s="15"/>
      <c r="G9" s="15"/>
      <c r="H9" s="15"/>
      <c r="I9" s="15"/>
      <c r="J9" s="71" t="s">
        <v>87</v>
      </c>
      <c r="K9" s="56"/>
      <c r="L9" s="18"/>
      <c r="M9" s="18"/>
      <c r="N9" s="19"/>
      <c r="O9" s="100"/>
      <c r="P9" s="25"/>
      <c r="Q9" s="43"/>
      <c r="R9" s="36" t="s">
        <v>86</v>
      </c>
      <c r="S9" s="36" t="s">
        <v>86</v>
      </c>
      <c r="T9" s="36"/>
      <c r="U9" s="15"/>
      <c r="V9" s="15"/>
      <c r="W9" s="16"/>
      <c r="X9" s="15"/>
      <c r="Y9" s="16"/>
      <c r="Z9" s="15"/>
      <c r="AA9" s="21"/>
      <c r="AB9" s="21" t="s">
        <v>86</v>
      </c>
      <c r="AC9" s="21"/>
      <c r="AD9" s="21"/>
      <c r="AE9" s="21"/>
      <c r="AF9" s="21"/>
      <c r="AG9" s="21"/>
      <c r="AH9" s="21"/>
      <c r="AI9" s="21"/>
      <c r="AJ9" s="21"/>
      <c r="AK9" s="21"/>
      <c r="AL9" s="21"/>
      <c r="AM9" s="21"/>
      <c r="AN9" s="21" t="s">
        <v>86</v>
      </c>
      <c r="AO9" s="21" t="s">
        <v>86</v>
      </c>
      <c r="AP9" s="21"/>
      <c r="AQ9" s="21" t="s">
        <v>86</v>
      </c>
      <c r="AR9" s="21" t="s">
        <v>86</v>
      </c>
      <c r="AS9" s="21"/>
      <c r="AT9" s="21"/>
      <c r="AU9" s="21"/>
      <c r="AV9" s="21"/>
      <c r="AW9" s="21"/>
      <c r="AX9" s="21"/>
      <c r="AY9" s="21" t="s">
        <v>86</v>
      </c>
      <c r="AZ9" s="21" t="s">
        <v>86</v>
      </c>
      <c r="BA9" s="21"/>
      <c r="BB9" s="15"/>
      <c r="BC9" s="15"/>
      <c r="BD9" s="15"/>
      <c r="BE9" s="40"/>
      <c r="BF9" s="57"/>
    </row>
    <row r="10" spans="1:58" ht="52.5" customHeight="1">
      <c r="A10" s="35">
        <v>5</v>
      </c>
      <c r="B10" s="15"/>
      <c r="C10" s="16"/>
      <c r="D10" s="102" t="e">
        <f t="shared" si="0"/>
        <v>#N/A</v>
      </c>
      <c r="E10" s="16"/>
      <c r="F10" s="15"/>
      <c r="G10" s="15"/>
      <c r="H10" s="15"/>
      <c r="I10" s="15"/>
      <c r="J10" s="71" t="s">
        <v>87</v>
      </c>
      <c r="K10" s="56"/>
      <c r="L10" s="18"/>
      <c r="M10" s="18"/>
      <c r="N10" s="19"/>
      <c r="O10" s="100"/>
      <c r="P10" s="25"/>
      <c r="Q10" s="43"/>
      <c r="R10" s="36" t="s">
        <v>86</v>
      </c>
      <c r="S10" s="36" t="s">
        <v>86</v>
      </c>
      <c r="T10" s="36"/>
      <c r="U10" s="15"/>
      <c r="V10" s="15"/>
      <c r="W10" s="16"/>
      <c r="X10" s="15"/>
      <c r="Y10" s="16"/>
      <c r="Z10" s="15"/>
      <c r="AA10" s="21"/>
      <c r="AB10" s="21" t="s">
        <v>86</v>
      </c>
      <c r="AC10" s="21"/>
      <c r="AD10" s="21"/>
      <c r="AE10" s="21"/>
      <c r="AF10" s="21"/>
      <c r="AG10" s="21"/>
      <c r="AH10" s="21"/>
      <c r="AI10" s="21"/>
      <c r="AJ10" s="21"/>
      <c r="AK10" s="21"/>
      <c r="AL10" s="21"/>
      <c r="AM10" s="21"/>
      <c r="AN10" s="21" t="s">
        <v>86</v>
      </c>
      <c r="AO10" s="21" t="s">
        <v>86</v>
      </c>
      <c r="AP10" s="21"/>
      <c r="AQ10" s="21" t="s">
        <v>86</v>
      </c>
      <c r="AR10" s="21" t="s">
        <v>86</v>
      </c>
      <c r="AS10" s="21"/>
      <c r="AT10" s="21"/>
      <c r="AU10" s="21"/>
      <c r="AV10" s="21"/>
      <c r="AW10" s="21"/>
      <c r="AX10" s="21"/>
      <c r="AY10" s="21" t="s">
        <v>86</v>
      </c>
      <c r="AZ10" s="21" t="s">
        <v>86</v>
      </c>
      <c r="BA10" s="21"/>
      <c r="BB10" s="15"/>
      <c r="BC10" s="15"/>
      <c r="BD10" s="15"/>
      <c r="BE10" s="40"/>
      <c r="BF10" s="57"/>
    </row>
    <row r="11" spans="1:58" ht="52.5" customHeight="1">
      <c r="A11" s="35">
        <v>6</v>
      </c>
      <c r="B11" s="15"/>
      <c r="C11" s="16"/>
      <c r="D11" s="102" t="e">
        <f t="shared" si="0"/>
        <v>#N/A</v>
      </c>
      <c r="E11" s="16"/>
      <c r="F11" s="15"/>
      <c r="G11" s="15"/>
      <c r="H11" s="15"/>
      <c r="I11" s="15"/>
      <c r="J11" s="71" t="s">
        <v>87</v>
      </c>
      <c r="K11" s="56"/>
      <c r="L11" s="18"/>
      <c r="M11" s="18"/>
      <c r="N11" s="19"/>
      <c r="O11" s="100"/>
      <c r="P11" s="25"/>
      <c r="Q11" s="43"/>
      <c r="R11" s="36" t="s">
        <v>86</v>
      </c>
      <c r="S11" s="36" t="s">
        <v>86</v>
      </c>
      <c r="T11" s="36"/>
      <c r="U11" s="15"/>
      <c r="V11" s="15"/>
      <c r="W11" s="16"/>
      <c r="X11" s="15"/>
      <c r="Y11" s="16"/>
      <c r="Z11" s="15"/>
      <c r="AA11" s="21"/>
      <c r="AB11" s="21" t="s">
        <v>86</v>
      </c>
      <c r="AC11" s="21"/>
      <c r="AD11" s="21"/>
      <c r="AE11" s="21"/>
      <c r="AF11" s="21"/>
      <c r="AG11" s="21"/>
      <c r="AH11" s="21"/>
      <c r="AI11" s="21"/>
      <c r="AJ11" s="21"/>
      <c r="AK11" s="21"/>
      <c r="AL11" s="21"/>
      <c r="AM11" s="21"/>
      <c r="AN11" s="21" t="s">
        <v>86</v>
      </c>
      <c r="AO11" s="21" t="s">
        <v>86</v>
      </c>
      <c r="AP11" s="21"/>
      <c r="AQ11" s="21" t="s">
        <v>86</v>
      </c>
      <c r="AR11" s="21" t="s">
        <v>86</v>
      </c>
      <c r="AS11" s="21"/>
      <c r="AT11" s="21"/>
      <c r="AU11" s="21"/>
      <c r="AV11" s="21"/>
      <c r="AW11" s="21"/>
      <c r="AX11" s="21"/>
      <c r="AY11" s="21" t="s">
        <v>86</v>
      </c>
      <c r="AZ11" s="21" t="s">
        <v>86</v>
      </c>
      <c r="BA11" s="21"/>
      <c r="BB11" s="15"/>
      <c r="BC11" s="15"/>
      <c r="BD11" s="15"/>
      <c r="BE11" s="40"/>
      <c r="BF11" s="57"/>
    </row>
    <row r="12" spans="1:58" ht="52.5" customHeight="1">
      <c r="A12" s="35">
        <v>7</v>
      </c>
      <c r="B12" s="15"/>
      <c r="C12" s="16"/>
      <c r="D12" s="102" t="e">
        <f t="shared" si="0"/>
        <v>#N/A</v>
      </c>
      <c r="E12" s="16"/>
      <c r="F12" s="15"/>
      <c r="G12" s="15"/>
      <c r="H12" s="15"/>
      <c r="I12" s="15"/>
      <c r="J12" s="71" t="s">
        <v>87</v>
      </c>
      <c r="K12" s="56"/>
      <c r="L12" s="18"/>
      <c r="M12" s="18"/>
      <c r="N12" s="19"/>
      <c r="O12" s="100"/>
      <c r="P12" s="25"/>
      <c r="Q12" s="43"/>
      <c r="R12" s="36" t="s">
        <v>86</v>
      </c>
      <c r="S12" s="36" t="s">
        <v>86</v>
      </c>
      <c r="T12" s="36"/>
      <c r="U12" s="15"/>
      <c r="V12" s="15"/>
      <c r="W12" s="16"/>
      <c r="X12" s="15"/>
      <c r="Y12" s="16"/>
      <c r="Z12" s="15"/>
      <c r="AA12" s="21"/>
      <c r="AB12" s="21" t="s">
        <v>86</v>
      </c>
      <c r="AC12" s="21"/>
      <c r="AD12" s="21"/>
      <c r="AE12" s="21"/>
      <c r="AF12" s="21"/>
      <c r="AG12" s="21"/>
      <c r="AH12" s="21"/>
      <c r="AI12" s="21"/>
      <c r="AJ12" s="21"/>
      <c r="AK12" s="21"/>
      <c r="AL12" s="21"/>
      <c r="AM12" s="21"/>
      <c r="AN12" s="21" t="s">
        <v>86</v>
      </c>
      <c r="AO12" s="21" t="s">
        <v>86</v>
      </c>
      <c r="AP12" s="21"/>
      <c r="AQ12" s="21" t="s">
        <v>86</v>
      </c>
      <c r="AR12" s="21" t="s">
        <v>86</v>
      </c>
      <c r="AS12" s="21"/>
      <c r="AT12" s="21"/>
      <c r="AU12" s="21"/>
      <c r="AV12" s="21"/>
      <c r="AW12" s="21"/>
      <c r="AX12" s="21"/>
      <c r="AY12" s="21" t="s">
        <v>86</v>
      </c>
      <c r="AZ12" s="21" t="s">
        <v>86</v>
      </c>
      <c r="BA12" s="21"/>
      <c r="BB12" s="15"/>
      <c r="BC12" s="15"/>
      <c r="BD12" s="15"/>
      <c r="BE12" s="40"/>
      <c r="BF12" s="57"/>
    </row>
    <row r="13" spans="1:58" ht="52.5" customHeight="1">
      <c r="A13" s="35">
        <v>8</v>
      </c>
      <c r="B13" s="15"/>
      <c r="C13" s="16"/>
      <c r="D13" s="102" t="e">
        <f t="shared" si="0"/>
        <v>#N/A</v>
      </c>
      <c r="E13" s="16"/>
      <c r="F13" s="15"/>
      <c r="G13" s="15"/>
      <c r="H13" s="15"/>
      <c r="I13" s="15"/>
      <c r="J13" s="71" t="s">
        <v>87</v>
      </c>
      <c r="K13" s="56"/>
      <c r="L13" s="18"/>
      <c r="M13" s="18"/>
      <c r="N13" s="19"/>
      <c r="O13" s="100"/>
      <c r="P13" s="25"/>
      <c r="Q13" s="43"/>
      <c r="R13" s="36" t="s">
        <v>86</v>
      </c>
      <c r="S13" s="36" t="s">
        <v>86</v>
      </c>
      <c r="T13" s="36"/>
      <c r="U13" s="15"/>
      <c r="V13" s="15"/>
      <c r="W13" s="16"/>
      <c r="X13" s="15"/>
      <c r="Y13" s="16"/>
      <c r="Z13" s="15"/>
      <c r="AA13" s="21"/>
      <c r="AB13" s="21" t="s">
        <v>86</v>
      </c>
      <c r="AC13" s="21"/>
      <c r="AD13" s="21"/>
      <c r="AE13" s="21"/>
      <c r="AF13" s="21"/>
      <c r="AG13" s="21"/>
      <c r="AH13" s="21"/>
      <c r="AI13" s="21"/>
      <c r="AJ13" s="21"/>
      <c r="AK13" s="21"/>
      <c r="AL13" s="21"/>
      <c r="AM13" s="21"/>
      <c r="AN13" s="21" t="s">
        <v>86</v>
      </c>
      <c r="AO13" s="21" t="s">
        <v>86</v>
      </c>
      <c r="AP13" s="21"/>
      <c r="AQ13" s="21" t="s">
        <v>86</v>
      </c>
      <c r="AR13" s="21" t="s">
        <v>86</v>
      </c>
      <c r="AS13" s="21"/>
      <c r="AT13" s="21"/>
      <c r="AU13" s="21"/>
      <c r="AV13" s="21"/>
      <c r="AW13" s="21"/>
      <c r="AX13" s="21"/>
      <c r="AY13" s="21" t="s">
        <v>86</v>
      </c>
      <c r="AZ13" s="21" t="s">
        <v>86</v>
      </c>
      <c r="BA13" s="21"/>
      <c r="BB13" s="15"/>
      <c r="BC13" s="15"/>
      <c r="BD13" s="15"/>
      <c r="BE13" s="40"/>
      <c r="BF13" s="57"/>
    </row>
    <row r="14" spans="1:58" ht="52.5" customHeight="1">
      <c r="A14" s="35">
        <v>9</v>
      </c>
      <c r="B14" s="15"/>
      <c r="C14" s="16"/>
      <c r="D14" s="102" t="e">
        <f t="shared" si="0"/>
        <v>#N/A</v>
      </c>
      <c r="E14" s="16"/>
      <c r="F14" s="15"/>
      <c r="G14" s="15"/>
      <c r="H14" s="15"/>
      <c r="I14" s="15"/>
      <c r="J14" s="71" t="s">
        <v>87</v>
      </c>
      <c r="K14" s="56"/>
      <c r="L14" s="18"/>
      <c r="M14" s="18"/>
      <c r="N14" s="19"/>
      <c r="O14" s="100"/>
      <c r="P14" s="25"/>
      <c r="Q14" s="43"/>
      <c r="R14" s="36" t="s">
        <v>86</v>
      </c>
      <c r="S14" s="36" t="s">
        <v>86</v>
      </c>
      <c r="T14" s="36"/>
      <c r="U14" s="15"/>
      <c r="V14" s="15"/>
      <c r="W14" s="16"/>
      <c r="X14" s="15"/>
      <c r="Y14" s="16"/>
      <c r="Z14" s="15"/>
      <c r="AA14" s="21"/>
      <c r="AB14" s="21" t="s">
        <v>86</v>
      </c>
      <c r="AC14" s="21"/>
      <c r="AD14" s="21"/>
      <c r="AE14" s="21"/>
      <c r="AF14" s="21"/>
      <c r="AG14" s="21"/>
      <c r="AH14" s="21"/>
      <c r="AI14" s="21"/>
      <c r="AJ14" s="21"/>
      <c r="AK14" s="21"/>
      <c r="AL14" s="21"/>
      <c r="AM14" s="21"/>
      <c r="AN14" s="21" t="s">
        <v>86</v>
      </c>
      <c r="AO14" s="21" t="s">
        <v>86</v>
      </c>
      <c r="AP14" s="21"/>
      <c r="AQ14" s="21" t="s">
        <v>86</v>
      </c>
      <c r="AR14" s="21" t="s">
        <v>86</v>
      </c>
      <c r="AS14" s="21"/>
      <c r="AT14" s="21"/>
      <c r="AU14" s="21"/>
      <c r="AV14" s="21"/>
      <c r="AW14" s="21"/>
      <c r="AX14" s="21"/>
      <c r="AY14" s="21" t="s">
        <v>86</v>
      </c>
      <c r="AZ14" s="21" t="s">
        <v>86</v>
      </c>
      <c r="BA14" s="21"/>
      <c r="BB14" s="15"/>
      <c r="BC14" s="15"/>
      <c r="BD14" s="15"/>
      <c r="BE14" s="40"/>
      <c r="BF14" s="57"/>
    </row>
    <row r="15" spans="1:58" ht="52.5" customHeight="1">
      <c r="A15" s="35">
        <v>10</v>
      </c>
      <c r="B15" s="15"/>
      <c r="C15" s="16"/>
      <c r="D15" s="102" t="e">
        <f t="shared" si="0"/>
        <v>#N/A</v>
      </c>
      <c r="E15" s="16"/>
      <c r="F15" s="15"/>
      <c r="G15" s="15"/>
      <c r="H15" s="15"/>
      <c r="I15" s="15"/>
      <c r="J15" s="71" t="s">
        <v>87</v>
      </c>
      <c r="K15" s="56"/>
      <c r="L15" s="18"/>
      <c r="M15" s="18"/>
      <c r="N15" s="19"/>
      <c r="O15" s="100"/>
      <c r="P15" s="25"/>
      <c r="Q15" s="43"/>
      <c r="R15" s="36" t="s">
        <v>86</v>
      </c>
      <c r="S15" s="36" t="s">
        <v>86</v>
      </c>
      <c r="T15" s="36"/>
      <c r="U15" s="15"/>
      <c r="V15" s="15"/>
      <c r="W15" s="16"/>
      <c r="X15" s="15"/>
      <c r="Y15" s="16"/>
      <c r="Z15" s="15"/>
      <c r="AA15" s="21"/>
      <c r="AB15" s="21" t="s">
        <v>86</v>
      </c>
      <c r="AC15" s="21"/>
      <c r="AD15" s="21"/>
      <c r="AE15" s="21"/>
      <c r="AF15" s="21"/>
      <c r="AG15" s="21"/>
      <c r="AH15" s="21"/>
      <c r="AI15" s="21"/>
      <c r="AJ15" s="21"/>
      <c r="AK15" s="21"/>
      <c r="AL15" s="21"/>
      <c r="AM15" s="21"/>
      <c r="AN15" s="21" t="s">
        <v>86</v>
      </c>
      <c r="AO15" s="21" t="s">
        <v>86</v>
      </c>
      <c r="AP15" s="21"/>
      <c r="AQ15" s="21" t="s">
        <v>86</v>
      </c>
      <c r="AR15" s="21" t="s">
        <v>86</v>
      </c>
      <c r="AS15" s="21"/>
      <c r="AT15" s="21"/>
      <c r="AU15" s="21"/>
      <c r="AV15" s="21"/>
      <c r="AW15" s="21"/>
      <c r="AX15" s="21"/>
      <c r="AY15" s="21" t="s">
        <v>86</v>
      </c>
      <c r="AZ15" s="21" t="s">
        <v>86</v>
      </c>
      <c r="BA15" s="21"/>
      <c r="BB15" s="15"/>
      <c r="BC15" s="15"/>
      <c r="BD15" s="15"/>
      <c r="BE15" s="40"/>
      <c r="BF15" s="57"/>
    </row>
    <row r="16" spans="1:58" ht="52.5" customHeight="1">
      <c r="A16" s="35">
        <v>11</v>
      </c>
      <c r="B16" s="15"/>
      <c r="C16" s="16"/>
      <c r="D16" s="102" t="e">
        <f t="shared" si="0"/>
        <v>#N/A</v>
      </c>
      <c r="E16" s="16"/>
      <c r="F16" s="15"/>
      <c r="G16" s="15"/>
      <c r="H16" s="15"/>
      <c r="I16" s="15"/>
      <c r="J16" s="71" t="s">
        <v>87</v>
      </c>
      <c r="K16" s="56"/>
      <c r="L16" s="18"/>
      <c r="M16" s="18"/>
      <c r="N16" s="19"/>
      <c r="O16" s="100"/>
      <c r="P16" s="25"/>
      <c r="Q16" s="43"/>
      <c r="R16" s="36" t="s">
        <v>86</v>
      </c>
      <c r="S16" s="36" t="s">
        <v>86</v>
      </c>
      <c r="T16" s="36"/>
      <c r="U16" s="15"/>
      <c r="V16" s="15"/>
      <c r="W16" s="16"/>
      <c r="X16" s="15"/>
      <c r="Y16" s="16"/>
      <c r="Z16" s="15"/>
      <c r="AA16" s="21"/>
      <c r="AB16" s="21" t="s">
        <v>86</v>
      </c>
      <c r="AC16" s="21"/>
      <c r="AD16" s="21"/>
      <c r="AE16" s="21"/>
      <c r="AF16" s="21"/>
      <c r="AG16" s="21"/>
      <c r="AH16" s="21"/>
      <c r="AI16" s="21"/>
      <c r="AJ16" s="21"/>
      <c r="AK16" s="21"/>
      <c r="AL16" s="21"/>
      <c r="AM16" s="21"/>
      <c r="AN16" s="21" t="s">
        <v>86</v>
      </c>
      <c r="AO16" s="21" t="s">
        <v>86</v>
      </c>
      <c r="AP16" s="21"/>
      <c r="AQ16" s="21" t="s">
        <v>86</v>
      </c>
      <c r="AR16" s="21" t="s">
        <v>86</v>
      </c>
      <c r="AS16" s="21"/>
      <c r="AT16" s="21"/>
      <c r="AU16" s="21"/>
      <c r="AV16" s="21"/>
      <c r="AW16" s="21"/>
      <c r="AX16" s="21"/>
      <c r="AY16" s="21" t="s">
        <v>86</v>
      </c>
      <c r="AZ16" s="21" t="s">
        <v>86</v>
      </c>
      <c r="BA16" s="21"/>
      <c r="BB16" s="15"/>
      <c r="BC16" s="15"/>
      <c r="BD16" s="15"/>
      <c r="BE16" s="40"/>
      <c r="BF16" s="57"/>
    </row>
    <row r="17" spans="1:58" ht="52.5" customHeight="1">
      <c r="A17" s="35">
        <v>12</v>
      </c>
      <c r="B17" s="15"/>
      <c r="C17" s="16"/>
      <c r="D17" s="102" t="e">
        <f t="shared" si="0"/>
        <v>#N/A</v>
      </c>
      <c r="E17" s="16"/>
      <c r="F17" s="15"/>
      <c r="G17" s="15"/>
      <c r="H17" s="15"/>
      <c r="I17" s="15"/>
      <c r="J17" s="71" t="s">
        <v>87</v>
      </c>
      <c r="K17" s="56"/>
      <c r="L17" s="18"/>
      <c r="M17" s="18"/>
      <c r="N17" s="19"/>
      <c r="O17" s="100"/>
      <c r="P17" s="25"/>
      <c r="Q17" s="43"/>
      <c r="R17" s="36" t="s">
        <v>86</v>
      </c>
      <c r="S17" s="36" t="s">
        <v>86</v>
      </c>
      <c r="T17" s="36"/>
      <c r="U17" s="15"/>
      <c r="V17" s="15"/>
      <c r="W17" s="16"/>
      <c r="X17" s="15"/>
      <c r="Y17" s="16"/>
      <c r="Z17" s="15"/>
      <c r="AA17" s="21"/>
      <c r="AB17" s="21" t="s">
        <v>86</v>
      </c>
      <c r="AC17" s="21"/>
      <c r="AD17" s="21"/>
      <c r="AE17" s="21"/>
      <c r="AF17" s="21"/>
      <c r="AG17" s="21"/>
      <c r="AH17" s="21"/>
      <c r="AI17" s="21"/>
      <c r="AJ17" s="21"/>
      <c r="AK17" s="21"/>
      <c r="AL17" s="21"/>
      <c r="AM17" s="21"/>
      <c r="AN17" s="21" t="s">
        <v>86</v>
      </c>
      <c r="AO17" s="21" t="s">
        <v>86</v>
      </c>
      <c r="AP17" s="21"/>
      <c r="AQ17" s="21" t="s">
        <v>86</v>
      </c>
      <c r="AR17" s="21" t="s">
        <v>86</v>
      </c>
      <c r="AS17" s="21"/>
      <c r="AT17" s="21"/>
      <c r="AU17" s="21"/>
      <c r="AV17" s="21"/>
      <c r="AW17" s="21"/>
      <c r="AX17" s="21"/>
      <c r="AY17" s="21" t="s">
        <v>86</v>
      </c>
      <c r="AZ17" s="21" t="s">
        <v>86</v>
      </c>
      <c r="BA17" s="21"/>
      <c r="BB17" s="15"/>
      <c r="BC17" s="15"/>
      <c r="BD17" s="15"/>
      <c r="BE17" s="40"/>
      <c r="BF17" s="57"/>
    </row>
    <row r="18" spans="1:58" ht="52.5" customHeight="1">
      <c r="A18" s="35">
        <v>13</v>
      </c>
      <c r="B18" s="15"/>
      <c r="C18" s="16"/>
      <c r="D18" s="102" t="e">
        <f t="shared" si="0"/>
        <v>#N/A</v>
      </c>
      <c r="E18" s="16"/>
      <c r="F18" s="15"/>
      <c r="G18" s="15"/>
      <c r="H18" s="15"/>
      <c r="I18" s="15"/>
      <c r="J18" s="71" t="s">
        <v>87</v>
      </c>
      <c r="K18" s="56"/>
      <c r="L18" s="18"/>
      <c r="M18" s="18"/>
      <c r="N18" s="19"/>
      <c r="O18" s="100"/>
      <c r="P18" s="25"/>
      <c r="Q18" s="43"/>
      <c r="R18" s="36" t="s">
        <v>86</v>
      </c>
      <c r="S18" s="36" t="s">
        <v>86</v>
      </c>
      <c r="T18" s="36"/>
      <c r="U18" s="15"/>
      <c r="V18" s="15"/>
      <c r="W18" s="16"/>
      <c r="X18" s="15"/>
      <c r="Y18" s="16"/>
      <c r="Z18" s="15"/>
      <c r="AA18" s="21"/>
      <c r="AB18" s="21" t="s">
        <v>86</v>
      </c>
      <c r="AC18" s="21"/>
      <c r="AD18" s="21"/>
      <c r="AE18" s="21"/>
      <c r="AF18" s="21"/>
      <c r="AG18" s="21"/>
      <c r="AH18" s="21"/>
      <c r="AI18" s="21"/>
      <c r="AJ18" s="21"/>
      <c r="AK18" s="21"/>
      <c r="AL18" s="21"/>
      <c r="AM18" s="21"/>
      <c r="AN18" s="21" t="s">
        <v>86</v>
      </c>
      <c r="AO18" s="21" t="s">
        <v>86</v>
      </c>
      <c r="AP18" s="21"/>
      <c r="AQ18" s="21" t="s">
        <v>86</v>
      </c>
      <c r="AR18" s="21" t="s">
        <v>86</v>
      </c>
      <c r="AS18" s="21"/>
      <c r="AT18" s="21"/>
      <c r="AU18" s="21"/>
      <c r="AV18" s="21"/>
      <c r="AW18" s="21"/>
      <c r="AX18" s="21"/>
      <c r="AY18" s="21" t="s">
        <v>86</v>
      </c>
      <c r="AZ18" s="21" t="s">
        <v>86</v>
      </c>
      <c r="BA18" s="21"/>
      <c r="BB18" s="15"/>
      <c r="BC18" s="15"/>
      <c r="BD18" s="15"/>
      <c r="BE18" s="40"/>
      <c r="BF18" s="57"/>
    </row>
    <row r="19" spans="1:58" ht="52.5" customHeight="1">
      <c r="A19" s="35">
        <v>14</v>
      </c>
      <c r="B19" s="15"/>
      <c r="C19" s="16"/>
      <c r="D19" s="102" t="e">
        <f t="shared" si="0"/>
        <v>#N/A</v>
      </c>
      <c r="E19" s="16"/>
      <c r="F19" s="15"/>
      <c r="G19" s="15"/>
      <c r="H19" s="15"/>
      <c r="I19" s="15"/>
      <c r="J19" s="71" t="s">
        <v>87</v>
      </c>
      <c r="K19" s="56"/>
      <c r="L19" s="18"/>
      <c r="M19" s="18"/>
      <c r="N19" s="19"/>
      <c r="O19" s="100"/>
      <c r="P19" s="25"/>
      <c r="Q19" s="43"/>
      <c r="R19" s="36" t="s">
        <v>86</v>
      </c>
      <c r="S19" s="36" t="s">
        <v>86</v>
      </c>
      <c r="T19" s="36"/>
      <c r="U19" s="15"/>
      <c r="V19" s="15"/>
      <c r="W19" s="16"/>
      <c r="X19" s="15"/>
      <c r="Y19" s="16"/>
      <c r="Z19" s="15"/>
      <c r="AA19" s="21"/>
      <c r="AB19" s="21" t="s">
        <v>86</v>
      </c>
      <c r="AC19" s="21"/>
      <c r="AD19" s="21"/>
      <c r="AE19" s="21"/>
      <c r="AF19" s="21"/>
      <c r="AG19" s="21"/>
      <c r="AH19" s="21"/>
      <c r="AI19" s="21"/>
      <c r="AJ19" s="21"/>
      <c r="AK19" s="21"/>
      <c r="AL19" s="21"/>
      <c r="AM19" s="21"/>
      <c r="AN19" s="21" t="s">
        <v>86</v>
      </c>
      <c r="AO19" s="21" t="s">
        <v>86</v>
      </c>
      <c r="AP19" s="21"/>
      <c r="AQ19" s="21" t="s">
        <v>86</v>
      </c>
      <c r="AR19" s="21" t="s">
        <v>86</v>
      </c>
      <c r="AS19" s="21"/>
      <c r="AT19" s="21"/>
      <c r="AU19" s="21"/>
      <c r="AV19" s="21"/>
      <c r="AW19" s="21"/>
      <c r="AX19" s="21"/>
      <c r="AY19" s="21" t="s">
        <v>86</v>
      </c>
      <c r="AZ19" s="21" t="s">
        <v>86</v>
      </c>
      <c r="BA19" s="21"/>
      <c r="BB19" s="15"/>
      <c r="BC19" s="15"/>
      <c r="BD19" s="15"/>
      <c r="BE19" s="40"/>
      <c r="BF19" s="57"/>
    </row>
    <row r="20" spans="1:58" ht="52.5" customHeight="1">
      <c r="A20" s="35">
        <v>15</v>
      </c>
      <c r="B20" s="15"/>
      <c r="C20" s="16"/>
      <c r="D20" s="102" t="e">
        <f t="shared" si="0"/>
        <v>#N/A</v>
      </c>
      <c r="E20" s="16"/>
      <c r="F20" s="15"/>
      <c r="G20" s="15"/>
      <c r="H20" s="15"/>
      <c r="I20" s="15"/>
      <c r="J20" s="71" t="s">
        <v>87</v>
      </c>
      <c r="K20" s="56"/>
      <c r="L20" s="18"/>
      <c r="M20" s="18"/>
      <c r="N20" s="19"/>
      <c r="O20" s="100"/>
      <c r="P20" s="25"/>
      <c r="Q20" s="43"/>
      <c r="R20" s="36" t="s">
        <v>86</v>
      </c>
      <c r="S20" s="36" t="s">
        <v>86</v>
      </c>
      <c r="T20" s="36"/>
      <c r="U20" s="15"/>
      <c r="V20" s="15"/>
      <c r="W20" s="16"/>
      <c r="X20" s="15"/>
      <c r="Y20" s="16"/>
      <c r="Z20" s="15"/>
      <c r="AA20" s="21"/>
      <c r="AB20" s="21" t="s">
        <v>86</v>
      </c>
      <c r="AC20" s="21"/>
      <c r="AD20" s="21"/>
      <c r="AE20" s="21"/>
      <c r="AF20" s="21"/>
      <c r="AG20" s="21"/>
      <c r="AH20" s="21"/>
      <c r="AI20" s="21"/>
      <c r="AJ20" s="21"/>
      <c r="AK20" s="21"/>
      <c r="AL20" s="21"/>
      <c r="AM20" s="21"/>
      <c r="AN20" s="21" t="s">
        <v>86</v>
      </c>
      <c r="AO20" s="21" t="s">
        <v>86</v>
      </c>
      <c r="AP20" s="21"/>
      <c r="AQ20" s="21" t="s">
        <v>86</v>
      </c>
      <c r="AR20" s="21" t="s">
        <v>86</v>
      </c>
      <c r="AS20" s="21"/>
      <c r="AT20" s="21"/>
      <c r="AU20" s="21"/>
      <c r="AV20" s="21"/>
      <c r="AW20" s="21"/>
      <c r="AX20" s="21"/>
      <c r="AY20" s="21" t="s">
        <v>86</v>
      </c>
      <c r="AZ20" s="21" t="s">
        <v>86</v>
      </c>
      <c r="BA20" s="21"/>
      <c r="BB20" s="15"/>
      <c r="BC20" s="15"/>
      <c r="BD20" s="15"/>
      <c r="BE20" s="40"/>
      <c r="BF20" s="57"/>
    </row>
    <row r="21" spans="1:58" s="12" customFormat="1" ht="20.25" customHeight="1">
      <c r="A21" s="12" t="s">
        <v>7</v>
      </c>
    </row>
    <row r="22" spans="1:58" s="12" customFormat="1" ht="20.25" customHeight="1">
      <c r="A22" s="12" t="s">
        <v>4</v>
      </c>
    </row>
    <row r="23" spans="1:58" s="12" customFormat="1" ht="20.25" customHeight="1">
      <c r="A23" s="22" t="s">
        <v>32</v>
      </c>
    </row>
    <row r="24" spans="1:58" s="12" customFormat="1" ht="20.25" customHeight="1">
      <c r="A24" s="12" t="s">
        <v>216</v>
      </c>
    </row>
    <row r="25" spans="1:58" s="12" customFormat="1" ht="20.25" customHeight="1">
      <c r="A25" s="12" t="s">
        <v>136</v>
      </c>
      <c r="U25" s="5"/>
      <c r="V25" s="5"/>
      <c r="W25" s="5"/>
      <c r="X25" s="5"/>
      <c r="Y25" s="5"/>
      <c r="Z25" s="5"/>
    </row>
    <row r="26" spans="1:58" s="12" customFormat="1" ht="20.25" customHeight="1">
      <c r="U26" s="5"/>
      <c r="V26" s="5"/>
      <c r="W26" s="5"/>
      <c r="X26" s="5"/>
      <c r="Y26" s="5"/>
      <c r="Z26" s="5"/>
    </row>
    <row r="31" spans="1:58" ht="17.649999999999999">
      <c r="C31" s="26">
        <v>1</v>
      </c>
      <c r="D31" s="27" t="s">
        <v>35</v>
      </c>
      <c r="G31" s="28"/>
    </row>
    <row r="32" spans="1:58" ht="17.649999999999999">
      <c r="C32" s="26">
        <v>2</v>
      </c>
      <c r="D32" s="27" t="s">
        <v>36</v>
      </c>
      <c r="G32" s="28"/>
    </row>
    <row r="33" spans="3:9" ht="17.649999999999999">
      <c r="C33" s="26">
        <v>3</v>
      </c>
      <c r="D33" s="27" t="s">
        <v>37</v>
      </c>
      <c r="G33" s="28"/>
    </row>
    <row r="34" spans="3:9" ht="17.649999999999999">
      <c r="C34" s="26">
        <v>4</v>
      </c>
      <c r="D34" s="27" t="s">
        <v>38</v>
      </c>
      <c r="G34" s="28"/>
    </row>
    <row r="35" spans="3:9" ht="17.649999999999999">
      <c r="C35" s="26">
        <v>5</v>
      </c>
      <c r="D35" s="27" t="s">
        <v>39</v>
      </c>
      <c r="G35" s="28"/>
    </row>
    <row r="36" spans="3:9" ht="17.649999999999999">
      <c r="C36" s="26">
        <v>6</v>
      </c>
      <c r="D36" s="29" t="s">
        <v>40</v>
      </c>
      <c r="G36" s="72" t="s">
        <v>26</v>
      </c>
      <c r="I36" s="30" t="s">
        <v>151</v>
      </c>
    </row>
    <row r="37" spans="3:9" ht="17.649999999999999">
      <c r="C37" s="26">
        <v>7</v>
      </c>
      <c r="D37" s="29" t="s">
        <v>41</v>
      </c>
      <c r="G37" s="73" t="s">
        <v>23</v>
      </c>
      <c r="I37" s="30" t="s">
        <v>152</v>
      </c>
    </row>
    <row r="38" spans="3:9" ht="17.649999999999999">
      <c r="C38" s="26">
        <v>8</v>
      </c>
      <c r="D38" s="27" t="s">
        <v>42</v>
      </c>
      <c r="G38" s="73" t="s">
        <v>22</v>
      </c>
      <c r="I38" s="30" t="s">
        <v>153</v>
      </c>
    </row>
    <row r="39" spans="3:9" ht="17.649999999999999">
      <c r="C39" s="26">
        <v>9</v>
      </c>
      <c r="D39" s="27" t="s">
        <v>43</v>
      </c>
      <c r="G39" s="73" t="s">
        <v>25</v>
      </c>
      <c r="I39" s="30" t="s">
        <v>154</v>
      </c>
    </row>
    <row r="40" spans="3:9" ht="17.649999999999999">
      <c r="C40" s="26">
        <v>10</v>
      </c>
      <c r="D40" s="27" t="s">
        <v>44</v>
      </c>
      <c r="G40" s="73" t="s">
        <v>21</v>
      </c>
      <c r="I40" s="31" t="s">
        <v>155</v>
      </c>
    </row>
    <row r="41" spans="3:9" ht="17.649999999999999">
      <c r="C41" s="26">
        <v>11</v>
      </c>
      <c r="D41" s="27" t="s">
        <v>45</v>
      </c>
      <c r="G41" s="73" t="s">
        <v>24</v>
      </c>
      <c r="I41" s="31" t="s">
        <v>150</v>
      </c>
    </row>
    <row r="42" spans="3:9" ht="17.649999999999999">
      <c r="C42" s="26">
        <v>12</v>
      </c>
      <c r="D42" s="27" t="s">
        <v>46</v>
      </c>
      <c r="G42" s="73" t="s">
        <v>20</v>
      </c>
    </row>
    <row r="43" spans="3:9" ht="17.649999999999999">
      <c r="C43" s="26">
        <v>13</v>
      </c>
      <c r="D43" s="27" t="s">
        <v>47</v>
      </c>
      <c r="G43" s="73" t="s">
        <v>19</v>
      </c>
    </row>
    <row r="44" spans="3:9" ht="17.649999999999999">
      <c r="C44" s="26">
        <v>14</v>
      </c>
      <c r="D44" s="27" t="s">
        <v>48</v>
      </c>
      <c r="G44" s="73" t="s">
        <v>18</v>
      </c>
    </row>
    <row r="45" spans="3:9" ht="17.649999999999999">
      <c r="C45" s="26">
        <v>15</v>
      </c>
      <c r="D45" s="27" t="s">
        <v>49</v>
      </c>
      <c r="G45" s="73" t="s">
        <v>17</v>
      </c>
    </row>
    <row r="46" spans="3:9" ht="17.649999999999999">
      <c r="C46" s="26">
        <v>16</v>
      </c>
      <c r="D46" s="27" t="s">
        <v>50</v>
      </c>
      <c r="G46" s="73" t="s">
        <v>16</v>
      </c>
    </row>
    <row r="47" spans="3:9" ht="17.649999999999999">
      <c r="C47" s="26">
        <v>17</v>
      </c>
      <c r="D47" s="27" t="s">
        <v>51</v>
      </c>
      <c r="G47" s="73" t="s">
        <v>15</v>
      </c>
    </row>
    <row r="48" spans="3:9" ht="17.649999999999999">
      <c r="C48" s="26">
        <v>18</v>
      </c>
      <c r="D48" s="27" t="s">
        <v>52</v>
      </c>
      <c r="G48" s="73" t="s">
        <v>14</v>
      </c>
    </row>
    <row r="49" spans="3:7" ht="17.649999999999999">
      <c r="C49" s="26">
        <v>19</v>
      </c>
      <c r="D49" s="27" t="s">
        <v>53</v>
      </c>
      <c r="G49" s="73" t="s">
        <v>33</v>
      </c>
    </row>
    <row r="50" spans="3:7" ht="17.649999999999999">
      <c r="C50" s="26">
        <v>20</v>
      </c>
      <c r="D50" s="27" t="s">
        <v>54</v>
      </c>
      <c r="G50" s="73" t="s">
        <v>13</v>
      </c>
    </row>
    <row r="51" spans="3:7" ht="17.649999999999999">
      <c r="C51" s="26">
        <v>21</v>
      </c>
      <c r="D51" s="27" t="s">
        <v>55</v>
      </c>
      <c r="G51" s="73" t="s">
        <v>12</v>
      </c>
    </row>
    <row r="52" spans="3:7" ht="17.649999999999999">
      <c r="C52" s="26">
        <v>22</v>
      </c>
      <c r="D52" s="27" t="s">
        <v>56</v>
      </c>
    </row>
    <row r="53" spans="3:7" ht="17.649999999999999">
      <c r="C53" s="26">
        <v>23</v>
      </c>
      <c r="D53" s="27" t="s">
        <v>57</v>
      </c>
    </row>
    <row r="54" spans="3:7" ht="17.649999999999999">
      <c r="C54" s="26">
        <v>24</v>
      </c>
      <c r="D54" s="27" t="s">
        <v>58</v>
      </c>
    </row>
    <row r="55" spans="3:7" ht="17.649999999999999">
      <c r="C55" s="26">
        <v>25</v>
      </c>
      <c r="D55" s="27" t="s">
        <v>59</v>
      </c>
    </row>
    <row r="56" spans="3:7" ht="17.649999999999999">
      <c r="C56" s="26">
        <v>26</v>
      </c>
      <c r="D56" s="27" t="s">
        <v>60</v>
      </c>
    </row>
    <row r="57" spans="3:7" ht="17.649999999999999">
      <c r="C57" s="26">
        <v>27</v>
      </c>
      <c r="D57" s="27" t="s">
        <v>61</v>
      </c>
    </row>
    <row r="58" spans="3:7" ht="17.649999999999999">
      <c r="C58" s="26">
        <v>28</v>
      </c>
      <c r="D58" s="27" t="s">
        <v>62</v>
      </c>
    </row>
    <row r="59" spans="3:7" ht="17.649999999999999">
      <c r="C59" s="26">
        <v>29</v>
      </c>
      <c r="D59" s="27" t="s">
        <v>63</v>
      </c>
    </row>
    <row r="60" spans="3:7" ht="17.649999999999999">
      <c r="C60" s="26">
        <v>30</v>
      </c>
      <c r="D60" s="27" t="s">
        <v>64</v>
      </c>
    </row>
    <row r="61" spans="3:7" ht="17.649999999999999">
      <c r="C61" s="26">
        <v>31</v>
      </c>
      <c r="D61" s="27" t="s">
        <v>65</v>
      </c>
    </row>
    <row r="62" spans="3:7" ht="17.649999999999999">
      <c r="C62" s="26">
        <v>32</v>
      </c>
      <c r="D62" s="27" t="s">
        <v>66</v>
      </c>
    </row>
    <row r="63" spans="3:7" ht="17.649999999999999">
      <c r="C63" s="26">
        <v>33</v>
      </c>
      <c r="D63" s="27" t="s">
        <v>67</v>
      </c>
    </row>
    <row r="64" spans="3:7" ht="17.649999999999999">
      <c r="C64" s="26">
        <v>34</v>
      </c>
      <c r="D64" s="27" t="s">
        <v>68</v>
      </c>
    </row>
    <row r="65" spans="3:4" ht="17.649999999999999">
      <c r="C65" s="26">
        <v>35</v>
      </c>
      <c r="D65" s="27" t="s">
        <v>69</v>
      </c>
    </row>
    <row r="66" spans="3:4" ht="17.649999999999999">
      <c r="C66" s="26">
        <v>36</v>
      </c>
      <c r="D66" s="27" t="s">
        <v>70</v>
      </c>
    </row>
    <row r="67" spans="3:4" ht="17.649999999999999">
      <c r="C67" s="26">
        <v>37</v>
      </c>
      <c r="D67" s="27" t="s">
        <v>71</v>
      </c>
    </row>
    <row r="68" spans="3:4" ht="17.649999999999999">
      <c r="C68" s="26">
        <v>38</v>
      </c>
      <c r="D68" s="27" t="s">
        <v>72</v>
      </c>
    </row>
    <row r="69" spans="3:4" ht="17.649999999999999">
      <c r="C69" s="26">
        <v>39</v>
      </c>
      <c r="D69" s="27" t="s">
        <v>73</v>
      </c>
    </row>
    <row r="70" spans="3:4" ht="17.649999999999999">
      <c r="C70" s="26">
        <v>40</v>
      </c>
      <c r="D70" s="27" t="s">
        <v>74</v>
      </c>
    </row>
    <row r="71" spans="3:4" ht="17.649999999999999">
      <c r="C71" s="26">
        <v>41</v>
      </c>
      <c r="D71" s="27" t="s">
        <v>75</v>
      </c>
    </row>
    <row r="72" spans="3:4" ht="17.649999999999999">
      <c r="C72" s="26">
        <v>42</v>
      </c>
      <c r="D72" s="27" t="s">
        <v>76</v>
      </c>
    </row>
    <row r="73" spans="3:4" ht="17.649999999999999">
      <c r="C73" s="26">
        <v>43</v>
      </c>
      <c r="D73" s="27" t="s">
        <v>77</v>
      </c>
    </row>
    <row r="74" spans="3:4" ht="17.649999999999999">
      <c r="C74" s="26">
        <v>44</v>
      </c>
      <c r="D74" s="27" t="s">
        <v>78</v>
      </c>
    </row>
    <row r="75" spans="3:4" ht="17.649999999999999">
      <c r="C75" s="26">
        <v>45</v>
      </c>
      <c r="D75" s="27" t="s">
        <v>79</v>
      </c>
    </row>
    <row r="76" spans="3:4" ht="17.649999999999999">
      <c r="C76" s="26">
        <v>46</v>
      </c>
      <c r="D76" s="27" t="s">
        <v>80</v>
      </c>
    </row>
    <row r="77" spans="3:4" ht="17.649999999999999">
      <c r="C77" s="26">
        <v>47</v>
      </c>
      <c r="D77" s="27" t="s">
        <v>81</v>
      </c>
    </row>
  </sheetData>
  <dataConsolidate/>
  <mergeCells count="43">
    <mergeCell ref="Y3:Y5"/>
    <mergeCell ref="Z3:Z5"/>
    <mergeCell ref="W2:X2"/>
    <mergeCell ref="Y2:Z2"/>
    <mergeCell ref="P3:P5"/>
    <mergeCell ref="R3:R5"/>
    <mergeCell ref="S3:S5"/>
    <mergeCell ref="U3:U5"/>
    <mergeCell ref="T3:T5"/>
    <mergeCell ref="Q3:Q5"/>
    <mergeCell ref="W3:W5"/>
    <mergeCell ref="X3:X5"/>
    <mergeCell ref="U2:V2"/>
    <mergeCell ref="V3:V5"/>
    <mergeCell ref="BF3:BF5"/>
    <mergeCell ref="AA4:AC4"/>
    <mergeCell ref="AG4:AI4"/>
    <mergeCell ref="AL4:AO4"/>
    <mergeCell ref="BB3:BB5"/>
    <mergeCell ref="BC3:BC5"/>
    <mergeCell ref="BD3:BD5"/>
    <mergeCell ref="AA3:BA3"/>
    <mergeCell ref="AS4:AT4"/>
    <mergeCell ref="AU4:AV4"/>
    <mergeCell ref="AW4:AZ4"/>
    <mergeCell ref="AP4:AR4"/>
    <mergeCell ref="AJ4:AK4"/>
    <mergeCell ref="BE3:BE5"/>
    <mergeCell ref="F3:F5"/>
    <mergeCell ref="I3:I5"/>
    <mergeCell ref="A3:A5"/>
    <mergeCell ref="B3:B5"/>
    <mergeCell ref="C3:C5"/>
    <mergeCell ref="D3:D5"/>
    <mergeCell ref="E3:E5"/>
    <mergeCell ref="G3:G5"/>
    <mergeCell ref="H3:H5"/>
    <mergeCell ref="O3:O5"/>
    <mergeCell ref="J3:J5"/>
    <mergeCell ref="K3:K5"/>
    <mergeCell ref="L3:L5"/>
    <mergeCell ref="M3:M5"/>
    <mergeCell ref="N3:N5"/>
  </mergeCells>
  <phoneticPr fontId="1"/>
  <dataValidations xWindow="875" yWindow="677" count="24">
    <dataValidation type="list" allowBlank="1" showInputMessage="1" showErrorMessage="1" sqref="R6:R20" xr:uid="{00000000-0002-0000-0400-000000000000}">
      <formula1>"リストから選択,平屋,2階建て以上"</formula1>
    </dataValidation>
    <dataValidation type="list" showInputMessage="1" showErrorMessage="1" errorTitle="ドロップダウンリストより選択してください" sqref="AN6:AO20 AY6:AZ20 AQ6:AR20" xr:uid="{00000000-0002-0000-0400-000001000000}">
      <formula1>"リストから選択,有,無"</formula1>
    </dataValidation>
    <dataValidation type="list" showInputMessage="1" showErrorMessage="1" errorTitle="ドロップダウンリストより選択してください" sqref="AB6:AB20" xr:uid="{00000000-0002-0000-0400-000002000000}">
      <formula1>"リストから選択,急傾斜地崩壊,津波,出水,高潮,その他"</formula1>
    </dataValidation>
    <dataValidation type="list" allowBlank="1" showInputMessage="1" showErrorMessage="1" sqref="S6:S20" xr:uid="{00000000-0002-0000-0400-000003000000}">
      <formula1>"リストから選択, 有,無"</formula1>
    </dataValidation>
    <dataValidation showInputMessage="1" showErrorMessage="1" errorTitle="ドロップダウンリストより選択してください" sqref="AH6:AH20 AC6 AT6:AT20 AM6:AM20 AV6:AV20 AX6:AX20 AK6:AK20" xr:uid="{00000000-0002-0000-0400-000004000000}"/>
    <dataValidation type="list" showInputMessage="1" showErrorMessage="1" errorTitle="ドロップダウンリストより選択してください" sqref="AC7:AC20" xr:uid="{00000000-0002-0000-0400-000005000000}">
      <formula1>"津波,出水,高潮"</formula1>
    </dataValidation>
    <dataValidation allowBlank="1" showInputMessage="1" showErrorMessage="1" promptTitle="内示を受ける自治体名" sqref="F6:F20" xr:uid="{00000000-0002-0000-0400-000006000000}"/>
    <dataValidation type="list" showInputMessage="1" showErrorMessage="1" errorTitle="ドロップダウンリストより選択してください" sqref="AA6:AA20 AS6:AS20 AU6:AU20 AW6:AW20 AP6:AP20 AD6:AG20 BA6:BA20 AI6:AJ20 AL6:AL20" xr:uid="{00000000-0002-0000-0400-000007000000}">
      <formula1>"○"</formula1>
    </dataValidation>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6:P20" xr:uid="{00000000-0002-0000-0400-000008000000}"/>
    <dataValidation showInputMessage="1" showErrorMessage="1" errorTitle="ドロップダウンリストより選択してください" promptTitle="千円単位" prompt="千円単位で記載してください" sqref="L6:M20" xr:uid="{00000000-0002-0000-0400-000009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6:O20" xr:uid="{00000000-0002-0000-0400-00000A000000}"/>
    <dataValidation allowBlank="1" showErrorMessage="1" promptTitle="年月日を記載してください" prompt="書式設定を変更せずに、年月日を記載してください" sqref="BF6:BF20" xr:uid="{00000000-0002-0000-0400-00000B000000}"/>
    <dataValidation type="list" allowBlank="1" showInputMessage="1" showErrorMessage="1" promptTitle="施設の種類を選択してください" sqref="G6:G20" xr:uid="{00000000-0002-0000-0400-00000C000000}">
      <formula1>$G$36:$G$51</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6:N20" xr:uid="{00000000-0002-0000-0400-00000D000000}">
      <formula1>"7，730,15，400"</formula1>
    </dataValidation>
    <dataValidation type="list" showInputMessage="1" showErrorMessage="1" errorTitle="ドロップダウンリストより選択してください" sqref="J6:J20" xr:uid="{00000000-0002-0000-0400-00000E000000}">
      <formula1>$I$36:$I$41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D6:BD20" xr:uid="{00000000-0002-0000-04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C6:BC20" xr:uid="{00000000-0002-0000-0400-000010000000}">
      <formula1>"○,×"</formula1>
    </dataValidation>
    <dataValidation type="list" errorStyle="warning" allowBlank="1" showInputMessage="1" errorTitle="補助対象外です。" error="単なる可搬型の自家発電設備の整備は、原則補助対象外です。" sqref="BB6:BB20" xr:uid="{00000000-0002-0000-04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W6:W20" xr:uid="{00000000-0002-0000-0400-000012000000}">
      <formula1>"作成済み,作成見込み,未作成"</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6:Y20" xr:uid="{00000000-0002-0000-0400-000013000000}">
      <formula1>"作成済み,作成見込み,未作成"</formula1>
    </dataValidation>
    <dataValidation allowBlank="1" showInputMessage="1" showErrorMessage="1" promptTitle="作成時期について" prompt="避難確保計画において「作成見込み」と回答した場合、具体的な日付を明記してください。" sqref="X6:X20" xr:uid="{00000000-0002-0000-0400-000014000000}"/>
    <dataValidation allowBlank="1" showInputMessage="1" showErrorMessage="1" promptTitle="作成時期について" prompt="非常災害対策計画において「作成見込み」と回答した場合、具体的な日付を明記してください。" sqref="Z6:Z20" xr:uid="{00000000-0002-0000-0400-000015000000}"/>
    <dataValidation allowBlank="1" showInputMessage="1" showErrorMessage="1" promptTitle="作成時期について" prompt="業務継続計画（BCP)において「作成見込み」と回答した場合、具体的な日付を明記してください。" sqref="V6:V20" xr:uid="{A3DC3C0A-C638-49B8-AA36-EFC1927971A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U6:U20" xr:uid="{3EAA5B77-4BEC-435B-9300-3EFA2D342A8B}">
      <formula1>"作成済み,作成見込み,未作成"</formula1>
    </dataValidation>
  </dataValidations>
  <pageMargins left="0.93" right="0.16" top="0.74803149606299213" bottom="0.74803149606299213" header="0.31496062992125984" footer="0.31496062992125984"/>
  <pageSetup paperSize="8" scale="16" fitToHeight="0" orientation="landscape" r:id="rId1"/>
  <colBreaks count="1" manualBreakCount="1">
    <brk id="26" max="2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pageSetUpPr fitToPage="1"/>
  </sheetPr>
  <dimension ref="A1:AJ76"/>
  <sheetViews>
    <sheetView view="pageBreakPreview" zoomScale="50" zoomScaleNormal="100" zoomScaleSheetLayoutView="50" workbookViewId="0">
      <pane ySplit="3" topLeftCell="A4" activePane="bottomLeft" state="frozen"/>
      <selection activeCell="O13" sqref="O13"/>
      <selection pane="bottomLeft" activeCell="O13" sqref="O13"/>
    </sheetView>
  </sheetViews>
  <sheetFormatPr defaultColWidth="4.265625" defaultRowHeight="16.5"/>
  <cols>
    <col min="1" max="1" width="6.59765625" style="13" customWidth="1"/>
    <col min="2" max="2" width="17" style="13" hidden="1" customWidth="1"/>
    <col min="3" max="4" width="21.1328125" style="13" hidden="1" customWidth="1"/>
    <col min="5" max="5" width="21.1328125" style="13" customWidth="1"/>
    <col min="6" max="6" width="24.265625" style="13" hidden="1" customWidth="1"/>
    <col min="7" max="7" width="28.3984375" style="13" customWidth="1"/>
    <col min="8" max="8" width="28.59765625" style="13" customWidth="1"/>
    <col min="9" max="9" width="35.59765625" style="13" customWidth="1"/>
    <col min="10" max="10" width="25.59765625" style="13" customWidth="1"/>
    <col min="11" max="11" width="41.265625" style="13" customWidth="1"/>
    <col min="12" max="12" width="16.59765625" style="13" customWidth="1"/>
    <col min="13" max="14" width="19.1328125" style="13" customWidth="1"/>
    <col min="15" max="15" width="16.86328125" style="13" customWidth="1"/>
    <col min="16" max="16" width="17.265625" style="13" customWidth="1"/>
    <col min="17" max="17" width="22.73046875" style="13" customWidth="1"/>
    <col min="18" max="19" width="16.46484375" style="13" customWidth="1"/>
    <col min="20" max="25" width="16.46484375" style="5" customWidth="1"/>
    <col min="26" max="28" width="16.46484375" style="13" customWidth="1"/>
    <col min="29" max="30" width="18.59765625" style="13" customWidth="1"/>
    <col min="31" max="31" width="18.73046875" style="13" customWidth="1"/>
    <col min="32" max="32" width="20" style="13" customWidth="1"/>
    <col min="33" max="34" width="16" style="13" customWidth="1"/>
    <col min="35" max="35" width="16.86328125" style="13" customWidth="1"/>
    <col min="36" max="36" width="16" style="13" customWidth="1"/>
    <col min="37" max="16384" width="4.265625" style="13"/>
  </cols>
  <sheetData>
    <row r="1" spans="1:36" ht="12" customHeight="1">
      <c r="P1" s="23"/>
    </row>
    <row r="2" spans="1:36" s="14" customFormat="1" ht="36" customHeight="1">
      <c r="A2" s="24" t="s">
        <v>354</v>
      </c>
      <c r="N2" s="13"/>
      <c r="O2" s="13"/>
      <c r="P2" s="23"/>
      <c r="R2" s="13"/>
      <c r="S2" s="13"/>
      <c r="T2" s="5"/>
      <c r="U2" s="5"/>
      <c r="V2" s="5"/>
      <c r="W2" s="5"/>
      <c r="X2" s="5"/>
      <c r="Y2" s="5"/>
      <c r="Z2" s="13"/>
      <c r="AA2" s="13"/>
      <c r="AB2" s="13"/>
      <c r="AC2" s="13"/>
      <c r="AD2" s="13"/>
      <c r="AE2" s="13"/>
      <c r="AF2" s="13"/>
      <c r="AG2" s="13"/>
      <c r="AH2" s="13"/>
      <c r="AI2" s="13"/>
      <c r="AJ2" s="13"/>
    </row>
    <row r="3" spans="1:36" s="91" customFormat="1" ht="136.5" customHeight="1">
      <c r="A3" s="153" t="s">
        <v>0</v>
      </c>
      <c r="B3" s="92" t="s">
        <v>1</v>
      </c>
      <c r="C3" s="92" t="s">
        <v>34</v>
      </c>
      <c r="D3" s="154" t="s">
        <v>220</v>
      </c>
      <c r="E3" s="92" t="s">
        <v>2</v>
      </c>
      <c r="F3" s="92" t="s">
        <v>229</v>
      </c>
      <c r="G3" s="152" t="s">
        <v>11</v>
      </c>
      <c r="H3" s="92" t="s">
        <v>6</v>
      </c>
      <c r="I3" s="92" t="s">
        <v>3</v>
      </c>
      <c r="J3" s="152" t="s">
        <v>366</v>
      </c>
      <c r="K3" s="92" t="s">
        <v>85</v>
      </c>
      <c r="L3" s="84" t="s">
        <v>334</v>
      </c>
      <c r="M3" s="84" t="s">
        <v>335</v>
      </c>
      <c r="N3" s="146" t="s">
        <v>333</v>
      </c>
      <c r="O3" s="146" t="s">
        <v>332</v>
      </c>
      <c r="P3" s="157" t="s">
        <v>368</v>
      </c>
      <c r="Q3" s="155" t="s">
        <v>250</v>
      </c>
      <c r="R3" s="156" t="s">
        <v>89</v>
      </c>
      <c r="S3" s="156" t="s">
        <v>355</v>
      </c>
      <c r="T3" s="134" t="s">
        <v>356</v>
      </c>
      <c r="U3" s="134" t="s">
        <v>357</v>
      </c>
      <c r="V3" s="134" t="s">
        <v>358</v>
      </c>
      <c r="W3" s="156" t="s">
        <v>359</v>
      </c>
      <c r="X3" s="156" t="s">
        <v>360</v>
      </c>
      <c r="Y3" s="156" t="s">
        <v>361</v>
      </c>
      <c r="Z3" s="156" t="s">
        <v>362</v>
      </c>
      <c r="AA3" s="156" t="s">
        <v>363</v>
      </c>
      <c r="AB3" s="156" t="s">
        <v>364</v>
      </c>
      <c r="AC3" s="156" t="s">
        <v>365</v>
      </c>
      <c r="AD3" s="82" t="s">
        <v>331</v>
      </c>
      <c r="AE3" s="21" t="s">
        <v>344</v>
      </c>
      <c r="AF3" s="144" t="s">
        <v>352</v>
      </c>
      <c r="AG3" s="142" t="s">
        <v>218</v>
      </c>
      <c r="AH3" s="142" t="s">
        <v>187</v>
      </c>
      <c r="AI3" s="143" t="s">
        <v>328</v>
      </c>
      <c r="AJ3" s="52" t="s">
        <v>5</v>
      </c>
    </row>
    <row r="4" spans="1:36" ht="52.5" customHeight="1">
      <c r="A4" s="35">
        <v>1</v>
      </c>
      <c r="B4" s="15"/>
      <c r="C4" s="16"/>
      <c r="D4" s="17" t="e">
        <f>VLOOKUP(C4,$C$30:$D$76,2)</f>
        <v>#N/A</v>
      </c>
      <c r="E4" s="16"/>
      <c r="F4" s="15"/>
      <c r="G4" s="141"/>
      <c r="H4" s="15"/>
      <c r="I4" s="15"/>
      <c r="J4" s="151" t="s">
        <v>87</v>
      </c>
      <c r="K4" s="56"/>
      <c r="L4" s="18"/>
      <c r="M4" s="18"/>
      <c r="N4" s="133">
        <f>ROUNDDOWN(MIN(L4,M4),0)</f>
        <v>0</v>
      </c>
      <c r="O4" s="133">
        <f>ROUNDDOWN(N4*1/2,0)</f>
        <v>0</v>
      </c>
      <c r="P4" s="133">
        <f>ROUNDDOWN(N4*1/4,0)</f>
        <v>0</v>
      </c>
      <c r="Q4" s="113"/>
      <c r="R4" s="142"/>
      <c r="S4" s="142"/>
      <c r="T4" s="142"/>
      <c r="U4" s="142"/>
      <c r="V4" s="142"/>
      <c r="W4" s="142"/>
      <c r="X4" s="142"/>
      <c r="Y4" s="142"/>
      <c r="Z4" s="142"/>
      <c r="AA4" s="142"/>
      <c r="AB4" s="142"/>
      <c r="AC4" s="142"/>
      <c r="AD4" s="83"/>
      <c r="AE4" s="36"/>
      <c r="AF4" s="145"/>
      <c r="AG4" s="142"/>
      <c r="AH4" s="141"/>
      <c r="AI4" s="136"/>
      <c r="AJ4" s="57"/>
    </row>
    <row r="5" spans="1:36" ht="52.5" customHeight="1">
      <c r="A5" s="35">
        <v>2</v>
      </c>
      <c r="B5" s="15"/>
      <c r="C5" s="16"/>
      <c r="D5" s="17" t="e">
        <f t="shared" ref="D5:D18" si="0">VLOOKUP(C5,$C$30:$D$76,2)</f>
        <v>#N/A</v>
      </c>
      <c r="E5" s="16"/>
      <c r="F5" s="15"/>
      <c r="G5" s="141"/>
      <c r="H5" s="15"/>
      <c r="I5" s="15"/>
      <c r="J5" s="151" t="s">
        <v>87</v>
      </c>
      <c r="K5" s="56"/>
      <c r="L5" s="18"/>
      <c r="M5" s="18"/>
      <c r="N5" s="133">
        <f>ROUNDDOWN(MIN(L5,M5),0)</f>
        <v>0</v>
      </c>
      <c r="O5" s="133">
        <f>ROUNDDOWN(N5*1/2,0)</f>
        <v>0</v>
      </c>
      <c r="P5" s="133">
        <f t="shared" ref="P5:P18" si="1">ROUNDDOWN(N5*1/4,0)</f>
        <v>0</v>
      </c>
      <c r="Q5" s="113"/>
      <c r="R5" s="142"/>
      <c r="S5" s="142"/>
      <c r="T5" s="142"/>
      <c r="U5" s="142"/>
      <c r="V5" s="142"/>
      <c r="W5" s="142"/>
      <c r="X5" s="142"/>
      <c r="Y5" s="142"/>
      <c r="Z5" s="142"/>
      <c r="AA5" s="142"/>
      <c r="AB5" s="142"/>
      <c r="AC5" s="142"/>
      <c r="AD5" s="36"/>
      <c r="AE5" s="36"/>
      <c r="AF5" s="145"/>
      <c r="AG5" s="142"/>
      <c r="AH5" s="141"/>
      <c r="AI5" s="136"/>
      <c r="AJ5" s="57"/>
    </row>
    <row r="6" spans="1:36" ht="52.5" customHeight="1">
      <c r="A6" s="35">
        <v>3</v>
      </c>
      <c r="B6" s="15"/>
      <c r="C6" s="16"/>
      <c r="D6" s="17" t="e">
        <f t="shared" si="0"/>
        <v>#N/A</v>
      </c>
      <c r="E6" s="16"/>
      <c r="F6" s="15"/>
      <c r="G6" s="141"/>
      <c r="H6" s="15"/>
      <c r="I6" s="15"/>
      <c r="J6" s="151" t="s">
        <v>87</v>
      </c>
      <c r="K6" s="56"/>
      <c r="L6" s="18"/>
      <c r="M6" s="18"/>
      <c r="N6" s="133">
        <f t="shared" ref="N6:N18" si="2">ROUNDDOWN(MIN(L6,M6),0)</f>
        <v>0</v>
      </c>
      <c r="O6" s="133">
        <f t="shared" ref="O6:O18" si="3">ROUNDDOWN(N6*1/2,0)</f>
        <v>0</v>
      </c>
      <c r="P6" s="133">
        <f t="shared" si="1"/>
        <v>0</v>
      </c>
      <c r="Q6" s="113"/>
      <c r="R6" s="142"/>
      <c r="S6" s="142"/>
      <c r="T6" s="142"/>
      <c r="U6" s="142"/>
      <c r="V6" s="142"/>
      <c r="W6" s="142"/>
      <c r="X6" s="142"/>
      <c r="Y6" s="142"/>
      <c r="Z6" s="142"/>
      <c r="AA6" s="142"/>
      <c r="AB6" s="142"/>
      <c r="AC6" s="142"/>
      <c r="AD6" s="36"/>
      <c r="AE6" s="36"/>
      <c r="AF6" s="145"/>
      <c r="AG6" s="142"/>
      <c r="AH6" s="141"/>
      <c r="AI6" s="136"/>
      <c r="AJ6" s="57"/>
    </row>
    <row r="7" spans="1:36" ht="52.5" customHeight="1">
      <c r="A7" s="35">
        <v>4</v>
      </c>
      <c r="B7" s="15"/>
      <c r="C7" s="16"/>
      <c r="D7" s="17" t="e">
        <f t="shared" si="0"/>
        <v>#N/A</v>
      </c>
      <c r="E7" s="16"/>
      <c r="F7" s="15"/>
      <c r="G7" s="141"/>
      <c r="H7" s="15"/>
      <c r="I7" s="15"/>
      <c r="J7" s="151" t="s">
        <v>87</v>
      </c>
      <c r="K7" s="56"/>
      <c r="L7" s="18"/>
      <c r="M7" s="18"/>
      <c r="N7" s="133">
        <f t="shared" si="2"/>
        <v>0</v>
      </c>
      <c r="O7" s="133">
        <f t="shared" si="3"/>
        <v>0</v>
      </c>
      <c r="P7" s="133">
        <f t="shared" si="1"/>
        <v>0</v>
      </c>
      <c r="Q7" s="113"/>
      <c r="R7" s="142"/>
      <c r="S7" s="142"/>
      <c r="T7" s="142"/>
      <c r="U7" s="142"/>
      <c r="V7" s="142"/>
      <c r="W7" s="142"/>
      <c r="X7" s="142"/>
      <c r="Y7" s="142"/>
      <c r="Z7" s="142"/>
      <c r="AA7" s="142"/>
      <c r="AB7" s="142"/>
      <c r="AC7" s="142"/>
      <c r="AD7" s="36"/>
      <c r="AE7" s="36"/>
      <c r="AF7" s="145"/>
      <c r="AG7" s="142"/>
      <c r="AH7" s="141"/>
      <c r="AI7" s="136"/>
      <c r="AJ7" s="57"/>
    </row>
    <row r="8" spans="1:36" ht="52.5" customHeight="1">
      <c r="A8" s="35">
        <v>5</v>
      </c>
      <c r="B8" s="15"/>
      <c r="C8" s="16"/>
      <c r="D8" s="17" t="e">
        <f t="shared" si="0"/>
        <v>#N/A</v>
      </c>
      <c r="E8" s="16"/>
      <c r="F8" s="15"/>
      <c r="G8" s="141"/>
      <c r="H8" s="15"/>
      <c r="I8" s="15"/>
      <c r="J8" s="151" t="s">
        <v>87</v>
      </c>
      <c r="K8" s="56"/>
      <c r="L8" s="18"/>
      <c r="M8" s="18"/>
      <c r="N8" s="133">
        <f t="shared" si="2"/>
        <v>0</v>
      </c>
      <c r="O8" s="133">
        <f t="shared" si="3"/>
        <v>0</v>
      </c>
      <c r="P8" s="133">
        <f t="shared" si="1"/>
        <v>0</v>
      </c>
      <c r="Q8" s="113"/>
      <c r="R8" s="142"/>
      <c r="S8" s="142"/>
      <c r="T8" s="142"/>
      <c r="U8" s="142"/>
      <c r="V8" s="142"/>
      <c r="W8" s="142"/>
      <c r="X8" s="142"/>
      <c r="Y8" s="142"/>
      <c r="Z8" s="142"/>
      <c r="AA8" s="142"/>
      <c r="AB8" s="142"/>
      <c r="AC8" s="142"/>
      <c r="AD8" s="36"/>
      <c r="AE8" s="36"/>
      <c r="AF8" s="145"/>
      <c r="AG8" s="142"/>
      <c r="AH8" s="141"/>
      <c r="AI8" s="136"/>
      <c r="AJ8" s="57"/>
    </row>
    <row r="9" spans="1:36" ht="52.5" customHeight="1">
      <c r="A9" s="35">
        <v>6</v>
      </c>
      <c r="B9" s="15"/>
      <c r="C9" s="16"/>
      <c r="D9" s="17" t="e">
        <f t="shared" si="0"/>
        <v>#N/A</v>
      </c>
      <c r="E9" s="16"/>
      <c r="F9" s="15"/>
      <c r="G9" s="141"/>
      <c r="H9" s="15"/>
      <c r="I9" s="15"/>
      <c r="J9" s="151" t="s">
        <v>87</v>
      </c>
      <c r="K9" s="56"/>
      <c r="L9" s="18"/>
      <c r="M9" s="18"/>
      <c r="N9" s="133">
        <f t="shared" si="2"/>
        <v>0</v>
      </c>
      <c r="O9" s="133">
        <f t="shared" si="3"/>
        <v>0</v>
      </c>
      <c r="P9" s="133">
        <f t="shared" si="1"/>
        <v>0</v>
      </c>
      <c r="Q9" s="113"/>
      <c r="R9" s="142"/>
      <c r="S9" s="142"/>
      <c r="T9" s="142"/>
      <c r="U9" s="142"/>
      <c r="V9" s="142"/>
      <c r="W9" s="142"/>
      <c r="X9" s="142"/>
      <c r="Y9" s="142"/>
      <c r="Z9" s="142"/>
      <c r="AA9" s="142"/>
      <c r="AB9" s="142"/>
      <c r="AC9" s="142"/>
      <c r="AD9" s="36"/>
      <c r="AE9" s="36"/>
      <c r="AF9" s="145"/>
      <c r="AG9" s="142"/>
      <c r="AH9" s="141"/>
      <c r="AI9" s="136"/>
      <c r="AJ9" s="57"/>
    </row>
    <row r="10" spans="1:36" ht="52.5" customHeight="1">
      <c r="A10" s="35">
        <v>7</v>
      </c>
      <c r="B10" s="15"/>
      <c r="C10" s="16"/>
      <c r="D10" s="17" t="e">
        <f t="shared" si="0"/>
        <v>#N/A</v>
      </c>
      <c r="E10" s="16"/>
      <c r="F10" s="15"/>
      <c r="G10" s="141"/>
      <c r="H10" s="15"/>
      <c r="I10" s="15"/>
      <c r="J10" s="151" t="s">
        <v>87</v>
      </c>
      <c r="K10" s="56"/>
      <c r="L10" s="18"/>
      <c r="M10" s="18"/>
      <c r="N10" s="133">
        <f t="shared" si="2"/>
        <v>0</v>
      </c>
      <c r="O10" s="133">
        <f t="shared" si="3"/>
        <v>0</v>
      </c>
      <c r="P10" s="133">
        <f t="shared" si="1"/>
        <v>0</v>
      </c>
      <c r="Q10" s="113"/>
      <c r="R10" s="142"/>
      <c r="S10" s="142"/>
      <c r="T10" s="142"/>
      <c r="U10" s="142"/>
      <c r="V10" s="142"/>
      <c r="W10" s="142"/>
      <c r="X10" s="142"/>
      <c r="Y10" s="142"/>
      <c r="Z10" s="142"/>
      <c r="AA10" s="142"/>
      <c r="AB10" s="142"/>
      <c r="AC10" s="142"/>
      <c r="AD10" s="36"/>
      <c r="AE10" s="36"/>
      <c r="AF10" s="145"/>
      <c r="AG10" s="142"/>
      <c r="AH10" s="141"/>
      <c r="AI10" s="136"/>
      <c r="AJ10" s="57"/>
    </row>
    <row r="11" spans="1:36" ht="52.5" customHeight="1">
      <c r="A11" s="35">
        <v>8</v>
      </c>
      <c r="B11" s="15"/>
      <c r="C11" s="16"/>
      <c r="D11" s="17" t="e">
        <f t="shared" si="0"/>
        <v>#N/A</v>
      </c>
      <c r="E11" s="16"/>
      <c r="F11" s="15"/>
      <c r="G11" s="141"/>
      <c r="H11" s="15"/>
      <c r="I11" s="15"/>
      <c r="J11" s="151" t="s">
        <v>87</v>
      </c>
      <c r="K11" s="56"/>
      <c r="L11" s="18"/>
      <c r="M11" s="18"/>
      <c r="N11" s="133">
        <f t="shared" si="2"/>
        <v>0</v>
      </c>
      <c r="O11" s="133">
        <f t="shared" si="3"/>
        <v>0</v>
      </c>
      <c r="P11" s="133">
        <f t="shared" si="1"/>
        <v>0</v>
      </c>
      <c r="Q11" s="113"/>
      <c r="R11" s="142"/>
      <c r="S11" s="142"/>
      <c r="T11" s="142"/>
      <c r="U11" s="142"/>
      <c r="V11" s="142"/>
      <c r="W11" s="142"/>
      <c r="X11" s="142"/>
      <c r="Y11" s="142"/>
      <c r="Z11" s="142"/>
      <c r="AA11" s="142"/>
      <c r="AB11" s="142"/>
      <c r="AC11" s="142"/>
      <c r="AD11" s="36"/>
      <c r="AE11" s="36"/>
      <c r="AF11" s="145"/>
      <c r="AG11" s="142"/>
      <c r="AH11" s="141"/>
      <c r="AI11" s="136"/>
      <c r="AJ11" s="57"/>
    </row>
    <row r="12" spans="1:36" ht="52.5" customHeight="1">
      <c r="A12" s="35">
        <v>9</v>
      </c>
      <c r="B12" s="15"/>
      <c r="C12" s="16"/>
      <c r="D12" s="17" t="e">
        <f t="shared" si="0"/>
        <v>#N/A</v>
      </c>
      <c r="E12" s="16"/>
      <c r="F12" s="15"/>
      <c r="G12" s="141"/>
      <c r="H12" s="15"/>
      <c r="I12" s="15"/>
      <c r="J12" s="151" t="s">
        <v>87</v>
      </c>
      <c r="K12" s="56"/>
      <c r="L12" s="18"/>
      <c r="M12" s="18"/>
      <c r="N12" s="133">
        <f t="shared" si="2"/>
        <v>0</v>
      </c>
      <c r="O12" s="133">
        <f t="shared" si="3"/>
        <v>0</v>
      </c>
      <c r="P12" s="133">
        <f t="shared" si="1"/>
        <v>0</v>
      </c>
      <c r="Q12" s="113"/>
      <c r="R12" s="142"/>
      <c r="S12" s="142"/>
      <c r="T12" s="142"/>
      <c r="U12" s="142"/>
      <c r="V12" s="142"/>
      <c r="W12" s="142"/>
      <c r="X12" s="142"/>
      <c r="Y12" s="142"/>
      <c r="Z12" s="142"/>
      <c r="AA12" s="142"/>
      <c r="AB12" s="142"/>
      <c r="AC12" s="142"/>
      <c r="AD12" s="36"/>
      <c r="AE12" s="36"/>
      <c r="AF12" s="145"/>
      <c r="AG12" s="142"/>
      <c r="AH12" s="141"/>
      <c r="AI12" s="136"/>
      <c r="AJ12" s="57"/>
    </row>
    <row r="13" spans="1:36" ht="52.5" customHeight="1">
      <c r="A13" s="35">
        <v>10</v>
      </c>
      <c r="B13" s="15"/>
      <c r="C13" s="16"/>
      <c r="D13" s="17" t="e">
        <f t="shared" si="0"/>
        <v>#N/A</v>
      </c>
      <c r="E13" s="16"/>
      <c r="F13" s="15"/>
      <c r="G13" s="141"/>
      <c r="H13" s="15"/>
      <c r="I13" s="15"/>
      <c r="J13" s="151" t="s">
        <v>87</v>
      </c>
      <c r="K13" s="56"/>
      <c r="L13" s="18"/>
      <c r="M13" s="18"/>
      <c r="N13" s="133">
        <f t="shared" si="2"/>
        <v>0</v>
      </c>
      <c r="O13" s="133">
        <f t="shared" si="3"/>
        <v>0</v>
      </c>
      <c r="P13" s="133">
        <f t="shared" si="1"/>
        <v>0</v>
      </c>
      <c r="Q13" s="113"/>
      <c r="R13" s="142"/>
      <c r="S13" s="142"/>
      <c r="T13" s="142"/>
      <c r="U13" s="142"/>
      <c r="V13" s="142"/>
      <c r="W13" s="142"/>
      <c r="X13" s="142"/>
      <c r="Y13" s="142"/>
      <c r="Z13" s="142"/>
      <c r="AA13" s="142"/>
      <c r="AB13" s="142"/>
      <c r="AC13" s="142"/>
      <c r="AD13" s="36"/>
      <c r="AE13" s="36"/>
      <c r="AF13" s="145"/>
      <c r="AG13" s="142"/>
      <c r="AH13" s="141"/>
      <c r="AI13" s="136"/>
      <c r="AJ13" s="57"/>
    </row>
    <row r="14" spans="1:36" ht="52.5" customHeight="1">
      <c r="A14" s="35">
        <v>11</v>
      </c>
      <c r="B14" s="15"/>
      <c r="C14" s="16"/>
      <c r="D14" s="17" t="e">
        <f t="shared" si="0"/>
        <v>#N/A</v>
      </c>
      <c r="E14" s="16"/>
      <c r="F14" s="15"/>
      <c r="G14" s="141"/>
      <c r="H14" s="15"/>
      <c r="I14" s="15"/>
      <c r="J14" s="151" t="s">
        <v>87</v>
      </c>
      <c r="K14" s="56"/>
      <c r="L14" s="18"/>
      <c r="M14" s="18"/>
      <c r="N14" s="133">
        <f t="shared" si="2"/>
        <v>0</v>
      </c>
      <c r="O14" s="133">
        <f t="shared" si="3"/>
        <v>0</v>
      </c>
      <c r="P14" s="133">
        <f t="shared" si="1"/>
        <v>0</v>
      </c>
      <c r="Q14" s="113"/>
      <c r="R14" s="142"/>
      <c r="S14" s="142"/>
      <c r="T14" s="142"/>
      <c r="U14" s="142"/>
      <c r="V14" s="142"/>
      <c r="W14" s="142"/>
      <c r="X14" s="142"/>
      <c r="Y14" s="142"/>
      <c r="Z14" s="142"/>
      <c r="AA14" s="142"/>
      <c r="AB14" s="142"/>
      <c r="AC14" s="142"/>
      <c r="AD14" s="36"/>
      <c r="AE14" s="36"/>
      <c r="AF14" s="145"/>
      <c r="AG14" s="142"/>
      <c r="AH14" s="141"/>
      <c r="AI14" s="136"/>
      <c r="AJ14" s="57"/>
    </row>
    <row r="15" spans="1:36" ht="52.5" customHeight="1">
      <c r="A15" s="35">
        <v>12</v>
      </c>
      <c r="B15" s="15"/>
      <c r="C15" s="16"/>
      <c r="D15" s="17" t="e">
        <f t="shared" si="0"/>
        <v>#N/A</v>
      </c>
      <c r="E15" s="16"/>
      <c r="F15" s="15"/>
      <c r="G15" s="141"/>
      <c r="H15" s="15"/>
      <c r="I15" s="15"/>
      <c r="J15" s="151" t="s">
        <v>87</v>
      </c>
      <c r="K15" s="56"/>
      <c r="L15" s="18"/>
      <c r="M15" s="18"/>
      <c r="N15" s="133">
        <f t="shared" si="2"/>
        <v>0</v>
      </c>
      <c r="O15" s="133">
        <f t="shared" si="3"/>
        <v>0</v>
      </c>
      <c r="P15" s="133">
        <f t="shared" si="1"/>
        <v>0</v>
      </c>
      <c r="Q15" s="113"/>
      <c r="R15" s="142"/>
      <c r="S15" s="142"/>
      <c r="T15" s="142"/>
      <c r="U15" s="142"/>
      <c r="V15" s="142"/>
      <c r="W15" s="142"/>
      <c r="X15" s="142"/>
      <c r="Y15" s="142"/>
      <c r="Z15" s="142"/>
      <c r="AA15" s="142"/>
      <c r="AB15" s="142"/>
      <c r="AC15" s="142"/>
      <c r="AD15" s="36"/>
      <c r="AE15" s="36"/>
      <c r="AF15" s="145"/>
      <c r="AG15" s="142"/>
      <c r="AH15" s="141"/>
      <c r="AI15" s="136"/>
      <c r="AJ15" s="57"/>
    </row>
    <row r="16" spans="1:36" ht="52.5" customHeight="1">
      <c r="A16" s="35">
        <v>13</v>
      </c>
      <c r="B16" s="15"/>
      <c r="C16" s="16"/>
      <c r="D16" s="17" t="e">
        <f t="shared" si="0"/>
        <v>#N/A</v>
      </c>
      <c r="E16" s="16"/>
      <c r="F16" s="15"/>
      <c r="G16" s="141"/>
      <c r="H16" s="15"/>
      <c r="I16" s="15"/>
      <c r="J16" s="151" t="s">
        <v>87</v>
      </c>
      <c r="K16" s="56"/>
      <c r="L16" s="18"/>
      <c r="M16" s="18"/>
      <c r="N16" s="133">
        <f t="shared" si="2"/>
        <v>0</v>
      </c>
      <c r="O16" s="133">
        <f t="shared" si="3"/>
        <v>0</v>
      </c>
      <c r="P16" s="133">
        <f t="shared" si="1"/>
        <v>0</v>
      </c>
      <c r="Q16" s="113"/>
      <c r="R16" s="142"/>
      <c r="S16" s="142"/>
      <c r="T16" s="142"/>
      <c r="U16" s="142"/>
      <c r="V16" s="142"/>
      <c r="W16" s="142"/>
      <c r="X16" s="142"/>
      <c r="Y16" s="142"/>
      <c r="Z16" s="142"/>
      <c r="AA16" s="142"/>
      <c r="AB16" s="142"/>
      <c r="AC16" s="142"/>
      <c r="AD16" s="36"/>
      <c r="AE16" s="36"/>
      <c r="AF16" s="145"/>
      <c r="AG16" s="142"/>
      <c r="AH16" s="141"/>
      <c r="AI16" s="136"/>
      <c r="AJ16" s="57"/>
    </row>
    <row r="17" spans="1:36" ht="52.5" customHeight="1">
      <c r="A17" s="35">
        <v>14</v>
      </c>
      <c r="B17" s="15"/>
      <c r="C17" s="16"/>
      <c r="D17" s="17" t="e">
        <f t="shared" si="0"/>
        <v>#N/A</v>
      </c>
      <c r="E17" s="16"/>
      <c r="F17" s="15"/>
      <c r="G17" s="141"/>
      <c r="H17" s="15"/>
      <c r="I17" s="15"/>
      <c r="J17" s="151" t="s">
        <v>87</v>
      </c>
      <c r="K17" s="56"/>
      <c r="L17" s="18"/>
      <c r="M17" s="18"/>
      <c r="N17" s="133">
        <f t="shared" si="2"/>
        <v>0</v>
      </c>
      <c r="O17" s="133">
        <f t="shared" si="3"/>
        <v>0</v>
      </c>
      <c r="P17" s="133">
        <f t="shared" si="1"/>
        <v>0</v>
      </c>
      <c r="Q17" s="113"/>
      <c r="R17" s="142"/>
      <c r="S17" s="142"/>
      <c r="T17" s="142"/>
      <c r="U17" s="142"/>
      <c r="V17" s="142"/>
      <c r="W17" s="142"/>
      <c r="X17" s="142"/>
      <c r="Y17" s="142"/>
      <c r="Z17" s="142"/>
      <c r="AA17" s="142"/>
      <c r="AB17" s="142"/>
      <c r="AC17" s="142"/>
      <c r="AD17" s="36"/>
      <c r="AE17" s="36"/>
      <c r="AF17" s="145"/>
      <c r="AG17" s="142"/>
      <c r="AH17" s="141"/>
      <c r="AI17" s="136"/>
      <c r="AJ17" s="57"/>
    </row>
    <row r="18" spans="1:36" ht="52.5" customHeight="1">
      <c r="A18" s="35">
        <v>15</v>
      </c>
      <c r="B18" s="15"/>
      <c r="C18" s="16"/>
      <c r="D18" s="17" t="e">
        <f t="shared" si="0"/>
        <v>#N/A</v>
      </c>
      <c r="E18" s="16"/>
      <c r="F18" s="15"/>
      <c r="G18" s="141"/>
      <c r="H18" s="15"/>
      <c r="I18" s="15"/>
      <c r="J18" s="151" t="s">
        <v>87</v>
      </c>
      <c r="K18" s="56"/>
      <c r="L18" s="18"/>
      <c r="M18" s="18"/>
      <c r="N18" s="133">
        <f t="shared" si="2"/>
        <v>0</v>
      </c>
      <c r="O18" s="133">
        <f t="shared" si="3"/>
        <v>0</v>
      </c>
      <c r="P18" s="133">
        <f t="shared" si="1"/>
        <v>0</v>
      </c>
      <c r="Q18" s="113"/>
      <c r="R18" s="142"/>
      <c r="S18" s="142"/>
      <c r="T18" s="142"/>
      <c r="U18" s="142"/>
      <c r="V18" s="142"/>
      <c r="W18" s="142"/>
      <c r="X18" s="142"/>
      <c r="Y18" s="142"/>
      <c r="Z18" s="142"/>
      <c r="AA18" s="142"/>
      <c r="AB18" s="142"/>
      <c r="AC18" s="142"/>
      <c r="AD18" s="36"/>
      <c r="AE18" s="36"/>
      <c r="AF18" s="145"/>
      <c r="AG18" s="142"/>
      <c r="AH18" s="141"/>
      <c r="AI18" s="136"/>
      <c r="AJ18" s="57"/>
    </row>
    <row r="19" spans="1:36" s="12" customFormat="1" ht="20.25" customHeight="1">
      <c r="A19" s="12" t="s">
        <v>7</v>
      </c>
    </row>
    <row r="20" spans="1:36" s="12" customFormat="1" ht="20.25" customHeight="1">
      <c r="A20" s="12" t="s">
        <v>4</v>
      </c>
    </row>
    <row r="21" spans="1:36" s="12" customFormat="1" ht="20.25" customHeight="1">
      <c r="A21" s="22" t="s">
        <v>32</v>
      </c>
    </row>
    <row r="22" spans="1:36" s="12" customFormat="1" ht="20.25" customHeight="1">
      <c r="A22" s="12" t="s">
        <v>350</v>
      </c>
    </row>
    <row r="23" spans="1:36" s="9" customFormat="1" ht="20.100000000000001" customHeight="1">
      <c r="A23" s="22" t="s">
        <v>367</v>
      </c>
      <c r="B23" s="12"/>
      <c r="C23" s="12"/>
      <c r="D23" s="12"/>
      <c r="E23" s="12"/>
      <c r="F23" s="12"/>
      <c r="G23" s="12"/>
      <c r="H23" s="12"/>
      <c r="I23" s="12"/>
      <c r="J23" s="12"/>
      <c r="K23" s="12"/>
      <c r="L23" s="12"/>
      <c r="M23" s="12"/>
      <c r="N23" s="12"/>
      <c r="O23" s="12"/>
      <c r="P23" s="12"/>
      <c r="Q23" s="12"/>
      <c r="R23" s="12"/>
      <c r="S23" s="12"/>
      <c r="T23" s="12"/>
      <c r="U23" s="12"/>
      <c r="V23" s="12"/>
      <c r="W23" s="12"/>
    </row>
    <row r="24" spans="1:36" s="12" customFormat="1" ht="20.25" customHeight="1">
      <c r="T24" s="5"/>
      <c r="U24" s="5"/>
      <c r="V24" s="5"/>
      <c r="W24" s="5"/>
      <c r="X24" s="5"/>
      <c r="Y24" s="5"/>
    </row>
    <row r="25" spans="1:36" s="12" customFormat="1" ht="20.25" customHeight="1">
      <c r="N25" s="13"/>
      <c r="O25" s="13"/>
      <c r="T25" s="5"/>
      <c r="U25" s="5"/>
      <c r="V25" s="5"/>
      <c r="W25" s="5"/>
      <c r="X25" s="5"/>
      <c r="Y25" s="5"/>
    </row>
    <row r="30" spans="1:36" ht="17.649999999999999">
      <c r="C30" s="26">
        <v>1</v>
      </c>
      <c r="D30" s="27" t="s">
        <v>35</v>
      </c>
      <c r="G30" s="28"/>
    </row>
    <row r="31" spans="1:36" ht="17.649999999999999">
      <c r="C31" s="26">
        <v>2</v>
      </c>
      <c r="D31" s="27" t="s">
        <v>36</v>
      </c>
      <c r="G31" s="28"/>
    </row>
    <row r="32" spans="1:36" ht="17.649999999999999">
      <c r="C32" s="26">
        <v>3</v>
      </c>
      <c r="D32" s="27" t="s">
        <v>37</v>
      </c>
      <c r="G32" s="28"/>
    </row>
    <row r="33" spans="3:9" ht="17.649999999999999">
      <c r="C33" s="26">
        <v>4</v>
      </c>
      <c r="D33" s="27" t="s">
        <v>38</v>
      </c>
      <c r="G33" s="28"/>
    </row>
    <row r="34" spans="3:9" ht="17.649999999999999">
      <c r="C34" s="26">
        <v>5</v>
      </c>
      <c r="D34" s="27" t="s">
        <v>39</v>
      </c>
      <c r="G34" s="28"/>
    </row>
    <row r="35" spans="3:9" ht="17.649999999999999">
      <c r="C35" s="26">
        <v>6</v>
      </c>
      <c r="D35" s="29" t="s">
        <v>40</v>
      </c>
      <c r="G35" s="28"/>
      <c r="I35" s="30"/>
    </row>
    <row r="36" spans="3:9" ht="17.649999999999999">
      <c r="C36" s="26">
        <v>7</v>
      </c>
      <c r="D36" s="29" t="s">
        <v>41</v>
      </c>
      <c r="G36" s="28"/>
      <c r="I36" s="30"/>
    </row>
    <row r="37" spans="3:9" ht="17.649999999999999">
      <c r="C37" s="26">
        <v>8</v>
      </c>
      <c r="D37" s="27" t="s">
        <v>42</v>
      </c>
      <c r="G37" s="28"/>
      <c r="I37" s="30"/>
    </row>
    <row r="38" spans="3:9" ht="17.649999999999999">
      <c r="C38" s="26">
        <v>9</v>
      </c>
      <c r="D38" s="27" t="s">
        <v>43</v>
      </c>
      <c r="G38" s="28"/>
      <c r="I38" s="30"/>
    </row>
    <row r="39" spans="3:9" ht="17.649999999999999">
      <c r="C39" s="26">
        <v>10</v>
      </c>
      <c r="D39" s="27" t="s">
        <v>44</v>
      </c>
      <c r="G39" s="28"/>
      <c r="I39" s="31"/>
    </row>
    <row r="40" spans="3:9" ht="17.649999999999999">
      <c r="C40" s="26">
        <v>11</v>
      </c>
      <c r="D40" s="27" t="s">
        <v>45</v>
      </c>
      <c r="G40" s="28"/>
      <c r="I40" s="31"/>
    </row>
    <row r="41" spans="3:9" ht="17.649999999999999">
      <c r="C41" s="26">
        <v>12</v>
      </c>
      <c r="D41" s="27" t="s">
        <v>46</v>
      </c>
      <c r="G41" s="28"/>
    </row>
    <row r="42" spans="3:9" ht="17.649999999999999">
      <c r="C42" s="26">
        <v>13</v>
      </c>
      <c r="D42" s="27" t="s">
        <v>47</v>
      </c>
      <c r="G42" s="28"/>
    </row>
    <row r="43" spans="3:9" ht="17.649999999999999">
      <c r="C43" s="26">
        <v>14</v>
      </c>
      <c r="D43" s="27" t="s">
        <v>48</v>
      </c>
      <c r="G43" s="28"/>
    </row>
    <row r="44" spans="3:9" ht="17.649999999999999">
      <c r="C44" s="26">
        <v>15</v>
      </c>
      <c r="D44" s="27" t="s">
        <v>49</v>
      </c>
      <c r="G44" s="28"/>
    </row>
    <row r="45" spans="3:9" ht="17.649999999999999">
      <c r="C45" s="26">
        <v>16</v>
      </c>
      <c r="D45" s="27" t="s">
        <v>50</v>
      </c>
      <c r="G45" s="28"/>
    </row>
    <row r="46" spans="3:9" ht="17.649999999999999">
      <c r="C46" s="26">
        <v>17</v>
      </c>
      <c r="D46" s="27" t="s">
        <v>51</v>
      </c>
      <c r="G46" s="28"/>
    </row>
    <row r="47" spans="3:9" ht="17.649999999999999">
      <c r="C47" s="26">
        <v>18</v>
      </c>
      <c r="D47" s="27" t="s">
        <v>52</v>
      </c>
      <c r="G47" s="28"/>
    </row>
    <row r="48" spans="3:9" ht="17.649999999999999">
      <c r="C48" s="26">
        <v>19</v>
      </c>
      <c r="D48" s="27" t="s">
        <v>53</v>
      </c>
      <c r="G48" s="28"/>
    </row>
    <row r="49" spans="3:7" ht="17.649999999999999">
      <c r="C49" s="26">
        <v>20</v>
      </c>
      <c r="D49" s="27" t="s">
        <v>54</v>
      </c>
      <c r="G49" s="28"/>
    </row>
    <row r="50" spans="3:7" ht="17.649999999999999">
      <c r="C50" s="26">
        <v>21</v>
      </c>
      <c r="D50" s="27" t="s">
        <v>55</v>
      </c>
      <c r="G50" s="28"/>
    </row>
    <row r="51" spans="3:7" ht="17.649999999999999">
      <c r="C51" s="26">
        <v>22</v>
      </c>
      <c r="D51" s="27" t="s">
        <v>56</v>
      </c>
      <c r="G51" s="28"/>
    </row>
    <row r="52" spans="3:7" ht="17.649999999999999">
      <c r="C52" s="26">
        <v>23</v>
      </c>
      <c r="D52" s="27" t="s">
        <v>57</v>
      </c>
      <c r="G52" s="28"/>
    </row>
    <row r="53" spans="3:7" ht="17.649999999999999">
      <c r="C53" s="26">
        <v>24</v>
      </c>
      <c r="D53" s="27" t="s">
        <v>58</v>
      </c>
      <c r="G53" s="28"/>
    </row>
    <row r="54" spans="3:7" ht="17.649999999999999">
      <c r="C54" s="26">
        <v>25</v>
      </c>
      <c r="D54" s="27" t="s">
        <v>59</v>
      </c>
      <c r="G54" s="28"/>
    </row>
    <row r="55" spans="3:7" ht="17.649999999999999">
      <c r="C55" s="26">
        <v>26</v>
      </c>
      <c r="D55" s="27" t="s">
        <v>60</v>
      </c>
      <c r="G55" s="28"/>
    </row>
    <row r="56" spans="3:7" ht="17.649999999999999">
      <c r="C56" s="26">
        <v>27</v>
      </c>
      <c r="D56" s="27" t="s">
        <v>61</v>
      </c>
    </row>
    <row r="57" spans="3:7" ht="17.649999999999999">
      <c r="C57" s="26">
        <v>28</v>
      </c>
      <c r="D57" s="27" t="s">
        <v>62</v>
      </c>
    </row>
    <row r="58" spans="3:7" ht="17.649999999999999">
      <c r="C58" s="26">
        <v>29</v>
      </c>
      <c r="D58" s="27" t="s">
        <v>63</v>
      </c>
    </row>
    <row r="59" spans="3:7" ht="17.649999999999999">
      <c r="C59" s="26">
        <v>30</v>
      </c>
      <c r="D59" s="27" t="s">
        <v>64</v>
      </c>
    </row>
    <row r="60" spans="3:7" ht="17.649999999999999">
      <c r="C60" s="26">
        <v>31</v>
      </c>
      <c r="D60" s="27" t="s">
        <v>65</v>
      </c>
    </row>
    <row r="61" spans="3:7" ht="17.649999999999999">
      <c r="C61" s="26">
        <v>32</v>
      </c>
      <c r="D61" s="27" t="s">
        <v>66</v>
      </c>
    </row>
    <row r="62" spans="3:7" ht="17.649999999999999">
      <c r="C62" s="26">
        <v>33</v>
      </c>
      <c r="D62" s="27" t="s">
        <v>67</v>
      </c>
    </row>
    <row r="63" spans="3:7" ht="17.649999999999999">
      <c r="C63" s="26">
        <v>34</v>
      </c>
      <c r="D63" s="27" t="s">
        <v>68</v>
      </c>
    </row>
    <row r="64" spans="3:7" ht="17.649999999999999">
      <c r="C64" s="26">
        <v>35</v>
      </c>
      <c r="D64" s="27" t="s">
        <v>69</v>
      </c>
    </row>
    <row r="65" spans="3:4" ht="17.649999999999999">
      <c r="C65" s="26">
        <v>36</v>
      </c>
      <c r="D65" s="27" t="s">
        <v>70</v>
      </c>
    </row>
    <row r="66" spans="3:4" ht="17.649999999999999">
      <c r="C66" s="26">
        <v>37</v>
      </c>
      <c r="D66" s="27" t="s">
        <v>71</v>
      </c>
    </row>
    <row r="67" spans="3:4" ht="17.649999999999999">
      <c r="C67" s="26">
        <v>38</v>
      </c>
      <c r="D67" s="27" t="s">
        <v>72</v>
      </c>
    </row>
    <row r="68" spans="3:4" ht="17.649999999999999">
      <c r="C68" s="26">
        <v>39</v>
      </c>
      <c r="D68" s="27" t="s">
        <v>73</v>
      </c>
    </row>
    <row r="69" spans="3:4" ht="17.649999999999999">
      <c r="C69" s="26">
        <v>40</v>
      </c>
      <c r="D69" s="27" t="s">
        <v>74</v>
      </c>
    </row>
    <row r="70" spans="3:4" ht="17.649999999999999">
      <c r="C70" s="26">
        <v>41</v>
      </c>
      <c r="D70" s="27" t="s">
        <v>75</v>
      </c>
    </row>
    <row r="71" spans="3:4" ht="17.649999999999999">
      <c r="C71" s="26">
        <v>42</v>
      </c>
      <c r="D71" s="27" t="s">
        <v>76</v>
      </c>
    </row>
    <row r="72" spans="3:4" ht="17.649999999999999">
      <c r="C72" s="26">
        <v>43</v>
      </c>
      <c r="D72" s="27" t="s">
        <v>77</v>
      </c>
    </row>
    <row r="73" spans="3:4" ht="17.649999999999999">
      <c r="C73" s="26">
        <v>44</v>
      </c>
      <c r="D73" s="27" t="s">
        <v>78</v>
      </c>
    </row>
    <row r="74" spans="3:4" ht="17.649999999999999">
      <c r="C74" s="26">
        <v>45</v>
      </c>
      <c r="D74" s="27" t="s">
        <v>79</v>
      </c>
    </row>
    <row r="75" spans="3:4" ht="17.649999999999999">
      <c r="C75" s="26">
        <v>46</v>
      </c>
      <c r="D75" s="27" t="s">
        <v>80</v>
      </c>
    </row>
    <row r="76" spans="3:4" ht="17.649999999999999">
      <c r="C76" s="26">
        <v>47</v>
      </c>
      <c r="D76" s="27" t="s">
        <v>81</v>
      </c>
    </row>
  </sheetData>
  <dataConsolidate/>
  <phoneticPr fontId="1"/>
  <dataValidations xWindow="1430" yWindow="560" count="9">
    <dataValidation allowBlank="1" showErrorMessage="1" promptTitle="年月日を記載してください" prompt="書式設定を変更せずに、年月日を記載してください" sqref="AJ4:AJ18" xr:uid="{00000000-0002-0000-0500-000002000000}"/>
    <dataValidation showInputMessage="1" showErrorMessage="1" errorTitle="ドロップダウンリストより選択してください" promptTitle="千円単位" prompt="千円単位で記載してください" sqref="L4:M18" xr:uid="{00000000-0002-0000-0500-000004000000}"/>
    <dataValidation allowBlank="1" showInputMessage="1" showErrorMessage="1" promptTitle="内示を受ける自治体名" sqref="F4:F18" xr:uid="{00000000-0002-0000-0500-000007000000}"/>
    <dataValidation allowBlank="1" showInputMessage="1" showErrorMessage="1" promptTitle="年月日を記載してください" prompt="書式設定を変更せずに、年月日を記載してください_x000a_（西暦／月／日）" sqref="AE4:AE18" xr:uid="{6538F81D-1814-4618-B212-32E9D8334CF3}"/>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112727F2-12AB-4614-9636-835A6BEBBA4E}">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84ABEA83-6D06-4F6A-8490-F1122BB689DC}">
      <formula1>"有,無"</formula1>
    </dataValidation>
    <dataValidation type="list" allowBlank="1" showInputMessage="1" showErrorMessage="1" sqref="AF4:AF18" xr:uid="{C36B2ADA-EF9F-4F7A-A64C-0C6EDFD5E2B0}">
      <formula1>"○,×"</formula1>
    </dataValidation>
    <dataValidation showInputMessage="1" showErrorMessage="1" errorTitle="ドロップダウンリストより選択してください" promptTitle="千円未満切捨て" prompt="自動計算" sqref="N4:N18" xr:uid="{6A25A209-5834-41AB-8D69-13427ABB2806}"/>
    <dataValidation showInputMessage="1" showErrorMessage="1" errorTitle="ドロップダウンリストより選択してください" prompt="自動計算。千円未満切捨て。" sqref="O4:P18" xr:uid="{3C43C2D1-8F8D-4CF2-9220-F5FD4B0685CF}"/>
  </dataValidations>
  <pageMargins left="0.93" right="0.16" top="0.74803149606299213" bottom="0.74803149606299213" header="0.31496062992125984" footer="0.31496062992125984"/>
  <pageSetup paperSize="8" scale="31" fitToHeight="0" orientation="landscape" r:id="rId1"/>
  <extLst>
    <ext xmlns:x14="http://schemas.microsoft.com/office/spreadsheetml/2009/9/main" uri="{CCE6A557-97BC-4b89-ADB6-D9C93CAAB3DF}">
      <x14:dataValidations xmlns:xm="http://schemas.microsoft.com/office/excel/2006/main" xWindow="1430" yWindow="560" count="3">
        <x14:dataValidation type="list" allowBlank="1" showInputMessage="1" showErrorMessage="1" promptTitle="施設の種類を選択してください" xr:uid="{4C271566-884E-47EB-A8FD-DEEBAB58FA38}">
          <x14:formula1>
            <xm:f>都道府県コード等!$P$3:$P$7</xm:f>
          </x14:formula1>
          <xm:sqref>G4:G18</xm:sqref>
        </x14:dataValidation>
        <x14:dataValidation type="list" showInputMessage="1" showErrorMessage="1" errorTitle="ドロップダウンリストより選択してください" xr:uid="{4259F3BC-5701-4B16-BFC6-3C0C758C3E8C}">
          <x14:formula1>
            <xm:f>都道府県コード等!$F$3:$F$11</xm:f>
          </x14:formula1>
          <xm:sqref>J4:J18</xm:sqref>
        </x14:dataValidation>
        <x14:dataValidation type="list" allowBlank="1" showInputMessage="1" showErrorMessage="1" xr:uid="{2B7AB94B-CBC4-4FC0-9084-2150145D68B7}">
          <x14:formula1>
            <xm:f>都道府県コード等!$S$3:$S$4</xm:f>
          </x14:formula1>
          <xm:sqref>R4:AC18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W81"/>
  <sheetViews>
    <sheetView view="pageBreakPreview" topLeftCell="M1" zoomScaleNormal="100" zoomScaleSheetLayoutView="100" workbookViewId="0">
      <pane ySplit="3" topLeftCell="A4" activePane="bottomLeft" state="frozen"/>
      <selection activeCell="O13" sqref="O13"/>
      <selection pane="bottomLeft" activeCell="O13" sqref="O13"/>
    </sheetView>
  </sheetViews>
  <sheetFormatPr defaultColWidth="4.265625" defaultRowHeight="16.5"/>
  <cols>
    <col min="1" max="1" width="4.1328125" style="13" bestFit="1" customWidth="1"/>
    <col min="2" max="2" width="14.3984375" style="13" hidden="1" customWidth="1"/>
    <col min="3" max="3" width="9.73046875" style="13" hidden="1" customWidth="1"/>
    <col min="4" max="4" width="12.3984375" style="13" hidden="1" customWidth="1"/>
    <col min="5" max="5" width="12.3984375" style="13" customWidth="1"/>
    <col min="6" max="6" width="17.1328125" style="13" hidden="1" customWidth="1"/>
    <col min="7" max="9" width="28.46484375" style="13" customWidth="1"/>
    <col min="10" max="10" width="43" style="13" customWidth="1"/>
    <col min="11" max="11" width="12.86328125" style="13" customWidth="1"/>
    <col min="12" max="13" width="15" style="13" customWidth="1"/>
    <col min="14" max="15" width="12.86328125" style="13" customWidth="1"/>
    <col min="16" max="17" width="16.1328125" style="13" customWidth="1"/>
    <col min="18" max="18" width="19.73046875" style="13" customWidth="1"/>
    <col min="19" max="19" width="18.1328125" style="5" customWidth="1"/>
    <col min="20" max="20" width="17" style="13" customWidth="1"/>
    <col min="21" max="21" width="17" style="94" customWidth="1"/>
    <col min="22" max="22" width="20.3984375" style="13" customWidth="1"/>
    <col min="23" max="23" width="11.59765625" style="13" customWidth="1"/>
    <col min="24" max="16384" width="4.265625" style="13"/>
  </cols>
  <sheetData>
    <row r="1" spans="1:23" ht="17.649999999999999">
      <c r="O1" s="93"/>
      <c r="U1" s="13"/>
      <c r="W1" s="44"/>
    </row>
    <row r="2" spans="1:23" ht="20.100000000000001" customHeight="1">
      <c r="A2" s="14" t="s">
        <v>145</v>
      </c>
      <c r="S2" s="13"/>
      <c r="U2" s="13"/>
    </row>
    <row r="3" spans="1:23" ht="119.25" customHeight="1">
      <c r="A3" s="89" t="s">
        <v>0</v>
      </c>
      <c r="B3" s="56" t="s">
        <v>1</v>
      </c>
      <c r="C3" s="56" t="s">
        <v>34</v>
      </c>
      <c r="D3" s="90" t="s">
        <v>103</v>
      </c>
      <c r="E3" s="56" t="s">
        <v>2</v>
      </c>
      <c r="F3" s="56" t="s">
        <v>203</v>
      </c>
      <c r="G3" s="135" t="s">
        <v>11</v>
      </c>
      <c r="H3" s="56" t="s">
        <v>6</v>
      </c>
      <c r="I3" s="56" t="s">
        <v>3</v>
      </c>
      <c r="J3" s="56" t="s">
        <v>144</v>
      </c>
      <c r="K3" s="56" t="s">
        <v>334</v>
      </c>
      <c r="L3" s="56" t="s">
        <v>335</v>
      </c>
      <c r="M3" s="146" t="s">
        <v>333</v>
      </c>
      <c r="N3" s="146" t="s">
        <v>332</v>
      </c>
      <c r="O3" s="158" t="s">
        <v>368</v>
      </c>
      <c r="P3" s="114" t="s">
        <v>250</v>
      </c>
      <c r="Q3" s="82" t="s">
        <v>331</v>
      </c>
      <c r="R3" s="59" t="s">
        <v>351</v>
      </c>
      <c r="S3" s="144" t="s">
        <v>352</v>
      </c>
      <c r="T3" s="142" t="s">
        <v>218</v>
      </c>
      <c r="U3" s="142" t="s">
        <v>187</v>
      </c>
      <c r="V3" s="143" t="s">
        <v>328</v>
      </c>
      <c r="W3" s="21" t="s">
        <v>5</v>
      </c>
    </row>
    <row r="4" spans="1:23" ht="20.25" customHeight="1">
      <c r="A4" s="35">
        <v>1</v>
      </c>
      <c r="B4" s="15"/>
      <c r="C4" s="16"/>
      <c r="D4" s="17" t="e">
        <f t="shared" ref="D4:D18" si="0">VLOOKUP(C4,$C$31:$D$77,2)</f>
        <v>#N/A</v>
      </c>
      <c r="E4" s="16"/>
      <c r="F4" s="15"/>
      <c r="G4" s="141"/>
      <c r="H4" s="15"/>
      <c r="I4" s="15"/>
      <c r="J4" s="56"/>
      <c r="K4" s="18"/>
      <c r="L4" s="18"/>
      <c r="M4" s="133">
        <f>ROUNDDOWN(MIN(K4,L4),0)</f>
        <v>0</v>
      </c>
      <c r="N4" s="133">
        <f>ROUNDDOWN(M4*1/2,0)</f>
        <v>0</v>
      </c>
      <c r="O4" s="133">
        <f>ROUNDDOWN(M4*1/4,0)</f>
        <v>0</v>
      </c>
      <c r="P4" s="113"/>
      <c r="Q4" s="15"/>
      <c r="R4" s="57"/>
      <c r="S4" s="145"/>
      <c r="T4" s="142"/>
      <c r="U4" s="141"/>
      <c r="V4" s="136"/>
      <c r="W4" s="57"/>
    </row>
    <row r="5" spans="1:23" ht="20.25" customHeight="1">
      <c r="A5" s="35">
        <v>2</v>
      </c>
      <c r="B5" s="15"/>
      <c r="C5" s="16"/>
      <c r="D5" s="17" t="e">
        <f t="shared" si="0"/>
        <v>#N/A</v>
      </c>
      <c r="E5" s="16"/>
      <c r="F5" s="15"/>
      <c r="G5" s="141"/>
      <c r="H5" s="15"/>
      <c r="I5" s="15"/>
      <c r="J5" s="56"/>
      <c r="K5" s="18"/>
      <c r="L5" s="18"/>
      <c r="M5" s="133">
        <f>ROUNDDOWN(MIN(K5,L5),0)</f>
        <v>0</v>
      </c>
      <c r="N5" s="133">
        <f>ROUNDDOWN(M5*1/2,0)</f>
        <v>0</v>
      </c>
      <c r="O5" s="133">
        <f t="shared" ref="O5:O6" si="1">ROUNDDOWN(M5*1/4,0)</f>
        <v>0</v>
      </c>
      <c r="P5" s="113"/>
      <c r="Q5" s="15"/>
      <c r="R5" s="57"/>
      <c r="S5" s="145"/>
      <c r="T5" s="142"/>
      <c r="U5" s="141"/>
      <c r="V5" s="136"/>
      <c r="W5" s="57"/>
    </row>
    <row r="6" spans="1:23" ht="20.25" customHeight="1">
      <c r="A6" s="35">
        <v>3</v>
      </c>
      <c r="B6" s="15"/>
      <c r="C6" s="16"/>
      <c r="D6" s="17" t="e">
        <f t="shared" si="0"/>
        <v>#N/A</v>
      </c>
      <c r="E6" s="16"/>
      <c r="F6" s="35"/>
      <c r="G6" s="141"/>
      <c r="H6" s="15"/>
      <c r="I6" s="15"/>
      <c r="J6" s="56"/>
      <c r="K6" s="18"/>
      <c r="L6" s="18"/>
      <c r="M6" s="133">
        <f t="shared" ref="M6:M18" si="2">ROUNDDOWN(MIN(K6,L6),0)</f>
        <v>0</v>
      </c>
      <c r="N6" s="133">
        <f t="shared" ref="N6:N18" si="3">ROUNDDOWN(M6*1/2,0)</f>
        <v>0</v>
      </c>
      <c r="O6" s="133">
        <f t="shared" si="1"/>
        <v>0</v>
      </c>
      <c r="P6" s="113"/>
      <c r="Q6" s="15"/>
      <c r="R6" s="57"/>
      <c r="S6" s="145"/>
      <c r="T6" s="142"/>
      <c r="U6" s="141"/>
      <c r="V6" s="136"/>
      <c r="W6" s="57"/>
    </row>
    <row r="7" spans="1:23" ht="20.25" customHeight="1">
      <c r="A7" s="35">
        <v>4</v>
      </c>
      <c r="B7" s="15"/>
      <c r="C7" s="16"/>
      <c r="D7" s="17" t="e">
        <f t="shared" si="0"/>
        <v>#N/A</v>
      </c>
      <c r="E7" s="16"/>
      <c r="F7" s="15"/>
      <c r="G7" s="141"/>
      <c r="H7" s="15"/>
      <c r="I7" s="15"/>
      <c r="J7" s="56"/>
      <c r="K7" s="18"/>
      <c r="L7" s="18"/>
      <c r="M7" s="133">
        <f t="shared" si="2"/>
        <v>0</v>
      </c>
      <c r="N7" s="133">
        <f t="shared" si="3"/>
        <v>0</v>
      </c>
      <c r="O7" s="133">
        <f>ROUNDDOWN(M7*1/4,0)</f>
        <v>0</v>
      </c>
      <c r="P7" s="113"/>
      <c r="Q7" s="15"/>
      <c r="R7" s="57"/>
      <c r="S7" s="145"/>
      <c r="T7" s="142"/>
      <c r="U7" s="141"/>
      <c r="V7" s="136"/>
      <c r="W7" s="57"/>
    </row>
    <row r="8" spans="1:23" ht="20.25" customHeight="1">
      <c r="A8" s="35">
        <v>5</v>
      </c>
      <c r="B8" s="15"/>
      <c r="C8" s="16"/>
      <c r="D8" s="17" t="e">
        <f t="shared" si="0"/>
        <v>#N/A</v>
      </c>
      <c r="E8" s="16"/>
      <c r="F8" s="15"/>
      <c r="G8" s="141"/>
      <c r="H8" s="15"/>
      <c r="I8" s="15"/>
      <c r="J8" s="56"/>
      <c r="K8" s="18"/>
      <c r="L8" s="18"/>
      <c r="M8" s="133">
        <f t="shared" si="2"/>
        <v>0</v>
      </c>
      <c r="N8" s="133">
        <f>ROUNDDOWN(M8*1/2,0)</f>
        <v>0</v>
      </c>
      <c r="O8" s="133">
        <f t="shared" ref="O8:O18" si="4">ROUNDDOWN(M8*1/4,0)</f>
        <v>0</v>
      </c>
      <c r="P8" s="113"/>
      <c r="Q8" s="15"/>
      <c r="R8" s="57"/>
      <c r="S8" s="145"/>
      <c r="T8" s="142"/>
      <c r="U8" s="141"/>
      <c r="V8" s="136"/>
      <c r="W8" s="57"/>
    </row>
    <row r="9" spans="1:23" ht="20.25" customHeight="1">
      <c r="A9" s="35">
        <v>6</v>
      </c>
      <c r="B9" s="15"/>
      <c r="C9" s="16"/>
      <c r="D9" s="17" t="e">
        <f t="shared" si="0"/>
        <v>#N/A</v>
      </c>
      <c r="E9" s="16"/>
      <c r="F9" s="15"/>
      <c r="G9" s="141"/>
      <c r="H9" s="15"/>
      <c r="I9" s="15"/>
      <c r="J9" s="56"/>
      <c r="K9" s="18"/>
      <c r="L9" s="18"/>
      <c r="M9" s="133">
        <f>ROUNDDOWN(MIN(K9,L9),0)</f>
        <v>0</v>
      </c>
      <c r="N9" s="133">
        <f>ROUNDDOWN(M9*1/2,0)</f>
        <v>0</v>
      </c>
      <c r="O9" s="133">
        <f t="shared" si="4"/>
        <v>0</v>
      </c>
      <c r="P9" s="113"/>
      <c r="Q9" s="15"/>
      <c r="R9" s="57"/>
      <c r="S9" s="145"/>
      <c r="T9" s="142"/>
      <c r="U9" s="141"/>
      <c r="V9" s="136"/>
      <c r="W9" s="57"/>
    </row>
    <row r="10" spans="1:23" ht="20.25" customHeight="1">
      <c r="A10" s="35">
        <v>7</v>
      </c>
      <c r="B10" s="15"/>
      <c r="C10" s="16"/>
      <c r="D10" s="17" t="e">
        <f t="shared" si="0"/>
        <v>#N/A</v>
      </c>
      <c r="E10" s="16"/>
      <c r="F10" s="15"/>
      <c r="G10" s="141"/>
      <c r="H10" s="15"/>
      <c r="I10" s="15"/>
      <c r="J10" s="56"/>
      <c r="K10" s="18"/>
      <c r="L10" s="18"/>
      <c r="M10" s="133">
        <f t="shared" si="2"/>
        <v>0</v>
      </c>
      <c r="N10" s="133">
        <f t="shared" si="3"/>
        <v>0</v>
      </c>
      <c r="O10" s="133">
        <f t="shared" si="4"/>
        <v>0</v>
      </c>
      <c r="P10" s="113"/>
      <c r="Q10" s="15"/>
      <c r="R10" s="57"/>
      <c r="S10" s="145"/>
      <c r="T10" s="142"/>
      <c r="U10" s="141"/>
      <c r="V10" s="136"/>
      <c r="W10" s="57"/>
    </row>
    <row r="11" spans="1:23" ht="20.25" customHeight="1">
      <c r="A11" s="35">
        <v>8</v>
      </c>
      <c r="B11" s="15"/>
      <c r="C11" s="16"/>
      <c r="D11" s="17" t="e">
        <f t="shared" si="0"/>
        <v>#N/A</v>
      </c>
      <c r="E11" s="16"/>
      <c r="F11" s="15"/>
      <c r="G11" s="141"/>
      <c r="H11" s="15"/>
      <c r="I11" s="15"/>
      <c r="J11" s="56"/>
      <c r="K11" s="18"/>
      <c r="L11" s="18"/>
      <c r="M11" s="133">
        <f t="shared" si="2"/>
        <v>0</v>
      </c>
      <c r="N11" s="133">
        <f t="shared" si="3"/>
        <v>0</v>
      </c>
      <c r="O11" s="133">
        <f t="shared" si="4"/>
        <v>0</v>
      </c>
      <c r="P11" s="113"/>
      <c r="Q11" s="15"/>
      <c r="R11" s="57"/>
      <c r="S11" s="145"/>
      <c r="T11" s="142"/>
      <c r="U11" s="141"/>
      <c r="V11" s="136"/>
      <c r="W11" s="57"/>
    </row>
    <row r="12" spans="1:23" ht="20.25" customHeight="1">
      <c r="A12" s="35">
        <v>9</v>
      </c>
      <c r="B12" s="15"/>
      <c r="C12" s="16"/>
      <c r="D12" s="17" t="e">
        <f t="shared" si="0"/>
        <v>#N/A</v>
      </c>
      <c r="E12" s="16"/>
      <c r="F12" s="15"/>
      <c r="G12" s="141"/>
      <c r="H12" s="15"/>
      <c r="I12" s="15"/>
      <c r="J12" s="56"/>
      <c r="K12" s="18"/>
      <c r="L12" s="18"/>
      <c r="M12" s="133">
        <f t="shared" si="2"/>
        <v>0</v>
      </c>
      <c r="N12" s="133">
        <f t="shared" si="3"/>
        <v>0</v>
      </c>
      <c r="O12" s="133">
        <f t="shared" si="4"/>
        <v>0</v>
      </c>
      <c r="P12" s="113"/>
      <c r="Q12" s="15"/>
      <c r="R12" s="57"/>
      <c r="S12" s="145"/>
      <c r="T12" s="142"/>
      <c r="U12" s="141"/>
      <c r="V12" s="136"/>
      <c r="W12" s="57"/>
    </row>
    <row r="13" spans="1:23" ht="20.25" customHeight="1">
      <c r="A13" s="35">
        <v>10</v>
      </c>
      <c r="B13" s="15"/>
      <c r="C13" s="16"/>
      <c r="D13" s="17" t="e">
        <f t="shared" si="0"/>
        <v>#N/A</v>
      </c>
      <c r="E13" s="16"/>
      <c r="F13" s="15"/>
      <c r="G13" s="141"/>
      <c r="H13" s="15"/>
      <c r="I13" s="15"/>
      <c r="J13" s="56"/>
      <c r="K13" s="18"/>
      <c r="L13" s="18"/>
      <c r="M13" s="133">
        <f t="shared" si="2"/>
        <v>0</v>
      </c>
      <c r="N13" s="133">
        <f t="shared" si="3"/>
        <v>0</v>
      </c>
      <c r="O13" s="133">
        <f t="shared" si="4"/>
        <v>0</v>
      </c>
      <c r="P13" s="113"/>
      <c r="Q13" s="15"/>
      <c r="R13" s="57"/>
      <c r="S13" s="145"/>
      <c r="T13" s="142"/>
      <c r="U13" s="141"/>
      <c r="V13" s="136"/>
      <c r="W13" s="57"/>
    </row>
    <row r="14" spans="1:23" ht="20.25" customHeight="1">
      <c r="A14" s="35">
        <v>11</v>
      </c>
      <c r="B14" s="15"/>
      <c r="C14" s="16"/>
      <c r="D14" s="17" t="e">
        <f t="shared" si="0"/>
        <v>#N/A</v>
      </c>
      <c r="E14" s="16"/>
      <c r="F14" s="15"/>
      <c r="G14" s="141"/>
      <c r="H14" s="15"/>
      <c r="I14" s="15"/>
      <c r="J14" s="56"/>
      <c r="K14" s="18"/>
      <c r="L14" s="18"/>
      <c r="M14" s="133">
        <f t="shared" si="2"/>
        <v>0</v>
      </c>
      <c r="N14" s="133">
        <f t="shared" si="3"/>
        <v>0</v>
      </c>
      <c r="O14" s="133">
        <f t="shared" si="4"/>
        <v>0</v>
      </c>
      <c r="P14" s="113"/>
      <c r="Q14" s="15"/>
      <c r="R14" s="57"/>
      <c r="S14" s="145"/>
      <c r="T14" s="142"/>
      <c r="U14" s="141"/>
      <c r="V14" s="136"/>
      <c r="W14" s="57"/>
    </row>
    <row r="15" spans="1:23" ht="20.25" customHeight="1">
      <c r="A15" s="35">
        <v>12</v>
      </c>
      <c r="B15" s="15"/>
      <c r="C15" s="16"/>
      <c r="D15" s="17" t="e">
        <f t="shared" si="0"/>
        <v>#N/A</v>
      </c>
      <c r="E15" s="16"/>
      <c r="F15" s="15"/>
      <c r="G15" s="141"/>
      <c r="H15" s="15"/>
      <c r="I15" s="15"/>
      <c r="J15" s="56"/>
      <c r="K15" s="18"/>
      <c r="L15" s="18"/>
      <c r="M15" s="133">
        <f t="shared" si="2"/>
        <v>0</v>
      </c>
      <c r="N15" s="133">
        <f t="shared" si="3"/>
        <v>0</v>
      </c>
      <c r="O15" s="133">
        <f t="shared" si="4"/>
        <v>0</v>
      </c>
      <c r="P15" s="113"/>
      <c r="Q15" s="15"/>
      <c r="R15" s="57"/>
      <c r="S15" s="145"/>
      <c r="T15" s="142"/>
      <c r="U15" s="141"/>
      <c r="V15" s="136"/>
      <c r="W15" s="57"/>
    </row>
    <row r="16" spans="1:23" ht="20.25" customHeight="1">
      <c r="A16" s="35">
        <v>13</v>
      </c>
      <c r="B16" s="15"/>
      <c r="C16" s="16"/>
      <c r="D16" s="17" t="e">
        <f t="shared" si="0"/>
        <v>#N/A</v>
      </c>
      <c r="E16" s="16"/>
      <c r="F16" s="15"/>
      <c r="G16" s="141"/>
      <c r="H16" s="15"/>
      <c r="I16" s="15"/>
      <c r="J16" s="56"/>
      <c r="K16" s="18"/>
      <c r="L16" s="18"/>
      <c r="M16" s="133">
        <f t="shared" si="2"/>
        <v>0</v>
      </c>
      <c r="N16" s="133">
        <f t="shared" si="3"/>
        <v>0</v>
      </c>
      <c r="O16" s="133">
        <f t="shared" si="4"/>
        <v>0</v>
      </c>
      <c r="P16" s="113"/>
      <c r="Q16" s="15"/>
      <c r="R16" s="57"/>
      <c r="S16" s="145"/>
      <c r="T16" s="142"/>
      <c r="U16" s="141"/>
      <c r="V16" s="136"/>
      <c r="W16" s="57"/>
    </row>
    <row r="17" spans="1:23" ht="20.25" customHeight="1">
      <c r="A17" s="35">
        <v>14</v>
      </c>
      <c r="B17" s="15"/>
      <c r="C17" s="16"/>
      <c r="D17" s="17" t="e">
        <f t="shared" si="0"/>
        <v>#N/A</v>
      </c>
      <c r="E17" s="16"/>
      <c r="F17" s="15"/>
      <c r="G17" s="141"/>
      <c r="H17" s="15"/>
      <c r="I17" s="15"/>
      <c r="J17" s="56"/>
      <c r="K17" s="18"/>
      <c r="L17" s="18"/>
      <c r="M17" s="133">
        <f t="shared" si="2"/>
        <v>0</v>
      </c>
      <c r="N17" s="133">
        <f t="shared" si="3"/>
        <v>0</v>
      </c>
      <c r="O17" s="133">
        <f t="shared" si="4"/>
        <v>0</v>
      </c>
      <c r="P17" s="113"/>
      <c r="Q17" s="15"/>
      <c r="R17" s="57"/>
      <c r="S17" s="145"/>
      <c r="T17" s="142"/>
      <c r="U17" s="141"/>
      <c r="V17" s="136"/>
      <c r="W17" s="57"/>
    </row>
    <row r="18" spans="1:23" ht="20.25" customHeight="1">
      <c r="A18" s="35">
        <v>15</v>
      </c>
      <c r="B18" s="15"/>
      <c r="C18" s="16"/>
      <c r="D18" s="17" t="e">
        <f t="shared" si="0"/>
        <v>#N/A</v>
      </c>
      <c r="E18" s="16"/>
      <c r="F18" s="15"/>
      <c r="G18" s="141"/>
      <c r="H18" s="15"/>
      <c r="I18" s="15"/>
      <c r="J18" s="56"/>
      <c r="K18" s="18"/>
      <c r="L18" s="18"/>
      <c r="M18" s="133">
        <f t="shared" si="2"/>
        <v>0</v>
      </c>
      <c r="N18" s="133">
        <f t="shared" si="3"/>
        <v>0</v>
      </c>
      <c r="O18" s="133">
        <f t="shared" si="4"/>
        <v>0</v>
      </c>
      <c r="P18" s="113"/>
      <c r="Q18" s="15"/>
      <c r="R18" s="57"/>
      <c r="S18" s="145"/>
      <c r="T18" s="142"/>
      <c r="U18" s="141"/>
      <c r="V18" s="136"/>
      <c r="W18" s="57"/>
    </row>
    <row r="19" spans="1:23" s="12" customFormat="1" ht="20.25" customHeight="1">
      <c r="A19" s="12" t="s">
        <v>7</v>
      </c>
    </row>
    <row r="20" spans="1:23" s="12" customFormat="1" ht="20.25" customHeight="1">
      <c r="A20" s="12" t="s">
        <v>4</v>
      </c>
    </row>
    <row r="21" spans="1:23" s="12" customFormat="1" ht="20.100000000000001" customHeight="1">
      <c r="A21" s="22" t="s">
        <v>32</v>
      </c>
    </row>
    <row r="22" spans="1:23" s="12" customFormat="1" ht="20.25" customHeight="1">
      <c r="A22" s="12" t="s">
        <v>350</v>
      </c>
    </row>
    <row r="23" spans="1:23" s="9" customFormat="1" ht="20.100000000000001" customHeight="1">
      <c r="A23" s="22" t="s">
        <v>353</v>
      </c>
      <c r="B23" s="12"/>
      <c r="C23" s="12"/>
      <c r="D23" s="12"/>
      <c r="E23" s="12"/>
      <c r="F23" s="12"/>
      <c r="G23" s="12"/>
      <c r="H23" s="12"/>
      <c r="I23" s="12"/>
      <c r="J23" s="12"/>
      <c r="K23" s="12"/>
      <c r="L23" s="12"/>
      <c r="M23" s="12"/>
      <c r="N23" s="12"/>
      <c r="O23" s="12"/>
      <c r="P23" s="12"/>
      <c r="Q23" s="12"/>
      <c r="R23" s="12"/>
      <c r="S23" s="12"/>
      <c r="T23" s="12"/>
      <c r="U23" s="12"/>
      <c r="V23" s="12"/>
      <c r="W23" s="12"/>
    </row>
    <row r="24" spans="1:23" s="12" customFormat="1" ht="20.100000000000001" customHeight="1">
      <c r="A24" s="12" t="s">
        <v>209</v>
      </c>
    </row>
    <row r="25" spans="1:23" s="12" customFormat="1" ht="20.25" customHeight="1">
      <c r="M25" s="13"/>
      <c r="N25" s="13"/>
      <c r="Q25" s="13"/>
      <c r="R25" s="13"/>
      <c r="S25" s="5"/>
      <c r="T25" s="13"/>
      <c r="U25" s="13"/>
      <c r="V25" s="13"/>
      <c r="W25" s="13"/>
    </row>
    <row r="26" spans="1:23" ht="20.25" customHeight="1"/>
    <row r="27" spans="1:23" ht="20.25" customHeight="1"/>
    <row r="28" spans="1:23" ht="19.5" customHeight="1"/>
    <row r="29" spans="1:23" ht="19.5" customHeight="1"/>
    <row r="30" spans="1:23">
      <c r="N30" s="95"/>
    </row>
    <row r="31" spans="1:23" ht="17.649999999999999">
      <c r="C31" s="26">
        <v>1</v>
      </c>
      <c r="D31" s="27" t="s">
        <v>35</v>
      </c>
    </row>
    <row r="32" spans="1:23" ht="17.649999999999999">
      <c r="C32" s="26">
        <v>2</v>
      </c>
      <c r="D32" s="27" t="s">
        <v>36</v>
      </c>
    </row>
    <row r="33" spans="3:19" ht="17.649999999999999">
      <c r="C33" s="26">
        <v>3</v>
      </c>
      <c r="D33" s="27" t="s">
        <v>37</v>
      </c>
    </row>
    <row r="34" spans="3:19" ht="17.649999999999999">
      <c r="C34" s="26">
        <v>4</v>
      </c>
      <c r="D34" s="27" t="s">
        <v>38</v>
      </c>
    </row>
    <row r="35" spans="3:19" ht="17.649999999999999">
      <c r="C35" s="26">
        <v>5</v>
      </c>
      <c r="D35" s="27" t="s">
        <v>39</v>
      </c>
    </row>
    <row r="36" spans="3:19" ht="17.649999999999999">
      <c r="C36" s="26">
        <v>6</v>
      </c>
      <c r="D36" s="29" t="s">
        <v>40</v>
      </c>
    </row>
    <row r="37" spans="3:19" ht="17.649999999999999">
      <c r="C37" s="26">
        <v>7</v>
      </c>
      <c r="D37" s="29" t="s">
        <v>41</v>
      </c>
    </row>
    <row r="38" spans="3:19" ht="17.649999999999999">
      <c r="C38" s="26">
        <v>8</v>
      </c>
      <c r="D38" s="27" t="s">
        <v>42</v>
      </c>
    </row>
    <row r="39" spans="3:19" ht="17.649999999999999">
      <c r="C39" s="26">
        <v>9</v>
      </c>
      <c r="D39" s="27" t="s">
        <v>43</v>
      </c>
    </row>
    <row r="40" spans="3:19" ht="17.649999999999999">
      <c r="C40" s="26">
        <v>10</v>
      </c>
      <c r="D40" s="27" t="s">
        <v>44</v>
      </c>
    </row>
    <row r="41" spans="3:19" ht="17.649999999999999">
      <c r="C41" s="26">
        <v>11</v>
      </c>
      <c r="D41" s="27" t="s">
        <v>45</v>
      </c>
    </row>
    <row r="42" spans="3:19" ht="17.649999999999999">
      <c r="C42" s="26">
        <v>12</v>
      </c>
      <c r="D42" s="27" t="s">
        <v>46</v>
      </c>
    </row>
    <row r="43" spans="3:19" ht="17.649999999999999">
      <c r="C43" s="26">
        <v>13</v>
      </c>
      <c r="D43" s="27" t="s">
        <v>47</v>
      </c>
      <c r="S43" s="1"/>
    </row>
    <row r="44" spans="3:19" ht="17.649999999999999">
      <c r="C44" s="26">
        <v>14</v>
      </c>
      <c r="D44" s="27" t="s">
        <v>48</v>
      </c>
      <c r="Q44" s="96"/>
      <c r="R44" s="96"/>
      <c r="S44" s="1"/>
    </row>
    <row r="45" spans="3:19" ht="17.649999999999999">
      <c r="C45" s="26">
        <v>15</v>
      </c>
      <c r="D45" s="27" t="s">
        <v>49</v>
      </c>
      <c r="P45" s="96"/>
      <c r="Q45" s="96"/>
      <c r="R45" s="96"/>
      <c r="S45" s="1"/>
    </row>
    <row r="46" spans="3:19" ht="17.649999999999999">
      <c r="C46" s="26">
        <v>16</v>
      </c>
      <c r="D46" s="27" t="s">
        <v>50</v>
      </c>
      <c r="P46" s="96"/>
      <c r="Q46" s="96"/>
      <c r="R46" s="96"/>
      <c r="S46" s="1"/>
    </row>
    <row r="47" spans="3:19" ht="17.649999999999999">
      <c r="C47" s="26">
        <v>17</v>
      </c>
      <c r="D47" s="27" t="s">
        <v>51</v>
      </c>
      <c r="P47" s="96"/>
      <c r="Q47" s="96"/>
      <c r="R47" s="96"/>
      <c r="S47" s="1"/>
    </row>
    <row r="48" spans="3:19" ht="17.649999999999999">
      <c r="C48" s="26">
        <v>18</v>
      </c>
      <c r="D48" s="27" t="s">
        <v>52</v>
      </c>
      <c r="P48" s="96"/>
      <c r="Q48" s="96"/>
      <c r="R48" s="96"/>
      <c r="S48" s="1"/>
    </row>
    <row r="49" spans="3:19" ht="17.649999999999999">
      <c r="C49" s="26">
        <v>19</v>
      </c>
      <c r="D49" s="27" t="s">
        <v>53</v>
      </c>
      <c r="P49" s="96"/>
      <c r="Q49" s="96"/>
      <c r="R49" s="96"/>
      <c r="S49" s="1"/>
    </row>
    <row r="50" spans="3:19" ht="17.649999999999999">
      <c r="C50" s="26">
        <v>20</v>
      </c>
      <c r="D50" s="27" t="s">
        <v>54</v>
      </c>
      <c r="P50" s="96"/>
      <c r="Q50" s="96"/>
      <c r="R50" s="96"/>
      <c r="S50" s="1"/>
    </row>
    <row r="51" spans="3:19" ht="17.649999999999999">
      <c r="C51" s="26">
        <v>21</v>
      </c>
      <c r="D51" s="27" t="s">
        <v>55</v>
      </c>
      <c r="P51" s="96"/>
      <c r="Q51" s="96"/>
      <c r="R51" s="96"/>
      <c r="S51" s="1"/>
    </row>
    <row r="52" spans="3:19" ht="17.649999999999999">
      <c r="C52" s="26">
        <v>22</v>
      </c>
      <c r="D52" s="27" t="s">
        <v>56</v>
      </c>
      <c r="P52" s="96"/>
      <c r="Q52" s="96"/>
      <c r="R52" s="96"/>
      <c r="S52" s="1"/>
    </row>
    <row r="53" spans="3:19" ht="17.649999999999999">
      <c r="C53" s="26">
        <v>23</v>
      </c>
      <c r="D53" s="27" t="s">
        <v>57</v>
      </c>
      <c r="P53" s="96"/>
      <c r="Q53" s="96"/>
      <c r="R53" s="96"/>
      <c r="S53" s="1"/>
    </row>
    <row r="54" spans="3:19" ht="17.649999999999999">
      <c r="C54" s="26">
        <v>24</v>
      </c>
      <c r="D54" s="27" t="s">
        <v>58</v>
      </c>
      <c r="P54" s="96"/>
      <c r="Q54" s="96"/>
      <c r="R54" s="96"/>
      <c r="S54" s="1"/>
    </row>
    <row r="55" spans="3:19" ht="17.649999999999999">
      <c r="C55" s="26">
        <v>25</v>
      </c>
      <c r="D55" s="27" t="s">
        <v>59</v>
      </c>
      <c r="P55" s="96"/>
      <c r="Q55" s="96"/>
      <c r="R55" s="96"/>
      <c r="S55" s="1"/>
    </row>
    <row r="56" spans="3:19" ht="17.649999999999999">
      <c r="C56" s="26">
        <v>26</v>
      </c>
      <c r="D56" s="27" t="s">
        <v>60</v>
      </c>
      <c r="P56" s="96"/>
      <c r="Q56" s="96"/>
      <c r="R56" s="96"/>
      <c r="S56" s="1"/>
    </row>
    <row r="57" spans="3:19" ht="17.649999999999999">
      <c r="C57" s="26">
        <v>27</v>
      </c>
      <c r="D57" s="27" t="s">
        <v>61</v>
      </c>
      <c r="P57" s="96"/>
      <c r="Q57" s="96"/>
      <c r="R57" s="96"/>
      <c r="S57" s="1"/>
    </row>
    <row r="58" spans="3:19" ht="17.649999999999999">
      <c r="C58" s="26">
        <v>28</v>
      </c>
      <c r="D58" s="27" t="s">
        <v>62</v>
      </c>
      <c r="P58" s="96"/>
      <c r="Q58" s="96"/>
      <c r="R58" s="96"/>
      <c r="S58" s="1"/>
    </row>
    <row r="59" spans="3:19" ht="17.649999999999999">
      <c r="C59" s="26">
        <v>29</v>
      </c>
      <c r="D59" s="27" t="s">
        <v>63</v>
      </c>
      <c r="P59" s="96"/>
      <c r="Q59" s="96"/>
      <c r="R59" s="96"/>
      <c r="S59" s="1"/>
    </row>
    <row r="60" spans="3:19" ht="17.649999999999999">
      <c r="C60" s="26">
        <v>30</v>
      </c>
      <c r="D60" s="27" t="s">
        <v>64</v>
      </c>
      <c r="P60" s="96"/>
      <c r="Q60" s="96"/>
      <c r="R60" s="96"/>
      <c r="S60" s="1"/>
    </row>
    <row r="61" spans="3:19" ht="17.649999999999999">
      <c r="C61" s="26">
        <v>31</v>
      </c>
      <c r="D61" s="27" t="s">
        <v>65</v>
      </c>
      <c r="P61" s="96"/>
      <c r="Q61" s="96"/>
      <c r="R61" s="96"/>
      <c r="S61" s="1"/>
    </row>
    <row r="62" spans="3:19" ht="17.649999999999999">
      <c r="C62" s="26">
        <v>32</v>
      </c>
      <c r="D62" s="27" t="s">
        <v>66</v>
      </c>
      <c r="P62" s="96"/>
      <c r="Q62" s="96"/>
      <c r="R62" s="96"/>
      <c r="S62" s="1"/>
    </row>
    <row r="63" spans="3:19" ht="17.649999999999999">
      <c r="C63" s="26">
        <v>33</v>
      </c>
      <c r="D63" s="27" t="s">
        <v>67</v>
      </c>
      <c r="P63" s="96"/>
      <c r="Q63" s="96"/>
      <c r="R63" s="96"/>
      <c r="S63" s="1"/>
    </row>
    <row r="64" spans="3:19" ht="17.649999999999999">
      <c r="C64" s="26">
        <v>34</v>
      </c>
      <c r="D64" s="27" t="s">
        <v>68</v>
      </c>
      <c r="P64" s="96"/>
      <c r="Q64" s="96"/>
      <c r="R64" s="96"/>
      <c r="S64" s="1"/>
    </row>
    <row r="65" spans="3:19" ht="17.649999999999999">
      <c r="C65" s="26">
        <v>35</v>
      </c>
      <c r="D65" s="27" t="s">
        <v>69</v>
      </c>
      <c r="P65" s="96"/>
      <c r="Q65" s="96"/>
      <c r="R65" s="96"/>
      <c r="S65" s="1"/>
    </row>
    <row r="66" spans="3:19" ht="17.649999999999999">
      <c r="C66" s="26">
        <v>36</v>
      </c>
      <c r="D66" s="27" t="s">
        <v>70</v>
      </c>
      <c r="P66" s="96"/>
      <c r="Q66" s="96"/>
      <c r="R66" s="96"/>
      <c r="S66" s="1"/>
    </row>
    <row r="67" spans="3:19" ht="17.649999999999999">
      <c r="C67" s="26">
        <v>37</v>
      </c>
      <c r="D67" s="27" t="s">
        <v>71</v>
      </c>
      <c r="P67" s="96"/>
      <c r="Q67" s="96"/>
      <c r="R67" s="96"/>
      <c r="S67" s="1"/>
    </row>
    <row r="68" spans="3:19" ht="17.649999999999999">
      <c r="C68" s="26">
        <v>38</v>
      </c>
      <c r="D68" s="27" t="s">
        <v>72</v>
      </c>
      <c r="P68" s="96"/>
      <c r="Q68" s="96"/>
      <c r="R68" s="96"/>
      <c r="S68" s="1"/>
    </row>
    <row r="69" spans="3:19" ht="17.649999999999999">
      <c r="C69" s="26">
        <v>39</v>
      </c>
      <c r="D69" s="27" t="s">
        <v>73</v>
      </c>
      <c r="P69" s="96"/>
      <c r="Q69" s="96"/>
      <c r="R69" s="96"/>
      <c r="S69" s="1"/>
    </row>
    <row r="70" spans="3:19" ht="17.649999999999999">
      <c r="C70" s="26">
        <v>40</v>
      </c>
      <c r="D70" s="27" t="s">
        <v>74</v>
      </c>
      <c r="P70" s="96"/>
      <c r="Q70" s="96"/>
      <c r="R70" s="96"/>
      <c r="S70" s="1"/>
    </row>
    <row r="71" spans="3:19" ht="17.649999999999999">
      <c r="C71" s="26">
        <v>41</v>
      </c>
      <c r="D71" s="27" t="s">
        <v>75</v>
      </c>
      <c r="P71" s="96"/>
      <c r="Q71" s="96"/>
      <c r="R71" s="96"/>
      <c r="S71" s="1"/>
    </row>
    <row r="72" spans="3:19" ht="17.649999999999999">
      <c r="C72" s="26">
        <v>42</v>
      </c>
      <c r="D72" s="27" t="s">
        <v>76</v>
      </c>
      <c r="P72" s="96"/>
      <c r="Q72" s="96"/>
      <c r="R72" s="96"/>
      <c r="S72" s="1"/>
    </row>
    <row r="73" spans="3:19" ht="17.649999999999999">
      <c r="C73" s="26">
        <v>43</v>
      </c>
      <c r="D73" s="27" t="s">
        <v>77</v>
      </c>
      <c r="P73" s="96"/>
      <c r="Q73" s="96"/>
      <c r="R73" s="96"/>
      <c r="S73" s="1"/>
    </row>
    <row r="74" spans="3:19" ht="17.649999999999999">
      <c r="C74" s="26">
        <v>44</v>
      </c>
      <c r="D74" s="27" t="s">
        <v>78</v>
      </c>
      <c r="P74" s="96"/>
      <c r="Q74" s="96"/>
      <c r="R74" s="96"/>
      <c r="S74" s="1"/>
    </row>
    <row r="75" spans="3:19" ht="17.649999999999999">
      <c r="C75" s="26">
        <v>45</v>
      </c>
      <c r="D75" s="27" t="s">
        <v>79</v>
      </c>
      <c r="P75" s="96"/>
      <c r="Q75" s="96"/>
      <c r="R75" s="96"/>
      <c r="S75" s="1"/>
    </row>
    <row r="76" spans="3:19" ht="17.649999999999999">
      <c r="C76" s="26">
        <v>46</v>
      </c>
      <c r="D76" s="27" t="s">
        <v>80</v>
      </c>
      <c r="P76" s="96"/>
      <c r="Q76" s="96"/>
      <c r="R76" s="96"/>
      <c r="S76" s="1"/>
    </row>
    <row r="77" spans="3:19" ht="17.649999999999999">
      <c r="C77" s="26">
        <v>47</v>
      </c>
      <c r="D77" s="27" t="s">
        <v>81</v>
      </c>
      <c r="P77" s="96"/>
      <c r="Q77" s="96"/>
      <c r="R77" s="96"/>
      <c r="S77" s="1"/>
    </row>
    <row r="78" spans="3:19">
      <c r="P78" s="96"/>
      <c r="Q78" s="96"/>
      <c r="R78" s="96"/>
      <c r="S78" s="1"/>
    </row>
    <row r="79" spans="3:19">
      <c r="P79" s="96"/>
      <c r="Q79" s="96"/>
      <c r="R79" s="96"/>
      <c r="S79" s="1"/>
    </row>
    <row r="80" spans="3:19">
      <c r="P80" s="96"/>
      <c r="Q80" s="96"/>
      <c r="R80" s="96"/>
    </row>
    <row r="81" spans="16:16">
      <c r="P81" s="96"/>
    </row>
  </sheetData>
  <dataConsolidate/>
  <phoneticPr fontId="1"/>
  <dataValidations count="9">
    <dataValidation showInputMessage="1" showErrorMessage="1" errorTitle="ドロップダウンリストより選択してください" promptTitle="千円単位" prompt="千円単位で記載してください" sqref="K4:L18" xr:uid="{00000000-0002-0000-0600-000003000000}"/>
    <dataValidation allowBlank="1" showErrorMessage="1" promptTitle="年月日を記載してください" prompt="書式設定を変更せずに、年月日を記載してください" sqref="R4:R18 W4:W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91ACD28-6543-42C0-A9B9-C28DD2C93C9E}">
      <formula1>"有,無"</formula1>
    </dataValidation>
    <dataValidation type="list" allowBlank="1" showInputMessage="1" showErrorMessage="1" sqref="S4:S18" xr:uid="{54BD5D97-2D3F-4F84-BE89-49C4FD66294D}">
      <formula1>"○,×"</formula1>
    </dataValidation>
    <dataValidation showInputMessage="1" showErrorMessage="1" errorTitle="ドロップダウンリストより選択してください" promptTitle="千円未満切捨て" prompt="自動計算" sqref="M4:M18" xr:uid="{B368D91D-3709-4610-9B09-070E43095913}"/>
    <dataValidation showInputMessage="1" showErrorMessage="1" errorTitle="ドロップダウンリストより選択してください" prompt="自動計算。千円未満切捨て。" sqref="N4:O18" xr:uid="{D9019178-BFE2-49A2-838E-5C58B9D018EB}"/>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9F8047-A6D0-4B16-86BB-63F4BCD5BC79}">
      <formula1>"有,無"</formula1>
    </dataValidation>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7089602F-2F8A-4ACF-99D3-E2C7AFE547D5}">
          <x14:formula1>
            <xm:f>都道府県コード等!$O$3:$O$7</xm:f>
          </x14:formula1>
          <xm:sqref>G4:G18</xm:sqref>
        </x14:dataValidation>
        <x14:dataValidation type="list" allowBlank="1" showInputMessage="1" showErrorMessage="1" xr:uid="{31A66AC9-6EFE-4190-AA14-E14ACB7BB50A}">
          <x14:formula1>
            <xm:f>都道府県コード等!$Q$3:$Q$4</xm:f>
          </x14:formula1>
          <xm:sqref>V4:V18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4" ma:contentTypeDescription="新しいドキュメントを作成します。" ma:contentTypeScope="" ma:versionID="37d970c55a23671334b8f2037c4609a4">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d411df3251c011fb2f52ecb3e1145dc6"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FE9A9552-CB42-4223-BCC5-26E5EA9FEA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都道府県コード等</vt:lpstr>
      <vt:lpstr>【必ず入力してください！】</vt:lpstr>
      <vt:lpstr>スプリンクラー</vt:lpstr>
      <vt:lpstr>防災改修（耐震化) </vt:lpstr>
      <vt:lpstr>防災改修（大規模修繕) </vt:lpstr>
      <vt:lpstr>防災改修（自家発)</vt:lpstr>
      <vt:lpstr>防災改修 (水害対策事業)</vt:lpstr>
      <vt:lpstr>水害対策</vt:lpstr>
      <vt:lpstr>非常用自家発電</vt:lpstr>
      <vt:lpstr>給水設備</vt:lpstr>
      <vt:lpstr>ブロック塀</vt:lpstr>
      <vt:lpstr>換気設備</vt:lpstr>
      <vt:lpstr>社会福祉連携推進法人等による大規模修繕</vt:lpstr>
      <vt:lpstr>国土強靱化対策と一体的に行う大規模修繕等</vt:lpstr>
      <vt:lpstr>'【必ず入力してください！】'!Print_Area</vt:lpstr>
      <vt:lpstr>スプリンクラー!Print_Area</vt:lpstr>
      <vt:lpstr>ブロック塀!Print_Area</vt:lpstr>
      <vt:lpstr>換気設備!Print_Area</vt:lpstr>
      <vt:lpstr>給水設備!Print_Area</vt:lpstr>
      <vt:lpstr>国土強靱化対策と一体的に行う大規模修繕等!Print_Area</vt:lpstr>
      <vt:lpstr>社会福祉連携推進法人等による大規模修繕!Print_Area</vt:lpstr>
      <vt:lpstr>水害対策!Print_Area</vt:lpstr>
      <vt:lpstr>非常用自家発電!Print_Area</vt:lpstr>
      <vt:lpstr>'防災改修 (水害対策事業)'!Print_Area</vt:lpstr>
      <vt:lpstr>'防災改修（自家発)'!Print_Area</vt:lpstr>
      <vt:lpstr>'防災改修（耐震化) '!Print_Area</vt:lpstr>
      <vt:lpstr>'防災改修（大規模修繕)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新潟県</cp:lastModifiedBy>
  <cp:lastPrinted>2026-04-13T00:21:24Z</cp:lastPrinted>
  <dcterms:created xsi:type="dcterms:W3CDTF">2013-12-09T05:07:26Z</dcterms:created>
  <dcterms:modified xsi:type="dcterms:W3CDTF">2026-04-13T00:21:47Z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