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8F306A7A-65B9-49BF-BE6B-D18B9D089561}" xr6:coauthVersionLast="47" xr6:coauthVersionMax="47" xr10:uidLastSave="{00000000-0000-0000-0000-000000000000}"/>
  <bookViews>
    <workbookView xWindow="-98" yWindow="-98" windowWidth="20715" windowHeight="13155"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<sst xmlns="http://schemas.openxmlformats.org/spreadsheetml/2006/main" count="6605" uniqueCount="2509">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</sst>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157006</xdr:colOff>
      <xdr:row>34</xdr:row>
      <xdr:rowOff>533819</xdr:rowOff>
    </xdr:from>
    <xdr:to>
      <xdr:col>35</xdr:col>
      <xdr:colOff>471017</xdr:colOff>
      <xdr:row>37</xdr:row>
      <xdr:rowOff>193170</xdr:rowOff>
    </xdr:to>
    <xdr:sp macro="" textlink="">
      <xdr:nvSpPr>
        <xdr:cNvPr id="6" name="テキスト ボックス 5">
          <a:extLst>
            <a:ext uri="{FF2B5EF4-FFF2-40B4-BE49-F238E27FC236}">
              <a16:creationId xmlns:a16="http://schemas.microsoft.com/office/drawing/2014/main" id="{095DC5B9-BBB7-4CB1-9E95-A2A165C9DE64}"/>
            </a:ext>
          </a:extLst>
        </xdr:cNvPr>
        <xdr:cNvSpPr txBox="1"/>
      </xdr:nvSpPr>
      <xdr:spPr>
        <a:xfrm>
          <a:off x="9859946" y="11471868"/>
          <a:ext cx="3349450" cy="60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twoCellAnchor>
    <xdr:from>
      <xdr:col>32</xdr:col>
      <xdr:colOff>162239</xdr:colOff>
      <xdr:row>32</xdr:row>
      <xdr:rowOff>303544</xdr:rowOff>
    </xdr:from>
    <xdr:to>
      <xdr:col>36</xdr:col>
      <xdr:colOff>387279</xdr:colOff>
      <xdr:row>34</xdr:row>
      <xdr:rowOff>277376</xdr:rowOff>
    </xdr:to>
    <xdr:sp macro="" textlink="">
      <xdr:nvSpPr>
        <xdr:cNvPr id="7" name="テキスト ボックス 6">
          <a:extLst>
            <a:ext uri="{FF2B5EF4-FFF2-40B4-BE49-F238E27FC236}">
              <a16:creationId xmlns:a16="http://schemas.microsoft.com/office/drawing/2014/main" id="{C5567FCB-AC7F-4203-8144-37E19405CC2E}"/>
            </a:ext>
          </a:extLst>
        </xdr:cNvPr>
        <xdr:cNvSpPr txBox="1"/>
      </xdr:nvSpPr>
      <xdr:spPr>
        <a:xfrm>
          <a:off x="9802376" y="10294328"/>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mn-ea"/>
              <a:ea typeface="+mn-ea"/>
            </a:rPr>
            <a:t>第２次申請、第３次申請で申請する場合は、</a:t>
          </a:r>
          <a:endParaRPr kumimoji="1" lang="en-US" altLang="ja-JP" sz="1100">
            <a:solidFill>
              <a:srgbClr val="FF0000"/>
            </a:solidFill>
            <a:latin typeface="+mn-ea"/>
            <a:ea typeface="+mn-ea"/>
          </a:endParaRPr>
        </a:p>
        <a:p>
          <a:pPr algn="l"/>
          <a:r>
            <a:rPr kumimoji="1" lang="ja-JP" altLang="en-US" sz="1100" u="sng">
              <a:solidFill>
                <a:srgbClr val="FF0000"/>
              </a:solidFill>
              <a:latin typeface="+mn-ea"/>
              <a:ea typeface="+mn-ea"/>
            </a:rPr>
            <a:t>「本補助金について、令和８年４月以降の支給を希望します。」</a:t>
          </a:r>
          <a:r>
            <a:rPr kumimoji="1" lang="ja-JP" altLang="en-US" sz="1100">
              <a:solidFill>
                <a:srgbClr val="FF0000"/>
              </a:solidFill>
              <a:latin typeface="+mn-ea"/>
              <a:ea typeface="+mn-ea"/>
            </a:rPr>
            <a:t>にチェックすること。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L17" sqref="L17:AE17"/>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9" customWidth="1"/>
    <col min="40" max="41" width="9" hidden="1" customWidth="1"/>
    <col min="42" max="42" width="9" customWidth="1"/>
  </cols>
  <sheetData>
    <row r="1" spans="1:40" s="86" customFormat="1" ht="44" customHeight="1">
      <c r="A1" s="503" t="s">
        <v>2394</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87"/>
      <c r="AN1" s="88" t="s">
        <v>0</v>
      </c>
    </row>
    <row r="2" spans="1:40" s="86" customFormat="1" ht="29" customHeight="1">
      <c r="A2" s="501" t="s">
        <v>2416</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89"/>
    </row>
    <row r="3" spans="1:40" s="91" customFormat="1" ht="69.599999999999994" customHeight="1">
      <c r="A3" s="496" t="s">
        <v>2507</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90"/>
    </row>
    <row r="4" spans="1:40" s="86" customFormat="1" ht="40.799999999999997" customHeight="1">
      <c r="A4" s="502" t="s">
        <v>2307</v>
      </c>
      <c r="B4" s="502"/>
      <c r="C4" s="502"/>
      <c r="D4" s="502"/>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01"/>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57" t="s">
        <v>176</v>
      </c>
      <c r="D13" s="558"/>
      <c r="E13" s="558"/>
      <c r="F13" s="558"/>
      <c r="G13" s="558"/>
      <c r="H13" s="558"/>
      <c r="I13" s="558"/>
      <c r="J13" s="558"/>
      <c r="K13" s="558"/>
      <c r="L13" s="558"/>
      <c r="M13" s="558"/>
      <c r="N13" s="558"/>
      <c r="O13" s="558"/>
      <c r="P13" s="558"/>
      <c r="Q13" s="558"/>
      <c r="R13" s="559"/>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16" t="s">
        <v>2</v>
      </c>
      <c r="B16" s="516"/>
      <c r="C16" s="516"/>
      <c r="D16" s="516"/>
      <c r="E16" s="516"/>
      <c r="F16" s="516"/>
      <c r="G16" s="516"/>
      <c r="H16" s="516"/>
      <c r="I16" s="516"/>
      <c r="J16" s="516"/>
      <c r="K16" s="516"/>
      <c r="L16" s="516"/>
      <c r="M16" s="516"/>
      <c r="N16" s="516"/>
      <c r="O16" s="516"/>
      <c r="P16" s="516"/>
      <c r="Q16" s="516"/>
      <c r="R16" s="516"/>
      <c r="S16" s="516"/>
      <c r="T16" s="516"/>
      <c r="U16" s="516"/>
      <c r="V16" s="516"/>
      <c r="W16" s="516"/>
      <c r="X16" s="516"/>
      <c r="Y16" s="516"/>
      <c r="Z16" s="516"/>
      <c r="AA16" s="516"/>
      <c r="AB16" s="39"/>
      <c r="AC16" s="39"/>
      <c r="AD16" s="39"/>
      <c r="AE16" s="39"/>
    </row>
    <row r="17" spans="1:40" ht="20.100000000000001" customHeight="1">
      <c r="A17" s="520" t="s">
        <v>3</v>
      </c>
      <c r="B17" s="500" t="s">
        <v>4</v>
      </c>
      <c r="C17" s="500"/>
      <c r="D17" s="500"/>
      <c r="E17" s="500"/>
      <c r="F17" s="500"/>
      <c r="G17" s="500"/>
      <c r="H17" s="500"/>
      <c r="I17" s="500"/>
      <c r="J17" s="500"/>
      <c r="K17" s="500"/>
      <c r="L17" s="524"/>
      <c r="M17" s="525"/>
      <c r="N17" s="525"/>
      <c r="O17" s="525"/>
      <c r="P17" s="525"/>
      <c r="Q17" s="525"/>
      <c r="R17" s="525"/>
      <c r="S17" s="525"/>
      <c r="T17" s="525"/>
      <c r="U17" s="525"/>
      <c r="V17" s="525"/>
      <c r="W17" s="525"/>
      <c r="X17" s="525"/>
      <c r="Y17" s="525"/>
      <c r="Z17" s="525"/>
      <c r="AA17" s="525"/>
      <c r="AB17" s="525"/>
      <c r="AC17" s="525"/>
      <c r="AD17" s="525"/>
      <c r="AE17" s="526"/>
    </row>
    <row r="18" spans="1:40" ht="20.100000000000001" customHeight="1">
      <c r="A18" s="521"/>
      <c r="B18" s="500" t="s">
        <v>5</v>
      </c>
      <c r="C18" s="500"/>
      <c r="D18" s="500"/>
      <c r="E18" s="500"/>
      <c r="F18" s="500"/>
      <c r="G18" s="500"/>
      <c r="H18" s="500"/>
      <c r="I18" s="500"/>
      <c r="J18" s="500"/>
      <c r="K18" s="500"/>
      <c r="L18" s="524"/>
      <c r="M18" s="525"/>
      <c r="N18" s="525"/>
      <c r="O18" s="525"/>
      <c r="P18" s="525"/>
      <c r="Q18" s="525"/>
      <c r="R18" s="525"/>
      <c r="S18" s="525"/>
      <c r="T18" s="525"/>
      <c r="U18" s="525"/>
      <c r="V18" s="525"/>
      <c r="W18" s="525"/>
      <c r="X18" s="525"/>
      <c r="Y18" s="525"/>
      <c r="Z18" s="525"/>
      <c r="AA18" s="525"/>
      <c r="AB18" s="525"/>
      <c r="AC18" s="525"/>
      <c r="AD18" s="525"/>
      <c r="AE18" s="526"/>
    </row>
    <row r="19" spans="1:40" ht="20.100000000000001" customHeight="1">
      <c r="A19" s="506" t="s">
        <v>6</v>
      </c>
      <c r="B19" s="500" t="s">
        <v>7</v>
      </c>
      <c r="C19" s="500"/>
      <c r="D19" s="500"/>
      <c r="E19" s="500"/>
      <c r="F19" s="500"/>
      <c r="G19" s="500"/>
      <c r="H19" s="500"/>
      <c r="I19" s="500"/>
      <c r="J19" s="500"/>
      <c r="K19" s="500"/>
      <c r="L19" s="566"/>
      <c r="M19" s="567"/>
      <c r="N19" s="567"/>
      <c r="O19" s="568"/>
      <c r="P19" s="183" t="s">
        <v>8</v>
      </c>
      <c r="Q19" s="569"/>
      <c r="R19" s="570"/>
      <c r="S19" s="570"/>
      <c r="T19" s="570"/>
      <c r="U19" s="571"/>
      <c r="V19" s="82"/>
      <c r="W19" s="82"/>
      <c r="X19" s="82"/>
      <c r="Y19" s="82"/>
      <c r="Z19" s="82"/>
      <c r="AB19" s="39"/>
      <c r="AC19" s="39"/>
      <c r="AN19" s="46" t="s">
        <v>9</v>
      </c>
    </row>
    <row r="20" spans="1:40" ht="44.25" customHeight="1">
      <c r="A20" s="522"/>
      <c r="B20" s="523" t="s">
        <v>2417</v>
      </c>
      <c r="C20" s="523"/>
      <c r="D20" s="523"/>
      <c r="E20" s="523"/>
      <c r="F20" s="523"/>
      <c r="G20" s="523"/>
      <c r="H20" s="523"/>
      <c r="I20" s="523"/>
      <c r="J20" s="523"/>
      <c r="K20" s="523"/>
      <c r="L20" s="524"/>
      <c r="M20" s="525"/>
      <c r="N20" s="525"/>
      <c r="O20" s="525"/>
      <c r="P20" s="525"/>
      <c r="Q20" s="525"/>
      <c r="R20" s="525"/>
      <c r="S20" s="525"/>
      <c r="T20" s="525"/>
      <c r="U20" s="525"/>
      <c r="V20" s="525"/>
      <c r="W20" s="525"/>
      <c r="X20" s="525"/>
      <c r="Y20" s="525"/>
      <c r="Z20" s="525"/>
      <c r="AA20" s="525"/>
      <c r="AB20" s="525"/>
      <c r="AC20" s="525"/>
      <c r="AD20" s="525"/>
      <c r="AE20" s="526"/>
      <c r="AN20" s="46" t="str">
        <f>L19&amp;"-"&amp;Q19</f>
        <v>-</v>
      </c>
    </row>
    <row r="21" spans="1:40" ht="38.25" customHeight="1">
      <c r="A21" s="507"/>
      <c r="B21" s="523" t="s">
        <v>2418</v>
      </c>
      <c r="C21" s="523"/>
      <c r="D21" s="523"/>
      <c r="E21" s="523"/>
      <c r="F21" s="523"/>
      <c r="G21" s="523"/>
      <c r="H21" s="523"/>
      <c r="I21" s="523"/>
      <c r="J21" s="523"/>
      <c r="K21" s="523"/>
      <c r="L21" s="578"/>
      <c r="M21" s="579"/>
      <c r="N21" s="579"/>
      <c r="O21" s="579"/>
      <c r="P21" s="579"/>
      <c r="Q21" s="579"/>
      <c r="R21" s="579"/>
      <c r="S21" s="579"/>
      <c r="T21" s="579"/>
      <c r="U21" s="579"/>
      <c r="V21" s="579"/>
      <c r="W21" s="579"/>
      <c r="X21" s="579"/>
      <c r="Y21" s="579"/>
      <c r="Z21" s="579"/>
      <c r="AA21" s="579"/>
      <c r="AB21" s="579"/>
      <c r="AC21" s="579"/>
      <c r="AD21" s="579"/>
      <c r="AE21" s="580"/>
    </row>
    <row r="22" spans="1:40" ht="30" customHeight="1">
      <c r="A22" s="510" t="s">
        <v>10</v>
      </c>
      <c r="B22" s="509" t="s">
        <v>11</v>
      </c>
      <c r="C22" s="500"/>
      <c r="D22" s="500"/>
      <c r="E22" s="500"/>
      <c r="F22" s="500"/>
      <c r="G22" s="500"/>
      <c r="H22" s="500"/>
      <c r="I22" s="500"/>
      <c r="J22" s="500"/>
      <c r="K22" s="500"/>
      <c r="L22" s="497"/>
      <c r="M22" s="498"/>
      <c r="N22" s="498"/>
      <c r="O22" s="498"/>
      <c r="P22" s="498"/>
      <c r="Q22" s="498"/>
      <c r="R22" s="498"/>
      <c r="S22" s="498"/>
      <c r="T22" s="498"/>
      <c r="U22" s="498"/>
      <c r="V22" s="498"/>
      <c r="W22" s="498"/>
      <c r="X22" s="498"/>
      <c r="Y22" s="498"/>
      <c r="Z22" s="498"/>
      <c r="AA22" s="498"/>
      <c r="AB22" s="498"/>
      <c r="AC22" s="498"/>
      <c r="AD22" s="498"/>
      <c r="AE22" s="499"/>
    </row>
    <row r="23" spans="1:40" ht="19.5" customHeight="1">
      <c r="A23" s="511"/>
      <c r="B23" s="508" t="s">
        <v>12</v>
      </c>
      <c r="C23" s="508"/>
      <c r="D23" s="508"/>
      <c r="E23" s="508"/>
      <c r="F23" s="508"/>
      <c r="G23" s="508"/>
      <c r="H23" s="508"/>
      <c r="I23" s="508"/>
      <c r="J23" s="508"/>
      <c r="K23" s="509"/>
      <c r="L23" s="497"/>
      <c r="M23" s="498"/>
      <c r="N23" s="498"/>
      <c r="O23" s="498"/>
      <c r="P23" s="498"/>
      <c r="Q23" s="498"/>
      <c r="R23" s="498"/>
      <c r="S23" s="498"/>
      <c r="T23" s="498"/>
      <c r="U23" s="498"/>
      <c r="V23" s="498"/>
      <c r="W23" s="498"/>
      <c r="X23" s="498"/>
      <c r="Y23" s="498"/>
      <c r="Z23" s="498"/>
      <c r="AA23" s="498"/>
      <c r="AB23" s="498"/>
      <c r="AC23" s="498"/>
      <c r="AD23" s="498"/>
      <c r="AE23" s="499"/>
    </row>
    <row r="24" spans="1:40" ht="20.100000000000001" customHeight="1">
      <c r="A24" s="517" t="s">
        <v>13</v>
      </c>
      <c r="B24" s="518"/>
      <c r="C24" s="518"/>
      <c r="D24" s="518"/>
      <c r="E24" s="518"/>
      <c r="F24" s="518"/>
      <c r="G24" s="518"/>
      <c r="H24" s="518"/>
      <c r="I24" s="518"/>
      <c r="J24" s="518"/>
      <c r="K24" s="519"/>
      <c r="L24" s="572"/>
      <c r="M24" s="573"/>
      <c r="N24" s="573"/>
      <c r="O24" s="573"/>
      <c r="P24" s="573"/>
      <c r="Q24" s="573"/>
      <c r="R24" s="573"/>
      <c r="S24" s="573"/>
      <c r="T24" s="573"/>
      <c r="U24" s="573"/>
      <c r="V24" s="574"/>
      <c r="W24" s="83"/>
      <c r="X24" s="83"/>
      <c r="Y24" s="83"/>
      <c r="Z24" s="83"/>
      <c r="AA24" s="84"/>
      <c r="AB24" s="84"/>
      <c r="AC24" s="84"/>
      <c r="AD24" s="84"/>
      <c r="AE24" s="84"/>
      <c r="AH24" s="22"/>
    </row>
    <row r="25" spans="1:40" ht="20.100000000000001" customHeight="1">
      <c r="A25" s="504" t="s">
        <v>14</v>
      </c>
      <c r="B25" s="500" t="s">
        <v>4</v>
      </c>
      <c r="C25" s="500"/>
      <c r="D25" s="500"/>
      <c r="E25" s="500"/>
      <c r="F25" s="500"/>
      <c r="G25" s="500"/>
      <c r="H25" s="500"/>
      <c r="I25" s="500"/>
      <c r="J25" s="500"/>
      <c r="K25" s="500"/>
      <c r="L25" s="497"/>
      <c r="M25" s="498"/>
      <c r="N25" s="498"/>
      <c r="O25" s="498"/>
      <c r="P25" s="498"/>
      <c r="Q25" s="498"/>
      <c r="R25" s="498"/>
      <c r="S25" s="498"/>
      <c r="T25" s="498"/>
      <c r="U25" s="498"/>
      <c r="V25" s="498"/>
      <c r="W25" s="498"/>
      <c r="X25" s="499"/>
      <c r="Y25" s="83"/>
      <c r="Z25" s="83"/>
      <c r="AA25" s="84"/>
      <c r="AB25" s="84"/>
      <c r="AC25" s="84"/>
      <c r="AD25" s="84"/>
      <c r="AE25" s="84"/>
    </row>
    <row r="26" spans="1:40" ht="20.100000000000001" customHeight="1">
      <c r="A26" s="505"/>
      <c r="B26" s="515" t="s">
        <v>12</v>
      </c>
      <c r="C26" s="515"/>
      <c r="D26" s="515"/>
      <c r="E26" s="515"/>
      <c r="F26" s="515"/>
      <c r="G26" s="515"/>
      <c r="H26" s="515"/>
      <c r="I26" s="515"/>
      <c r="J26" s="515"/>
      <c r="K26" s="515"/>
      <c r="L26" s="497"/>
      <c r="M26" s="498"/>
      <c r="N26" s="498"/>
      <c r="O26" s="498"/>
      <c r="P26" s="498"/>
      <c r="Q26" s="498"/>
      <c r="R26" s="498"/>
      <c r="S26" s="498"/>
      <c r="T26" s="498"/>
      <c r="U26" s="498"/>
      <c r="V26" s="498"/>
      <c r="W26" s="498"/>
      <c r="X26" s="499"/>
      <c r="Y26" s="83"/>
      <c r="Z26" s="83"/>
      <c r="AA26" s="84"/>
      <c r="AB26" s="84"/>
      <c r="AC26" s="84"/>
      <c r="AD26" s="84"/>
      <c r="AE26" s="84"/>
    </row>
    <row r="27" spans="1:40" ht="20.100000000000001" customHeight="1">
      <c r="A27" s="506" t="s">
        <v>15</v>
      </c>
      <c r="B27" s="500" t="s">
        <v>16</v>
      </c>
      <c r="C27" s="500"/>
      <c r="D27" s="500"/>
      <c r="E27" s="500"/>
      <c r="F27" s="500"/>
      <c r="G27" s="500"/>
      <c r="H27" s="500"/>
      <c r="I27" s="500"/>
      <c r="J27" s="500"/>
      <c r="K27" s="500"/>
      <c r="L27" s="497"/>
      <c r="M27" s="498"/>
      <c r="N27" s="498"/>
      <c r="O27" s="498"/>
      <c r="P27" s="498"/>
      <c r="Q27" s="498"/>
      <c r="R27" s="498"/>
      <c r="S27" s="498"/>
      <c r="T27" s="498"/>
      <c r="U27" s="498"/>
      <c r="V27" s="498"/>
      <c r="W27" s="498"/>
      <c r="X27" s="499"/>
      <c r="Y27" s="83"/>
      <c r="Z27" s="83"/>
      <c r="AA27" s="84"/>
      <c r="AB27" s="84"/>
      <c r="AC27" s="84"/>
      <c r="AD27" s="84"/>
      <c r="AE27" s="84"/>
    </row>
    <row r="28" spans="1:40" ht="20.100000000000001" customHeight="1">
      <c r="A28" s="507"/>
      <c r="B28" s="500" t="s">
        <v>17</v>
      </c>
      <c r="C28" s="500"/>
      <c r="D28" s="500"/>
      <c r="E28" s="500"/>
      <c r="F28" s="500"/>
      <c r="G28" s="500"/>
      <c r="H28" s="500"/>
      <c r="I28" s="500"/>
      <c r="J28" s="500"/>
      <c r="K28" s="500"/>
      <c r="L28" s="512"/>
      <c r="M28" s="513"/>
      <c r="N28" s="513"/>
      <c r="O28" s="513"/>
      <c r="P28" s="513"/>
      <c r="Q28" s="513"/>
      <c r="R28" s="513"/>
      <c r="S28" s="513"/>
      <c r="T28" s="513"/>
      <c r="U28" s="513"/>
      <c r="V28" s="513"/>
      <c r="W28" s="513"/>
      <c r="X28" s="514"/>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61" t="str">
        <f>IF(L18="", "", IF(AND(OR(AND(B34="✓",F35="✓",B36=""), AND(B34="",B36="✓")),OR(AND(B39="✓",B40=""), AND(B39="",B40="✓")),B32="✓",O42&lt;&gt;"",T42&lt;&gt;""),"○","×"))</f>
        <v/>
      </c>
      <c r="AF30" s="462"/>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71"/>
      <c r="C32" s="472"/>
      <c r="D32" s="472"/>
      <c r="E32" s="473"/>
      <c r="F32" s="468" t="s">
        <v>2048</v>
      </c>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375"/>
    </row>
    <row r="33" spans="1:38" ht="35.450000000000003" customHeight="1" thickBot="1">
      <c r="A33" s="259"/>
      <c r="B33" s="581" t="s">
        <v>2421</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375"/>
    </row>
    <row r="34" spans="1:38" ht="24.6" customHeight="1" thickBot="1">
      <c r="A34" s="259"/>
      <c r="B34" s="479"/>
      <c r="C34" s="480"/>
      <c r="D34" s="480"/>
      <c r="E34" s="480"/>
      <c r="F34" s="475" t="s">
        <v>2420</v>
      </c>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6"/>
      <c r="AF34" s="375"/>
    </row>
    <row r="35" spans="1:38" ht="43.8" customHeight="1" thickBot="1">
      <c r="A35" s="259"/>
      <c r="B35" s="481"/>
      <c r="C35" s="482"/>
      <c r="D35" s="482"/>
      <c r="E35" s="483"/>
      <c r="F35" s="471"/>
      <c r="G35" s="472"/>
      <c r="H35" s="472"/>
      <c r="I35" s="472"/>
      <c r="J35" s="494" t="s">
        <v>2475</v>
      </c>
      <c r="K35" s="494"/>
      <c r="L35" s="494"/>
      <c r="M35" s="494"/>
      <c r="N35" s="494"/>
      <c r="O35" s="494"/>
      <c r="P35" s="494"/>
      <c r="Q35" s="494"/>
      <c r="R35" s="494"/>
      <c r="S35" s="494"/>
      <c r="T35" s="494"/>
      <c r="U35" s="494"/>
      <c r="V35" s="494"/>
      <c r="W35" s="494"/>
      <c r="X35" s="494"/>
      <c r="Y35" s="494"/>
      <c r="Z35" s="494"/>
      <c r="AA35" s="494"/>
      <c r="AB35" s="494"/>
      <c r="AC35" s="494"/>
      <c r="AD35" s="494"/>
      <c r="AE35" s="495"/>
      <c r="AF35" s="375"/>
    </row>
    <row r="36" spans="1:38" ht="23.45" customHeight="1" thickBot="1">
      <c r="A36" s="259"/>
      <c r="B36" s="457"/>
      <c r="C36" s="458"/>
      <c r="D36" s="458"/>
      <c r="E36" s="458"/>
      <c r="F36" s="477" t="s">
        <v>2422</v>
      </c>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8"/>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470" t="s">
        <v>88</v>
      </c>
      <c r="C38" s="470"/>
      <c r="D38" s="470"/>
      <c r="E38" s="470"/>
      <c r="F38" s="470"/>
      <c r="G38" s="470"/>
      <c r="H38" s="470"/>
      <c r="I38" s="470"/>
      <c r="J38" s="470"/>
      <c r="K38" s="470"/>
      <c r="L38" s="470"/>
      <c r="M38" s="470"/>
      <c r="N38" s="470"/>
      <c r="O38" s="470"/>
      <c r="P38" s="470"/>
      <c r="Q38" s="470"/>
      <c r="R38" s="470"/>
      <c r="S38" s="470"/>
      <c r="T38" s="470"/>
      <c r="U38" s="470"/>
      <c r="V38" s="470"/>
      <c r="W38" s="470"/>
      <c r="X38" s="470"/>
      <c r="Y38" s="470"/>
      <c r="Z38" s="470"/>
      <c r="AA38" s="376"/>
      <c r="AB38" s="376"/>
      <c r="AC38" s="376"/>
      <c r="AD38" s="376"/>
      <c r="AE38" s="376"/>
      <c r="AF38" s="377"/>
    </row>
    <row r="39" spans="1:38" ht="35.450000000000003" customHeight="1" thickBot="1">
      <c r="A39" s="259"/>
      <c r="B39" s="471"/>
      <c r="C39" s="472"/>
      <c r="D39" s="472"/>
      <c r="E39" s="473"/>
      <c r="F39" s="469" t="s">
        <v>2049</v>
      </c>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375"/>
    </row>
    <row r="40" spans="1:38" ht="29.45" customHeight="1" thickBot="1">
      <c r="A40" s="259"/>
      <c r="B40" s="471"/>
      <c r="C40" s="472"/>
      <c r="D40" s="472"/>
      <c r="E40" s="473"/>
      <c r="F40" s="469" t="s">
        <v>89</v>
      </c>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463">
        <v>8</v>
      </c>
      <c r="K42" s="463"/>
      <c r="L42" s="381" t="s">
        <v>74</v>
      </c>
      <c r="M42" s="30"/>
      <c r="O42" s="464"/>
      <c r="P42" s="474"/>
      <c r="Q42" s="465"/>
      <c r="R42" s="381" t="s">
        <v>75</v>
      </c>
      <c r="T42" s="464"/>
      <c r="U42" s="465"/>
      <c r="V42" s="381" t="s">
        <v>76</v>
      </c>
      <c r="W42" s="463" t="s">
        <v>28</v>
      </c>
      <c r="X42" s="463"/>
      <c r="Y42" s="463"/>
      <c r="Z42" s="490" t="str">
        <f>IF(L18="","",L18)</f>
        <v/>
      </c>
      <c r="AA42" s="490"/>
      <c r="AB42" s="490"/>
      <c r="AC42" s="490"/>
      <c r="AD42" s="490"/>
      <c r="AE42" s="490"/>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466" t="s">
        <v>77</v>
      </c>
      <c r="X43" s="466"/>
      <c r="Y43" s="466"/>
      <c r="Z43" s="467" t="s">
        <v>11</v>
      </c>
      <c r="AA43" s="467"/>
      <c r="AB43" s="490" t="str">
        <f>IF(L22="", "",L22)</f>
        <v/>
      </c>
      <c r="AC43" s="490"/>
      <c r="AD43" s="490" t="str">
        <f>IF(L23="", "", L23)</f>
        <v/>
      </c>
      <c r="AE43" s="490"/>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459" t="s">
        <v>2412</v>
      </c>
      <c r="B45" s="459"/>
      <c r="C45" s="459"/>
      <c r="D45" s="459"/>
      <c r="E45" s="459"/>
      <c r="F45" s="459"/>
      <c r="G45" s="459"/>
      <c r="H45" s="459"/>
      <c r="I45" s="459"/>
      <c r="J45" s="459"/>
      <c r="K45" s="459"/>
      <c r="L45" s="459"/>
      <c r="M45" s="459"/>
      <c r="N45" s="459"/>
      <c r="O45" s="459"/>
      <c r="P45" s="459"/>
      <c r="Q45" s="459"/>
      <c r="R45" s="459"/>
      <c r="S45" s="459"/>
      <c r="T45" s="459"/>
      <c r="U45" s="459"/>
      <c r="V45" s="459"/>
      <c r="W45" s="459"/>
      <c r="X45" s="459"/>
      <c r="Y45" s="459"/>
      <c r="Z45" s="459"/>
      <c r="AA45" s="459"/>
      <c r="AB45" s="459"/>
      <c r="AC45" s="459"/>
      <c r="AD45" s="459"/>
      <c r="AE45" s="459"/>
      <c r="AF45" s="459"/>
      <c r="AG45" s="393"/>
      <c r="AH45" s="393"/>
      <c r="AI45" s="393"/>
    </row>
    <row r="46" spans="1:38" ht="20.100000000000001" customHeight="1">
      <c r="A46" s="460"/>
      <c r="B46" s="460"/>
      <c r="C46" s="460"/>
      <c r="D46" s="460"/>
      <c r="E46" s="460"/>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484" t="s">
        <v>2308</v>
      </c>
      <c r="B49" s="484"/>
      <c r="C49" s="484"/>
      <c r="D49" s="484"/>
      <c r="E49" s="484"/>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5"/>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46" t="s">
        <v>2057</v>
      </c>
      <c r="B51" s="547"/>
      <c r="C51" s="547"/>
      <c r="D51" s="547"/>
      <c r="E51" s="547"/>
      <c r="F51" s="547"/>
      <c r="G51" s="547"/>
      <c r="H51" s="547"/>
      <c r="I51" s="547"/>
      <c r="J51" s="547"/>
      <c r="K51" s="547"/>
      <c r="L51" s="547"/>
      <c r="M51" s="547"/>
      <c r="N51" s="547"/>
      <c r="O51" s="547"/>
      <c r="P51" s="547"/>
      <c r="Q51" s="547"/>
      <c r="R51" s="547"/>
      <c r="S51" s="548"/>
      <c r="T51" s="545">
        <f>COUNTIF($Z$58:$AB$157,"*介護予防*")</f>
        <v>0</v>
      </c>
      <c r="U51" s="545"/>
      <c r="V51" s="429" t="s">
        <v>2058</v>
      </c>
      <c r="W51" s="445"/>
      <c r="Y51" s="271"/>
      <c r="Z51" s="271"/>
      <c r="AA51" s="271"/>
      <c r="AB51" s="271"/>
      <c r="AC51" s="271"/>
      <c r="AD51" s="271"/>
      <c r="AE51" s="271"/>
      <c r="AF51" s="271"/>
    </row>
    <row r="52" spans="1:41" s="86" customFormat="1" ht="17.649999999999999">
      <c r="A52" s="546" t="s">
        <v>2374</v>
      </c>
      <c r="B52" s="547"/>
      <c r="C52" s="547"/>
      <c r="D52" s="547"/>
      <c r="E52" s="547"/>
      <c r="F52" s="547"/>
      <c r="G52" s="547"/>
      <c r="H52" s="547"/>
      <c r="I52" s="547"/>
      <c r="J52" s="547"/>
      <c r="K52" s="547"/>
      <c r="L52" s="547"/>
      <c r="M52" s="547"/>
      <c r="N52" s="547"/>
      <c r="O52" s="547"/>
      <c r="P52" s="547"/>
      <c r="Q52" s="547"/>
      <c r="R52" s="547"/>
      <c r="S52" s="548"/>
      <c r="T52" s="545">
        <f>COUNTIF($Z$58:$AB$157,"*短期利用型*")</f>
        <v>0</v>
      </c>
      <c r="U52" s="545"/>
      <c r="V52" s="429" t="s">
        <v>2058</v>
      </c>
      <c r="W52" s="446"/>
      <c r="Y52" s="271"/>
      <c r="Z52" s="271"/>
      <c r="AA52" s="271"/>
      <c r="AB52" s="271"/>
      <c r="AC52" s="271"/>
      <c r="AD52" s="271"/>
      <c r="AE52" s="271"/>
      <c r="AF52" s="271"/>
    </row>
    <row r="53" spans="1:41" s="86" customFormat="1" ht="17.649999999999999">
      <c r="A53" s="546" t="s">
        <v>2376</v>
      </c>
      <c r="B53" s="547"/>
      <c r="C53" s="547"/>
      <c r="D53" s="547"/>
      <c r="E53" s="547"/>
      <c r="F53" s="547"/>
      <c r="G53" s="547"/>
      <c r="H53" s="547"/>
      <c r="I53" s="547"/>
      <c r="J53" s="547"/>
      <c r="K53" s="547"/>
      <c r="L53" s="547"/>
      <c r="M53" s="547"/>
      <c r="N53" s="547"/>
      <c r="O53" s="547"/>
      <c r="P53" s="547"/>
      <c r="Q53" s="547"/>
      <c r="R53" s="547"/>
      <c r="S53" s="548"/>
      <c r="T53" s="545">
        <f>COUNTIF($Z$58:$AB$157,"*独自*")+COUNTIF($Z$58:$AB$157,"介護予防ケアマネジメント")</f>
        <v>0</v>
      </c>
      <c r="U53" s="545"/>
      <c r="V53" s="429" t="s">
        <v>2058</v>
      </c>
      <c r="W53" s="446"/>
      <c r="Y53" s="271"/>
      <c r="Z53" s="271"/>
      <c r="AA53" s="271"/>
      <c r="AB53" s="271"/>
      <c r="AC53" s="271"/>
      <c r="AD53" s="271"/>
      <c r="AE53" s="271"/>
      <c r="AF53" s="271"/>
    </row>
    <row r="54" spans="1:41" s="86" customFormat="1" ht="18" thickBot="1">
      <c r="A54" s="546" t="s">
        <v>2375</v>
      </c>
      <c r="B54" s="547"/>
      <c r="C54" s="547"/>
      <c r="D54" s="547"/>
      <c r="E54" s="547"/>
      <c r="F54" s="547"/>
      <c r="G54" s="547"/>
      <c r="H54" s="547"/>
      <c r="I54" s="547"/>
      <c r="J54" s="547"/>
      <c r="K54" s="547"/>
      <c r="L54" s="547"/>
      <c r="M54" s="547"/>
      <c r="N54" s="547"/>
      <c r="O54" s="547"/>
      <c r="P54" s="547"/>
      <c r="Q54" s="547"/>
      <c r="R54" s="547"/>
      <c r="S54" s="548"/>
      <c r="T54" s="545">
        <f>COUNTIF(AO58:AP157,"その他")</f>
        <v>0</v>
      </c>
      <c r="U54" s="545"/>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49" t="s">
        <v>18</v>
      </c>
      <c r="B56" s="551" t="s">
        <v>19</v>
      </c>
      <c r="C56" s="552"/>
      <c r="D56" s="552"/>
      <c r="E56" s="552"/>
      <c r="F56" s="552"/>
      <c r="G56" s="552"/>
      <c r="H56" s="552"/>
      <c r="I56" s="552"/>
      <c r="J56" s="552"/>
      <c r="K56" s="527"/>
      <c r="L56" s="551" t="s">
        <v>20</v>
      </c>
      <c r="M56" s="552"/>
      <c r="N56" s="552"/>
      <c r="O56" s="552"/>
      <c r="P56" s="527"/>
      <c r="Q56" s="529" t="s">
        <v>21</v>
      </c>
      <c r="R56" s="530"/>
      <c r="S56" s="530"/>
      <c r="T56" s="530"/>
      <c r="U56" s="530"/>
      <c r="V56" s="531"/>
      <c r="W56" s="487" t="s">
        <v>22</v>
      </c>
      <c r="X56" s="487"/>
      <c r="Y56" s="487"/>
      <c r="Z56" s="487" t="s">
        <v>23</v>
      </c>
      <c r="AA56" s="487"/>
      <c r="AB56" s="487"/>
      <c r="AC56" s="582" t="s">
        <v>2306</v>
      </c>
      <c r="AD56" s="532" t="s">
        <v>2424</v>
      </c>
      <c r="AE56" s="527" t="s">
        <v>2309</v>
      </c>
      <c r="AF56"/>
      <c r="AG56"/>
      <c r="AH56"/>
      <c r="AI56"/>
      <c r="AJ56"/>
      <c r="AK56"/>
      <c r="AL56"/>
    </row>
    <row r="57" spans="1:41" s="86" customFormat="1" ht="47.45" customHeight="1" thickBot="1">
      <c r="A57" s="550"/>
      <c r="B57" s="553"/>
      <c r="C57" s="554"/>
      <c r="D57" s="554"/>
      <c r="E57" s="554"/>
      <c r="F57" s="554"/>
      <c r="G57" s="554"/>
      <c r="H57" s="554"/>
      <c r="I57" s="554"/>
      <c r="J57" s="554"/>
      <c r="K57" s="555"/>
      <c r="L57" s="553"/>
      <c r="M57" s="554"/>
      <c r="N57" s="554"/>
      <c r="O57" s="554"/>
      <c r="P57" s="555"/>
      <c r="Q57" s="488" t="s">
        <v>24</v>
      </c>
      <c r="R57" s="556"/>
      <c r="S57" s="556"/>
      <c r="T57" s="556"/>
      <c r="U57" s="556"/>
      <c r="V57" s="184" t="s">
        <v>25</v>
      </c>
      <c r="W57" s="488"/>
      <c r="X57" s="488"/>
      <c r="Y57" s="488"/>
      <c r="Z57" s="488"/>
      <c r="AA57" s="488"/>
      <c r="AB57" s="488"/>
      <c r="AC57" s="583"/>
      <c r="AD57" s="533"/>
      <c r="AE57" s="528"/>
      <c r="AF57"/>
      <c r="AG57"/>
      <c r="AH57"/>
      <c r="AI57"/>
      <c r="AJ57"/>
      <c r="AK57"/>
      <c r="AL57"/>
    </row>
    <row r="58" spans="1:41" ht="45" customHeight="1">
      <c r="A58" s="96">
        <v>1</v>
      </c>
      <c r="B58" s="560"/>
      <c r="C58" s="561"/>
      <c r="D58" s="561"/>
      <c r="E58" s="561"/>
      <c r="F58" s="561"/>
      <c r="G58" s="561"/>
      <c r="H58" s="561"/>
      <c r="I58" s="561"/>
      <c r="J58" s="561"/>
      <c r="K58" s="562"/>
      <c r="L58" s="575"/>
      <c r="M58" s="576"/>
      <c r="N58" s="576"/>
      <c r="O58" s="576"/>
      <c r="P58" s="577"/>
      <c r="Q58" s="563"/>
      <c r="R58" s="564"/>
      <c r="S58" s="564"/>
      <c r="T58" s="564"/>
      <c r="U58" s="565"/>
      <c r="V58" s="262"/>
      <c r="W58" s="491"/>
      <c r="X58" s="492"/>
      <c r="Y58" s="493"/>
      <c r="Z58" s="489"/>
      <c r="AA58" s="489"/>
      <c r="AB58" s="489"/>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40"/>
      <c r="C59" s="541"/>
      <c r="D59" s="541"/>
      <c r="E59" s="541"/>
      <c r="F59" s="541"/>
      <c r="G59" s="541"/>
      <c r="H59" s="541"/>
      <c r="I59" s="541"/>
      <c r="J59" s="541"/>
      <c r="K59" s="542"/>
      <c r="L59" s="537"/>
      <c r="M59" s="538"/>
      <c r="N59" s="538"/>
      <c r="O59" s="538"/>
      <c r="P59" s="539"/>
      <c r="Q59" s="534"/>
      <c r="R59" s="535"/>
      <c r="S59" s="535"/>
      <c r="T59" s="535"/>
      <c r="U59" s="536"/>
      <c r="V59" s="262"/>
      <c r="W59" s="486"/>
      <c r="X59" s="486"/>
      <c r="Y59" s="486"/>
      <c r="Z59" s="454"/>
      <c r="AA59" s="455"/>
      <c r="AB59" s="456"/>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40"/>
      <c r="C60" s="541"/>
      <c r="D60" s="541"/>
      <c r="E60" s="541"/>
      <c r="F60" s="541"/>
      <c r="G60" s="541"/>
      <c r="H60" s="541"/>
      <c r="I60" s="541"/>
      <c r="J60" s="541"/>
      <c r="K60" s="542"/>
      <c r="L60" s="537"/>
      <c r="M60" s="538"/>
      <c r="N60" s="538"/>
      <c r="O60" s="538"/>
      <c r="P60" s="539"/>
      <c r="Q60" s="534"/>
      <c r="R60" s="535"/>
      <c r="S60" s="535"/>
      <c r="T60" s="535"/>
      <c r="U60" s="536"/>
      <c r="V60" s="262"/>
      <c r="W60" s="486"/>
      <c r="X60" s="486"/>
      <c r="Y60" s="486"/>
      <c r="Z60" s="454"/>
      <c r="AA60" s="455"/>
      <c r="AB60" s="456"/>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40"/>
      <c r="C61" s="541"/>
      <c r="D61" s="541"/>
      <c r="E61" s="541"/>
      <c r="F61" s="541"/>
      <c r="G61" s="541"/>
      <c r="H61" s="541"/>
      <c r="I61" s="541"/>
      <c r="J61" s="541"/>
      <c r="K61" s="542"/>
      <c r="L61" s="537"/>
      <c r="M61" s="538"/>
      <c r="N61" s="538"/>
      <c r="O61" s="538"/>
      <c r="P61" s="539"/>
      <c r="Q61" s="534"/>
      <c r="R61" s="535"/>
      <c r="S61" s="535"/>
      <c r="T61" s="535"/>
      <c r="U61" s="536"/>
      <c r="V61" s="262"/>
      <c r="W61" s="486"/>
      <c r="X61" s="486"/>
      <c r="Y61" s="486"/>
      <c r="Z61" s="454"/>
      <c r="AA61" s="455"/>
      <c r="AB61" s="456"/>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40"/>
      <c r="C62" s="541"/>
      <c r="D62" s="541"/>
      <c r="E62" s="541"/>
      <c r="F62" s="541"/>
      <c r="G62" s="541"/>
      <c r="H62" s="541"/>
      <c r="I62" s="541"/>
      <c r="J62" s="541"/>
      <c r="K62" s="542"/>
      <c r="L62" s="537"/>
      <c r="M62" s="538"/>
      <c r="N62" s="538"/>
      <c r="O62" s="538"/>
      <c r="P62" s="539"/>
      <c r="Q62" s="534"/>
      <c r="R62" s="535"/>
      <c r="S62" s="535"/>
      <c r="T62" s="535"/>
      <c r="U62" s="536"/>
      <c r="V62" s="262"/>
      <c r="W62" s="486"/>
      <c r="X62" s="486"/>
      <c r="Y62" s="486"/>
      <c r="Z62" s="489"/>
      <c r="AA62" s="489"/>
      <c r="AB62" s="489"/>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40"/>
      <c r="C63" s="541"/>
      <c r="D63" s="541"/>
      <c r="E63" s="541"/>
      <c r="F63" s="541"/>
      <c r="G63" s="541"/>
      <c r="H63" s="541"/>
      <c r="I63" s="541"/>
      <c r="J63" s="541"/>
      <c r="K63" s="542"/>
      <c r="L63" s="537"/>
      <c r="M63" s="538"/>
      <c r="N63" s="538"/>
      <c r="O63" s="538"/>
      <c r="P63" s="539"/>
      <c r="Q63" s="534"/>
      <c r="R63" s="535"/>
      <c r="S63" s="535"/>
      <c r="T63" s="535"/>
      <c r="U63" s="536"/>
      <c r="V63" s="262"/>
      <c r="W63" s="486"/>
      <c r="X63" s="486"/>
      <c r="Y63" s="486"/>
      <c r="Z63" s="489"/>
      <c r="AA63" s="489"/>
      <c r="AB63" s="489"/>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40"/>
      <c r="C64" s="541"/>
      <c r="D64" s="541"/>
      <c r="E64" s="541"/>
      <c r="F64" s="541"/>
      <c r="G64" s="541"/>
      <c r="H64" s="541"/>
      <c r="I64" s="541"/>
      <c r="J64" s="541"/>
      <c r="K64" s="542"/>
      <c r="L64" s="537"/>
      <c r="M64" s="538"/>
      <c r="N64" s="538"/>
      <c r="O64" s="538"/>
      <c r="P64" s="539"/>
      <c r="Q64" s="534"/>
      <c r="R64" s="535"/>
      <c r="S64" s="535"/>
      <c r="T64" s="535"/>
      <c r="U64" s="536"/>
      <c r="V64" s="262"/>
      <c r="W64" s="486"/>
      <c r="X64" s="486"/>
      <c r="Y64" s="486"/>
      <c r="Z64" s="489"/>
      <c r="AA64" s="489"/>
      <c r="AB64" s="489"/>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40"/>
      <c r="C65" s="541"/>
      <c r="D65" s="541"/>
      <c r="E65" s="541"/>
      <c r="F65" s="541"/>
      <c r="G65" s="541"/>
      <c r="H65" s="541"/>
      <c r="I65" s="541"/>
      <c r="J65" s="541"/>
      <c r="K65" s="542"/>
      <c r="L65" s="537"/>
      <c r="M65" s="538"/>
      <c r="N65" s="538"/>
      <c r="O65" s="538"/>
      <c r="P65" s="539"/>
      <c r="Q65" s="534"/>
      <c r="R65" s="535"/>
      <c r="S65" s="535"/>
      <c r="T65" s="535"/>
      <c r="U65" s="536"/>
      <c r="V65" s="262"/>
      <c r="W65" s="486"/>
      <c r="X65" s="486"/>
      <c r="Y65" s="486"/>
      <c r="Z65" s="489"/>
      <c r="AA65" s="489"/>
      <c r="AB65" s="489"/>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40"/>
      <c r="C66" s="541"/>
      <c r="D66" s="541"/>
      <c r="E66" s="541"/>
      <c r="F66" s="541"/>
      <c r="G66" s="541"/>
      <c r="H66" s="541"/>
      <c r="I66" s="541"/>
      <c r="J66" s="541"/>
      <c r="K66" s="542"/>
      <c r="L66" s="537"/>
      <c r="M66" s="538"/>
      <c r="N66" s="538"/>
      <c r="O66" s="538"/>
      <c r="P66" s="539"/>
      <c r="Q66" s="534"/>
      <c r="R66" s="535"/>
      <c r="S66" s="535"/>
      <c r="T66" s="535"/>
      <c r="U66" s="536"/>
      <c r="V66" s="262"/>
      <c r="W66" s="486"/>
      <c r="X66" s="486"/>
      <c r="Y66" s="486"/>
      <c r="Z66" s="489"/>
      <c r="AA66" s="489"/>
      <c r="AB66" s="489"/>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40"/>
      <c r="C67" s="541"/>
      <c r="D67" s="541"/>
      <c r="E67" s="541"/>
      <c r="F67" s="541"/>
      <c r="G67" s="541"/>
      <c r="H67" s="541"/>
      <c r="I67" s="541"/>
      <c r="J67" s="541"/>
      <c r="K67" s="542"/>
      <c r="L67" s="537"/>
      <c r="M67" s="538"/>
      <c r="N67" s="538"/>
      <c r="O67" s="538"/>
      <c r="P67" s="539"/>
      <c r="Q67" s="534"/>
      <c r="R67" s="535"/>
      <c r="S67" s="535"/>
      <c r="T67" s="535"/>
      <c r="U67" s="536"/>
      <c r="V67" s="262"/>
      <c r="W67" s="486"/>
      <c r="X67" s="486"/>
      <c r="Y67" s="486"/>
      <c r="Z67" s="489"/>
      <c r="AA67" s="489"/>
      <c r="AB67" s="489"/>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40"/>
      <c r="C68" s="541"/>
      <c r="D68" s="541"/>
      <c r="E68" s="541"/>
      <c r="F68" s="541"/>
      <c r="G68" s="541"/>
      <c r="H68" s="541"/>
      <c r="I68" s="541"/>
      <c r="J68" s="541"/>
      <c r="K68" s="542"/>
      <c r="L68" s="537"/>
      <c r="M68" s="538"/>
      <c r="N68" s="538"/>
      <c r="O68" s="538"/>
      <c r="P68" s="539"/>
      <c r="Q68" s="534"/>
      <c r="R68" s="535"/>
      <c r="S68" s="535"/>
      <c r="T68" s="535"/>
      <c r="U68" s="536"/>
      <c r="V68" s="262"/>
      <c r="W68" s="486"/>
      <c r="X68" s="486"/>
      <c r="Y68" s="486"/>
      <c r="Z68" s="489"/>
      <c r="AA68" s="489"/>
      <c r="AB68" s="489"/>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40"/>
      <c r="C69" s="541"/>
      <c r="D69" s="541"/>
      <c r="E69" s="541"/>
      <c r="F69" s="541"/>
      <c r="G69" s="541"/>
      <c r="H69" s="541"/>
      <c r="I69" s="541"/>
      <c r="J69" s="541"/>
      <c r="K69" s="542"/>
      <c r="L69" s="537"/>
      <c r="M69" s="538"/>
      <c r="N69" s="538"/>
      <c r="O69" s="538"/>
      <c r="P69" s="539"/>
      <c r="Q69" s="534"/>
      <c r="R69" s="535"/>
      <c r="S69" s="535"/>
      <c r="T69" s="535"/>
      <c r="U69" s="536"/>
      <c r="V69" s="262"/>
      <c r="W69" s="486"/>
      <c r="X69" s="486"/>
      <c r="Y69" s="486"/>
      <c r="Z69" s="489"/>
      <c r="AA69" s="489"/>
      <c r="AB69" s="489"/>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40"/>
      <c r="C70" s="541"/>
      <c r="D70" s="541"/>
      <c r="E70" s="541"/>
      <c r="F70" s="541"/>
      <c r="G70" s="541"/>
      <c r="H70" s="541"/>
      <c r="I70" s="541"/>
      <c r="J70" s="541"/>
      <c r="K70" s="542"/>
      <c r="L70" s="537"/>
      <c r="M70" s="538"/>
      <c r="N70" s="538"/>
      <c r="O70" s="538"/>
      <c r="P70" s="539"/>
      <c r="Q70" s="534"/>
      <c r="R70" s="535"/>
      <c r="S70" s="535"/>
      <c r="T70" s="535"/>
      <c r="U70" s="536"/>
      <c r="V70" s="262"/>
      <c r="W70" s="486"/>
      <c r="X70" s="486"/>
      <c r="Y70" s="486"/>
      <c r="Z70" s="489"/>
      <c r="AA70" s="489"/>
      <c r="AB70" s="48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40"/>
      <c r="C71" s="541"/>
      <c r="D71" s="541"/>
      <c r="E71" s="541"/>
      <c r="F71" s="541"/>
      <c r="G71" s="541"/>
      <c r="H71" s="541"/>
      <c r="I71" s="541"/>
      <c r="J71" s="541"/>
      <c r="K71" s="542"/>
      <c r="L71" s="537"/>
      <c r="M71" s="538"/>
      <c r="N71" s="538"/>
      <c r="O71" s="538"/>
      <c r="P71" s="539"/>
      <c r="Q71" s="534"/>
      <c r="R71" s="535"/>
      <c r="S71" s="535"/>
      <c r="T71" s="535"/>
      <c r="U71" s="536"/>
      <c r="V71" s="262"/>
      <c r="W71" s="486"/>
      <c r="X71" s="486"/>
      <c r="Y71" s="486"/>
      <c r="Z71" s="489"/>
      <c r="AA71" s="489"/>
      <c r="AB71" s="489"/>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40"/>
      <c r="C72" s="541"/>
      <c r="D72" s="541"/>
      <c r="E72" s="541"/>
      <c r="F72" s="541"/>
      <c r="G72" s="541"/>
      <c r="H72" s="541"/>
      <c r="I72" s="541"/>
      <c r="J72" s="541"/>
      <c r="K72" s="542"/>
      <c r="L72" s="537"/>
      <c r="M72" s="538"/>
      <c r="N72" s="538"/>
      <c r="O72" s="538"/>
      <c r="P72" s="539"/>
      <c r="Q72" s="534"/>
      <c r="R72" s="535"/>
      <c r="S72" s="535"/>
      <c r="T72" s="535"/>
      <c r="U72" s="536"/>
      <c r="V72" s="262"/>
      <c r="W72" s="486"/>
      <c r="X72" s="486"/>
      <c r="Y72" s="486"/>
      <c r="Z72" s="489"/>
      <c r="AA72" s="489"/>
      <c r="AB72" s="489"/>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40"/>
      <c r="C73" s="541"/>
      <c r="D73" s="541"/>
      <c r="E73" s="541"/>
      <c r="F73" s="541"/>
      <c r="G73" s="541"/>
      <c r="H73" s="541"/>
      <c r="I73" s="541"/>
      <c r="J73" s="541"/>
      <c r="K73" s="542"/>
      <c r="L73" s="537"/>
      <c r="M73" s="538"/>
      <c r="N73" s="538"/>
      <c r="O73" s="538"/>
      <c r="P73" s="539"/>
      <c r="Q73" s="534"/>
      <c r="R73" s="535"/>
      <c r="S73" s="535"/>
      <c r="T73" s="535"/>
      <c r="U73" s="536"/>
      <c r="V73" s="262"/>
      <c r="W73" s="486"/>
      <c r="X73" s="486"/>
      <c r="Y73" s="486"/>
      <c r="Z73" s="489"/>
      <c r="AA73" s="489"/>
      <c r="AB73" s="489"/>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40"/>
      <c r="C74" s="541"/>
      <c r="D74" s="541"/>
      <c r="E74" s="541"/>
      <c r="F74" s="541"/>
      <c r="G74" s="541"/>
      <c r="H74" s="541"/>
      <c r="I74" s="541"/>
      <c r="J74" s="541"/>
      <c r="K74" s="542"/>
      <c r="L74" s="537"/>
      <c r="M74" s="538"/>
      <c r="N74" s="538"/>
      <c r="O74" s="538"/>
      <c r="P74" s="539"/>
      <c r="Q74" s="534"/>
      <c r="R74" s="535"/>
      <c r="S74" s="535"/>
      <c r="T74" s="535"/>
      <c r="U74" s="536"/>
      <c r="V74" s="262"/>
      <c r="W74" s="486"/>
      <c r="X74" s="486"/>
      <c r="Y74" s="486"/>
      <c r="Z74" s="454"/>
      <c r="AA74" s="455"/>
      <c r="AB74" s="456"/>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40"/>
      <c r="C75" s="541"/>
      <c r="D75" s="541"/>
      <c r="E75" s="541"/>
      <c r="F75" s="541"/>
      <c r="G75" s="541"/>
      <c r="H75" s="541"/>
      <c r="I75" s="541"/>
      <c r="J75" s="541"/>
      <c r="K75" s="542"/>
      <c r="L75" s="537"/>
      <c r="M75" s="538"/>
      <c r="N75" s="538"/>
      <c r="O75" s="538"/>
      <c r="P75" s="539"/>
      <c r="Q75" s="534"/>
      <c r="R75" s="535"/>
      <c r="S75" s="535"/>
      <c r="T75" s="535"/>
      <c r="U75" s="536"/>
      <c r="V75" s="262"/>
      <c r="W75" s="486"/>
      <c r="X75" s="486"/>
      <c r="Y75" s="486"/>
      <c r="Z75" s="489"/>
      <c r="AA75" s="489"/>
      <c r="AB75" s="489"/>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40"/>
      <c r="C76" s="541"/>
      <c r="D76" s="541"/>
      <c r="E76" s="541"/>
      <c r="F76" s="541"/>
      <c r="G76" s="541"/>
      <c r="H76" s="541"/>
      <c r="I76" s="541"/>
      <c r="J76" s="541"/>
      <c r="K76" s="542"/>
      <c r="L76" s="537"/>
      <c r="M76" s="538"/>
      <c r="N76" s="538"/>
      <c r="O76" s="538"/>
      <c r="P76" s="539"/>
      <c r="Q76" s="534"/>
      <c r="R76" s="535"/>
      <c r="S76" s="535"/>
      <c r="T76" s="535"/>
      <c r="U76" s="536"/>
      <c r="V76" s="262"/>
      <c r="W76" s="486"/>
      <c r="X76" s="486"/>
      <c r="Y76" s="486"/>
      <c r="Z76" s="486"/>
      <c r="AA76" s="486"/>
      <c r="AB76" s="486"/>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40"/>
      <c r="C77" s="541"/>
      <c r="D77" s="541"/>
      <c r="E77" s="541"/>
      <c r="F77" s="541"/>
      <c r="G77" s="541"/>
      <c r="H77" s="541"/>
      <c r="I77" s="541"/>
      <c r="J77" s="541"/>
      <c r="K77" s="542"/>
      <c r="L77" s="537"/>
      <c r="M77" s="538"/>
      <c r="N77" s="538"/>
      <c r="O77" s="538"/>
      <c r="P77" s="539"/>
      <c r="Q77" s="534"/>
      <c r="R77" s="535"/>
      <c r="S77" s="535"/>
      <c r="T77" s="535"/>
      <c r="U77" s="536"/>
      <c r="V77" s="262"/>
      <c r="W77" s="486"/>
      <c r="X77" s="486"/>
      <c r="Y77" s="486"/>
      <c r="Z77" s="489"/>
      <c r="AA77" s="489"/>
      <c r="AB77" s="489"/>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40"/>
      <c r="C78" s="541"/>
      <c r="D78" s="541"/>
      <c r="E78" s="541"/>
      <c r="F78" s="541"/>
      <c r="G78" s="541"/>
      <c r="H78" s="541"/>
      <c r="I78" s="541"/>
      <c r="J78" s="541"/>
      <c r="K78" s="542"/>
      <c r="L78" s="537"/>
      <c r="M78" s="538"/>
      <c r="N78" s="538"/>
      <c r="O78" s="538"/>
      <c r="P78" s="539"/>
      <c r="Q78" s="534"/>
      <c r="R78" s="535"/>
      <c r="S78" s="535"/>
      <c r="T78" s="535"/>
      <c r="U78" s="536"/>
      <c r="V78" s="262"/>
      <c r="W78" s="486"/>
      <c r="X78" s="486"/>
      <c r="Y78" s="486"/>
      <c r="Z78" s="489"/>
      <c r="AA78" s="489"/>
      <c r="AB78" s="489"/>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40"/>
      <c r="C79" s="541"/>
      <c r="D79" s="541"/>
      <c r="E79" s="541"/>
      <c r="F79" s="541"/>
      <c r="G79" s="541"/>
      <c r="H79" s="541"/>
      <c r="I79" s="541"/>
      <c r="J79" s="541"/>
      <c r="K79" s="542"/>
      <c r="L79" s="537"/>
      <c r="M79" s="538"/>
      <c r="N79" s="538"/>
      <c r="O79" s="538"/>
      <c r="P79" s="539"/>
      <c r="Q79" s="534"/>
      <c r="R79" s="535"/>
      <c r="S79" s="535"/>
      <c r="T79" s="535"/>
      <c r="U79" s="536"/>
      <c r="V79" s="262"/>
      <c r="W79" s="486"/>
      <c r="X79" s="486"/>
      <c r="Y79" s="486"/>
      <c r="Z79" s="489"/>
      <c r="AA79" s="489"/>
      <c r="AB79" s="489"/>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40"/>
      <c r="C80" s="541"/>
      <c r="D80" s="541"/>
      <c r="E80" s="541"/>
      <c r="F80" s="541"/>
      <c r="G80" s="541"/>
      <c r="H80" s="541"/>
      <c r="I80" s="541"/>
      <c r="J80" s="541"/>
      <c r="K80" s="542"/>
      <c r="L80" s="537"/>
      <c r="M80" s="538"/>
      <c r="N80" s="538"/>
      <c r="O80" s="538"/>
      <c r="P80" s="539"/>
      <c r="Q80" s="534"/>
      <c r="R80" s="535"/>
      <c r="S80" s="535"/>
      <c r="T80" s="535"/>
      <c r="U80" s="536"/>
      <c r="V80" s="262"/>
      <c r="W80" s="486"/>
      <c r="X80" s="486"/>
      <c r="Y80" s="486"/>
      <c r="Z80" s="489"/>
      <c r="AA80" s="489"/>
      <c r="AB80" s="489"/>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40"/>
      <c r="C81" s="541"/>
      <c r="D81" s="541"/>
      <c r="E81" s="541"/>
      <c r="F81" s="541"/>
      <c r="G81" s="541"/>
      <c r="H81" s="541"/>
      <c r="I81" s="541"/>
      <c r="J81" s="541"/>
      <c r="K81" s="542"/>
      <c r="L81" s="537"/>
      <c r="M81" s="538"/>
      <c r="N81" s="538"/>
      <c r="O81" s="538"/>
      <c r="P81" s="539"/>
      <c r="Q81" s="534"/>
      <c r="R81" s="535"/>
      <c r="S81" s="535"/>
      <c r="T81" s="535"/>
      <c r="U81" s="536"/>
      <c r="V81" s="262"/>
      <c r="W81" s="486"/>
      <c r="X81" s="486"/>
      <c r="Y81" s="486"/>
      <c r="Z81" s="489"/>
      <c r="AA81" s="489"/>
      <c r="AB81" s="489"/>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40"/>
      <c r="C82" s="541"/>
      <c r="D82" s="541"/>
      <c r="E82" s="541"/>
      <c r="F82" s="541"/>
      <c r="G82" s="541"/>
      <c r="H82" s="541"/>
      <c r="I82" s="541"/>
      <c r="J82" s="541"/>
      <c r="K82" s="542"/>
      <c r="L82" s="537"/>
      <c r="M82" s="538"/>
      <c r="N82" s="538"/>
      <c r="O82" s="538"/>
      <c r="P82" s="539"/>
      <c r="Q82" s="534"/>
      <c r="R82" s="535"/>
      <c r="S82" s="535"/>
      <c r="T82" s="535"/>
      <c r="U82" s="536"/>
      <c r="V82" s="262"/>
      <c r="W82" s="486"/>
      <c r="X82" s="486"/>
      <c r="Y82" s="486"/>
      <c r="Z82" s="489"/>
      <c r="AA82" s="489"/>
      <c r="AB82" s="489"/>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40"/>
      <c r="C83" s="541"/>
      <c r="D83" s="541"/>
      <c r="E83" s="541"/>
      <c r="F83" s="541"/>
      <c r="G83" s="541"/>
      <c r="H83" s="541"/>
      <c r="I83" s="541"/>
      <c r="J83" s="541"/>
      <c r="K83" s="542"/>
      <c r="L83" s="537"/>
      <c r="M83" s="538"/>
      <c r="N83" s="538"/>
      <c r="O83" s="538"/>
      <c r="P83" s="539"/>
      <c r="Q83" s="534"/>
      <c r="R83" s="535"/>
      <c r="S83" s="535"/>
      <c r="T83" s="535"/>
      <c r="U83" s="536"/>
      <c r="V83" s="262"/>
      <c r="W83" s="486"/>
      <c r="X83" s="486"/>
      <c r="Y83" s="486"/>
      <c r="Z83" s="489"/>
      <c r="AA83" s="489"/>
      <c r="AB83" s="489"/>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40"/>
      <c r="C84" s="541"/>
      <c r="D84" s="541"/>
      <c r="E84" s="541"/>
      <c r="F84" s="541"/>
      <c r="G84" s="541"/>
      <c r="H84" s="541"/>
      <c r="I84" s="541"/>
      <c r="J84" s="541"/>
      <c r="K84" s="542"/>
      <c r="L84" s="537"/>
      <c r="M84" s="538"/>
      <c r="N84" s="538"/>
      <c r="O84" s="538"/>
      <c r="P84" s="539"/>
      <c r="Q84" s="534"/>
      <c r="R84" s="535"/>
      <c r="S84" s="535"/>
      <c r="T84" s="535"/>
      <c r="U84" s="536"/>
      <c r="V84" s="262"/>
      <c r="W84" s="486"/>
      <c r="X84" s="486"/>
      <c r="Y84" s="486"/>
      <c r="Z84" s="489"/>
      <c r="AA84" s="489"/>
      <c r="AB84" s="489"/>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40"/>
      <c r="C85" s="541"/>
      <c r="D85" s="541"/>
      <c r="E85" s="541"/>
      <c r="F85" s="541"/>
      <c r="G85" s="541"/>
      <c r="H85" s="541"/>
      <c r="I85" s="541"/>
      <c r="J85" s="541"/>
      <c r="K85" s="542"/>
      <c r="L85" s="537"/>
      <c r="M85" s="538"/>
      <c r="N85" s="538"/>
      <c r="O85" s="538"/>
      <c r="P85" s="539"/>
      <c r="Q85" s="534"/>
      <c r="R85" s="535"/>
      <c r="S85" s="535"/>
      <c r="T85" s="535"/>
      <c r="U85" s="536"/>
      <c r="V85" s="262"/>
      <c r="W85" s="486"/>
      <c r="X85" s="486"/>
      <c r="Y85" s="486"/>
      <c r="Z85" s="489"/>
      <c r="AA85" s="489"/>
      <c r="AB85" s="489"/>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40"/>
      <c r="C86" s="541"/>
      <c r="D86" s="541"/>
      <c r="E86" s="541"/>
      <c r="F86" s="541"/>
      <c r="G86" s="541"/>
      <c r="H86" s="541"/>
      <c r="I86" s="541"/>
      <c r="J86" s="541"/>
      <c r="K86" s="542"/>
      <c r="L86" s="537"/>
      <c r="M86" s="538"/>
      <c r="N86" s="538"/>
      <c r="O86" s="538"/>
      <c r="P86" s="539"/>
      <c r="Q86" s="534"/>
      <c r="R86" s="535"/>
      <c r="S86" s="535"/>
      <c r="T86" s="535"/>
      <c r="U86" s="536"/>
      <c r="V86" s="262"/>
      <c r="W86" s="486"/>
      <c r="X86" s="486"/>
      <c r="Y86" s="486"/>
      <c r="Z86" s="489"/>
      <c r="AA86" s="489"/>
      <c r="AB86" s="489"/>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40"/>
      <c r="C87" s="541"/>
      <c r="D87" s="541"/>
      <c r="E87" s="541"/>
      <c r="F87" s="541"/>
      <c r="G87" s="541"/>
      <c r="H87" s="541"/>
      <c r="I87" s="541"/>
      <c r="J87" s="541"/>
      <c r="K87" s="542"/>
      <c r="L87" s="537"/>
      <c r="M87" s="538"/>
      <c r="N87" s="538"/>
      <c r="O87" s="538"/>
      <c r="P87" s="539"/>
      <c r="Q87" s="534"/>
      <c r="R87" s="535"/>
      <c r="S87" s="535"/>
      <c r="T87" s="535"/>
      <c r="U87" s="536"/>
      <c r="V87" s="262"/>
      <c r="W87" s="486"/>
      <c r="X87" s="486"/>
      <c r="Y87" s="486"/>
      <c r="Z87" s="489"/>
      <c r="AA87" s="489"/>
      <c r="AB87" s="489"/>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40"/>
      <c r="C88" s="541"/>
      <c r="D88" s="541"/>
      <c r="E88" s="541"/>
      <c r="F88" s="541"/>
      <c r="G88" s="541"/>
      <c r="H88" s="541"/>
      <c r="I88" s="541"/>
      <c r="J88" s="541"/>
      <c r="K88" s="542"/>
      <c r="L88" s="537"/>
      <c r="M88" s="538"/>
      <c r="N88" s="538"/>
      <c r="O88" s="538"/>
      <c r="P88" s="539"/>
      <c r="Q88" s="534"/>
      <c r="R88" s="535"/>
      <c r="S88" s="535"/>
      <c r="T88" s="535"/>
      <c r="U88" s="536"/>
      <c r="V88" s="262"/>
      <c r="W88" s="486"/>
      <c r="X88" s="486"/>
      <c r="Y88" s="486"/>
      <c r="Z88" s="489"/>
      <c r="AA88" s="489"/>
      <c r="AB88" s="489"/>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40"/>
      <c r="C89" s="541"/>
      <c r="D89" s="541"/>
      <c r="E89" s="541"/>
      <c r="F89" s="541"/>
      <c r="G89" s="541"/>
      <c r="H89" s="541"/>
      <c r="I89" s="541"/>
      <c r="J89" s="541"/>
      <c r="K89" s="542"/>
      <c r="L89" s="537"/>
      <c r="M89" s="538"/>
      <c r="N89" s="538"/>
      <c r="O89" s="538"/>
      <c r="P89" s="539"/>
      <c r="Q89" s="534"/>
      <c r="R89" s="535"/>
      <c r="S89" s="535"/>
      <c r="T89" s="535"/>
      <c r="U89" s="536"/>
      <c r="V89" s="262"/>
      <c r="W89" s="486"/>
      <c r="X89" s="486"/>
      <c r="Y89" s="486"/>
      <c r="Z89" s="489"/>
      <c r="AA89" s="489"/>
      <c r="AB89" s="489"/>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40"/>
      <c r="C90" s="541"/>
      <c r="D90" s="541"/>
      <c r="E90" s="541"/>
      <c r="F90" s="541"/>
      <c r="G90" s="541"/>
      <c r="H90" s="541"/>
      <c r="I90" s="541"/>
      <c r="J90" s="541"/>
      <c r="K90" s="542"/>
      <c r="L90" s="537"/>
      <c r="M90" s="538"/>
      <c r="N90" s="538"/>
      <c r="O90" s="538"/>
      <c r="P90" s="539"/>
      <c r="Q90" s="534"/>
      <c r="R90" s="535"/>
      <c r="S90" s="535"/>
      <c r="T90" s="535"/>
      <c r="U90" s="536"/>
      <c r="V90" s="262"/>
      <c r="W90" s="486"/>
      <c r="X90" s="486"/>
      <c r="Y90" s="486"/>
      <c r="Z90" s="489"/>
      <c r="AA90" s="489"/>
      <c r="AB90" s="489"/>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40"/>
      <c r="C91" s="541"/>
      <c r="D91" s="541"/>
      <c r="E91" s="541"/>
      <c r="F91" s="541"/>
      <c r="G91" s="541"/>
      <c r="H91" s="541"/>
      <c r="I91" s="541"/>
      <c r="J91" s="541"/>
      <c r="K91" s="542"/>
      <c r="L91" s="537"/>
      <c r="M91" s="538"/>
      <c r="N91" s="538"/>
      <c r="O91" s="538"/>
      <c r="P91" s="539"/>
      <c r="Q91" s="534"/>
      <c r="R91" s="535"/>
      <c r="S91" s="535"/>
      <c r="T91" s="535"/>
      <c r="U91" s="536"/>
      <c r="V91" s="262"/>
      <c r="W91" s="486"/>
      <c r="X91" s="486"/>
      <c r="Y91" s="486"/>
      <c r="Z91" s="489"/>
      <c r="AA91" s="489"/>
      <c r="AB91" s="489"/>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40"/>
      <c r="C92" s="541"/>
      <c r="D92" s="541"/>
      <c r="E92" s="541"/>
      <c r="F92" s="541"/>
      <c r="G92" s="541"/>
      <c r="H92" s="541"/>
      <c r="I92" s="541"/>
      <c r="J92" s="541"/>
      <c r="K92" s="542"/>
      <c r="L92" s="537"/>
      <c r="M92" s="538"/>
      <c r="N92" s="538"/>
      <c r="O92" s="538"/>
      <c r="P92" s="539"/>
      <c r="Q92" s="534"/>
      <c r="R92" s="535"/>
      <c r="S92" s="535"/>
      <c r="T92" s="535"/>
      <c r="U92" s="536"/>
      <c r="V92" s="262"/>
      <c r="W92" s="486"/>
      <c r="X92" s="486"/>
      <c r="Y92" s="486"/>
      <c r="Z92" s="489"/>
      <c r="AA92" s="489"/>
      <c r="AB92" s="489"/>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40"/>
      <c r="C93" s="541"/>
      <c r="D93" s="541"/>
      <c r="E93" s="541"/>
      <c r="F93" s="541"/>
      <c r="G93" s="541"/>
      <c r="H93" s="541"/>
      <c r="I93" s="541"/>
      <c r="J93" s="541"/>
      <c r="K93" s="542"/>
      <c r="L93" s="537"/>
      <c r="M93" s="538"/>
      <c r="N93" s="538"/>
      <c r="O93" s="538"/>
      <c r="P93" s="539"/>
      <c r="Q93" s="534"/>
      <c r="R93" s="535"/>
      <c r="S93" s="535"/>
      <c r="T93" s="535"/>
      <c r="U93" s="536"/>
      <c r="V93" s="262"/>
      <c r="W93" s="486"/>
      <c r="X93" s="486"/>
      <c r="Y93" s="486"/>
      <c r="Z93" s="489"/>
      <c r="AA93" s="489"/>
      <c r="AB93" s="489"/>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40"/>
      <c r="C94" s="541"/>
      <c r="D94" s="541"/>
      <c r="E94" s="541"/>
      <c r="F94" s="541"/>
      <c r="G94" s="541"/>
      <c r="H94" s="541"/>
      <c r="I94" s="541"/>
      <c r="J94" s="541"/>
      <c r="K94" s="542"/>
      <c r="L94" s="537"/>
      <c r="M94" s="538"/>
      <c r="N94" s="538"/>
      <c r="O94" s="538"/>
      <c r="P94" s="539"/>
      <c r="Q94" s="534"/>
      <c r="R94" s="535"/>
      <c r="S94" s="535"/>
      <c r="T94" s="535"/>
      <c r="U94" s="536"/>
      <c r="V94" s="262"/>
      <c r="W94" s="486"/>
      <c r="X94" s="486"/>
      <c r="Y94" s="486"/>
      <c r="Z94" s="489"/>
      <c r="AA94" s="489"/>
      <c r="AB94" s="489"/>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40"/>
      <c r="C95" s="541"/>
      <c r="D95" s="541"/>
      <c r="E95" s="541"/>
      <c r="F95" s="541"/>
      <c r="G95" s="541"/>
      <c r="H95" s="541"/>
      <c r="I95" s="541"/>
      <c r="J95" s="541"/>
      <c r="K95" s="542"/>
      <c r="L95" s="537"/>
      <c r="M95" s="538"/>
      <c r="N95" s="538"/>
      <c r="O95" s="538"/>
      <c r="P95" s="539"/>
      <c r="Q95" s="534"/>
      <c r="R95" s="535"/>
      <c r="S95" s="535"/>
      <c r="T95" s="535"/>
      <c r="U95" s="536"/>
      <c r="V95" s="262"/>
      <c r="W95" s="486"/>
      <c r="X95" s="486"/>
      <c r="Y95" s="486"/>
      <c r="Z95" s="489"/>
      <c r="AA95" s="489"/>
      <c r="AB95" s="489"/>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40"/>
      <c r="C96" s="541"/>
      <c r="D96" s="541"/>
      <c r="E96" s="541"/>
      <c r="F96" s="541"/>
      <c r="G96" s="541"/>
      <c r="H96" s="541"/>
      <c r="I96" s="541"/>
      <c r="J96" s="541"/>
      <c r="K96" s="542"/>
      <c r="L96" s="537"/>
      <c r="M96" s="538"/>
      <c r="N96" s="538"/>
      <c r="O96" s="538"/>
      <c r="P96" s="539"/>
      <c r="Q96" s="534"/>
      <c r="R96" s="535"/>
      <c r="S96" s="535"/>
      <c r="T96" s="535"/>
      <c r="U96" s="536"/>
      <c r="V96" s="262"/>
      <c r="W96" s="486"/>
      <c r="X96" s="486"/>
      <c r="Y96" s="486"/>
      <c r="Z96" s="489"/>
      <c r="AA96" s="489"/>
      <c r="AB96" s="489"/>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40"/>
      <c r="C97" s="541"/>
      <c r="D97" s="541"/>
      <c r="E97" s="541"/>
      <c r="F97" s="541"/>
      <c r="G97" s="541"/>
      <c r="H97" s="541"/>
      <c r="I97" s="541"/>
      <c r="J97" s="541"/>
      <c r="K97" s="542"/>
      <c r="L97" s="537"/>
      <c r="M97" s="538"/>
      <c r="N97" s="538"/>
      <c r="O97" s="538"/>
      <c r="P97" s="539"/>
      <c r="Q97" s="534"/>
      <c r="R97" s="535"/>
      <c r="S97" s="535"/>
      <c r="T97" s="535"/>
      <c r="U97" s="536"/>
      <c r="V97" s="262"/>
      <c r="W97" s="486"/>
      <c r="X97" s="486"/>
      <c r="Y97" s="486"/>
      <c r="Z97" s="489"/>
      <c r="AA97" s="489"/>
      <c r="AB97" s="489"/>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40"/>
      <c r="C98" s="541"/>
      <c r="D98" s="541"/>
      <c r="E98" s="541"/>
      <c r="F98" s="541"/>
      <c r="G98" s="541"/>
      <c r="H98" s="541"/>
      <c r="I98" s="541"/>
      <c r="J98" s="541"/>
      <c r="K98" s="542"/>
      <c r="L98" s="537"/>
      <c r="M98" s="538"/>
      <c r="N98" s="538"/>
      <c r="O98" s="538"/>
      <c r="P98" s="539"/>
      <c r="Q98" s="534"/>
      <c r="R98" s="535"/>
      <c r="S98" s="535"/>
      <c r="T98" s="535"/>
      <c r="U98" s="536"/>
      <c r="V98" s="262"/>
      <c r="W98" s="486"/>
      <c r="X98" s="486"/>
      <c r="Y98" s="486"/>
      <c r="Z98" s="489"/>
      <c r="AA98" s="489"/>
      <c r="AB98" s="489"/>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40"/>
      <c r="C99" s="541"/>
      <c r="D99" s="541"/>
      <c r="E99" s="541"/>
      <c r="F99" s="541"/>
      <c r="G99" s="541"/>
      <c r="H99" s="541"/>
      <c r="I99" s="541"/>
      <c r="J99" s="541"/>
      <c r="K99" s="542"/>
      <c r="L99" s="537"/>
      <c r="M99" s="538"/>
      <c r="N99" s="538"/>
      <c r="O99" s="538"/>
      <c r="P99" s="539"/>
      <c r="Q99" s="534"/>
      <c r="R99" s="535"/>
      <c r="S99" s="535"/>
      <c r="T99" s="535"/>
      <c r="U99" s="536"/>
      <c r="V99" s="262"/>
      <c r="W99" s="486"/>
      <c r="X99" s="486"/>
      <c r="Y99" s="486"/>
      <c r="Z99" s="489"/>
      <c r="AA99" s="489"/>
      <c r="AB99" s="489"/>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40"/>
      <c r="C100" s="541"/>
      <c r="D100" s="541"/>
      <c r="E100" s="541"/>
      <c r="F100" s="541"/>
      <c r="G100" s="541"/>
      <c r="H100" s="541"/>
      <c r="I100" s="541"/>
      <c r="J100" s="541"/>
      <c r="K100" s="542"/>
      <c r="L100" s="537"/>
      <c r="M100" s="538"/>
      <c r="N100" s="538"/>
      <c r="O100" s="538"/>
      <c r="P100" s="539"/>
      <c r="Q100" s="534"/>
      <c r="R100" s="535"/>
      <c r="S100" s="535"/>
      <c r="T100" s="535"/>
      <c r="U100" s="536"/>
      <c r="V100" s="262"/>
      <c r="W100" s="486"/>
      <c r="X100" s="486"/>
      <c r="Y100" s="486"/>
      <c r="Z100" s="489"/>
      <c r="AA100" s="489"/>
      <c r="AB100" s="489"/>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40"/>
      <c r="C101" s="541"/>
      <c r="D101" s="541"/>
      <c r="E101" s="541"/>
      <c r="F101" s="541"/>
      <c r="G101" s="541"/>
      <c r="H101" s="541"/>
      <c r="I101" s="541"/>
      <c r="J101" s="541"/>
      <c r="K101" s="542"/>
      <c r="L101" s="537"/>
      <c r="M101" s="538"/>
      <c r="N101" s="538"/>
      <c r="O101" s="538"/>
      <c r="P101" s="539"/>
      <c r="Q101" s="534"/>
      <c r="R101" s="535"/>
      <c r="S101" s="535"/>
      <c r="T101" s="535"/>
      <c r="U101" s="536"/>
      <c r="V101" s="262"/>
      <c r="W101" s="486"/>
      <c r="X101" s="486"/>
      <c r="Y101" s="486"/>
      <c r="Z101" s="489"/>
      <c r="AA101" s="489"/>
      <c r="AB101" s="489"/>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40"/>
      <c r="C102" s="541"/>
      <c r="D102" s="541"/>
      <c r="E102" s="541"/>
      <c r="F102" s="541"/>
      <c r="G102" s="541"/>
      <c r="H102" s="541"/>
      <c r="I102" s="541"/>
      <c r="J102" s="541"/>
      <c r="K102" s="542"/>
      <c r="L102" s="537"/>
      <c r="M102" s="538"/>
      <c r="N102" s="538"/>
      <c r="O102" s="538"/>
      <c r="P102" s="539"/>
      <c r="Q102" s="534"/>
      <c r="R102" s="535"/>
      <c r="S102" s="535"/>
      <c r="T102" s="535"/>
      <c r="U102" s="536"/>
      <c r="V102" s="262"/>
      <c r="W102" s="486"/>
      <c r="X102" s="486"/>
      <c r="Y102" s="486"/>
      <c r="Z102" s="489"/>
      <c r="AA102" s="489"/>
      <c r="AB102" s="489"/>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40"/>
      <c r="C103" s="541"/>
      <c r="D103" s="541"/>
      <c r="E103" s="541"/>
      <c r="F103" s="541"/>
      <c r="G103" s="541"/>
      <c r="H103" s="541"/>
      <c r="I103" s="541"/>
      <c r="J103" s="541"/>
      <c r="K103" s="542"/>
      <c r="L103" s="537"/>
      <c r="M103" s="538"/>
      <c r="N103" s="538"/>
      <c r="O103" s="538"/>
      <c r="P103" s="539"/>
      <c r="Q103" s="534"/>
      <c r="R103" s="535"/>
      <c r="S103" s="535"/>
      <c r="T103" s="535"/>
      <c r="U103" s="536"/>
      <c r="V103" s="262"/>
      <c r="W103" s="486"/>
      <c r="X103" s="486"/>
      <c r="Y103" s="486"/>
      <c r="Z103" s="489"/>
      <c r="AA103" s="489"/>
      <c r="AB103" s="489"/>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40"/>
      <c r="C104" s="541"/>
      <c r="D104" s="541"/>
      <c r="E104" s="541"/>
      <c r="F104" s="541"/>
      <c r="G104" s="541"/>
      <c r="H104" s="541"/>
      <c r="I104" s="541"/>
      <c r="J104" s="541"/>
      <c r="K104" s="542"/>
      <c r="L104" s="537"/>
      <c r="M104" s="538"/>
      <c r="N104" s="538"/>
      <c r="O104" s="538"/>
      <c r="P104" s="539"/>
      <c r="Q104" s="534"/>
      <c r="R104" s="535"/>
      <c r="S104" s="535"/>
      <c r="T104" s="535"/>
      <c r="U104" s="536"/>
      <c r="V104" s="262"/>
      <c r="W104" s="486"/>
      <c r="X104" s="486"/>
      <c r="Y104" s="486"/>
      <c r="Z104" s="489"/>
      <c r="AA104" s="489"/>
      <c r="AB104" s="48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40"/>
      <c r="C105" s="541"/>
      <c r="D105" s="541"/>
      <c r="E105" s="541"/>
      <c r="F105" s="541"/>
      <c r="G105" s="541"/>
      <c r="H105" s="541"/>
      <c r="I105" s="541"/>
      <c r="J105" s="541"/>
      <c r="K105" s="542"/>
      <c r="L105" s="537"/>
      <c r="M105" s="538"/>
      <c r="N105" s="538"/>
      <c r="O105" s="538"/>
      <c r="P105" s="539"/>
      <c r="Q105" s="534"/>
      <c r="R105" s="535"/>
      <c r="S105" s="535"/>
      <c r="T105" s="535"/>
      <c r="U105" s="536"/>
      <c r="V105" s="262"/>
      <c r="W105" s="486"/>
      <c r="X105" s="486"/>
      <c r="Y105" s="486"/>
      <c r="Z105" s="489"/>
      <c r="AA105" s="489"/>
      <c r="AB105" s="48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40"/>
      <c r="C106" s="541"/>
      <c r="D106" s="541"/>
      <c r="E106" s="541"/>
      <c r="F106" s="541"/>
      <c r="G106" s="541"/>
      <c r="H106" s="541"/>
      <c r="I106" s="541"/>
      <c r="J106" s="541"/>
      <c r="K106" s="542"/>
      <c r="L106" s="537"/>
      <c r="M106" s="538"/>
      <c r="N106" s="538"/>
      <c r="O106" s="538"/>
      <c r="P106" s="539"/>
      <c r="Q106" s="534"/>
      <c r="R106" s="535"/>
      <c r="S106" s="535"/>
      <c r="T106" s="535"/>
      <c r="U106" s="536"/>
      <c r="V106" s="262"/>
      <c r="W106" s="486"/>
      <c r="X106" s="486"/>
      <c r="Y106" s="486"/>
      <c r="Z106" s="489"/>
      <c r="AA106" s="489"/>
      <c r="AB106" s="48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40"/>
      <c r="C107" s="541"/>
      <c r="D107" s="541"/>
      <c r="E107" s="541"/>
      <c r="F107" s="541"/>
      <c r="G107" s="541"/>
      <c r="H107" s="541"/>
      <c r="I107" s="541"/>
      <c r="J107" s="541"/>
      <c r="K107" s="542"/>
      <c r="L107" s="537"/>
      <c r="M107" s="538"/>
      <c r="N107" s="538"/>
      <c r="O107" s="538"/>
      <c r="P107" s="539"/>
      <c r="Q107" s="534"/>
      <c r="R107" s="535"/>
      <c r="S107" s="535"/>
      <c r="T107" s="535"/>
      <c r="U107" s="536"/>
      <c r="V107" s="262"/>
      <c r="W107" s="486"/>
      <c r="X107" s="486"/>
      <c r="Y107" s="486"/>
      <c r="Z107" s="489"/>
      <c r="AA107" s="489"/>
      <c r="AB107" s="48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40"/>
      <c r="C108" s="541"/>
      <c r="D108" s="541"/>
      <c r="E108" s="541"/>
      <c r="F108" s="541"/>
      <c r="G108" s="541"/>
      <c r="H108" s="541"/>
      <c r="I108" s="541"/>
      <c r="J108" s="541"/>
      <c r="K108" s="542"/>
      <c r="L108" s="537"/>
      <c r="M108" s="538"/>
      <c r="N108" s="538"/>
      <c r="O108" s="538"/>
      <c r="P108" s="539"/>
      <c r="Q108" s="534"/>
      <c r="R108" s="535"/>
      <c r="S108" s="535"/>
      <c r="T108" s="535"/>
      <c r="U108" s="536"/>
      <c r="V108" s="262"/>
      <c r="W108" s="486"/>
      <c r="X108" s="486"/>
      <c r="Y108" s="486"/>
      <c r="Z108" s="489"/>
      <c r="AA108" s="489"/>
      <c r="AB108" s="48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43"/>
      <c r="C109" s="544"/>
      <c r="D109" s="544"/>
      <c r="E109" s="544"/>
      <c r="F109" s="544"/>
      <c r="G109" s="544"/>
      <c r="H109" s="544"/>
      <c r="I109" s="544"/>
      <c r="J109" s="544"/>
      <c r="K109" s="544"/>
      <c r="L109" s="537"/>
      <c r="M109" s="538"/>
      <c r="N109" s="538"/>
      <c r="O109" s="538"/>
      <c r="P109" s="539"/>
      <c r="Q109" s="534"/>
      <c r="R109" s="535"/>
      <c r="S109" s="535"/>
      <c r="T109" s="535"/>
      <c r="U109" s="536"/>
      <c r="V109" s="262"/>
      <c r="W109" s="454"/>
      <c r="X109" s="455"/>
      <c r="Y109" s="456"/>
      <c r="Z109" s="489"/>
      <c r="AA109" s="489"/>
      <c r="AB109" s="48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43"/>
      <c r="C110" s="544"/>
      <c r="D110" s="544"/>
      <c r="E110" s="544"/>
      <c r="F110" s="544"/>
      <c r="G110" s="544"/>
      <c r="H110" s="544"/>
      <c r="I110" s="544"/>
      <c r="J110" s="544"/>
      <c r="K110" s="544"/>
      <c r="L110" s="537"/>
      <c r="M110" s="538"/>
      <c r="N110" s="538"/>
      <c r="O110" s="538"/>
      <c r="P110" s="539"/>
      <c r="Q110" s="534"/>
      <c r="R110" s="535"/>
      <c r="S110" s="535"/>
      <c r="T110" s="535"/>
      <c r="U110" s="536"/>
      <c r="V110" s="262"/>
      <c r="W110" s="454"/>
      <c r="X110" s="455"/>
      <c r="Y110" s="456"/>
      <c r="Z110" s="489"/>
      <c r="AA110" s="489"/>
      <c r="AB110" s="48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43"/>
      <c r="C111" s="544"/>
      <c r="D111" s="544"/>
      <c r="E111" s="544"/>
      <c r="F111" s="544"/>
      <c r="G111" s="544"/>
      <c r="H111" s="544"/>
      <c r="I111" s="544"/>
      <c r="J111" s="544"/>
      <c r="K111" s="544"/>
      <c r="L111" s="537"/>
      <c r="M111" s="538"/>
      <c r="N111" s="538"/>
      <c r="O111" s="538"/>
      <c r="P111" s="539"/>
      <c r="Q111" s="534"/>
      <c r="R111" s="535"/>
      <c r="S111" s="535"/>
      <c r="T111" s="535"/>
      <c r="U111" s="536"/>
      <c r="V111" s="262"/>
      <c r="W111" s="454"/>
      <c r="X111" s="455"/>
      <c r="Y111" s="456"/>
      <c r="Z111" s="489"/>
      <c r="AA111" s="489"/>
      <c r="AB111" s="48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43"/>
      <c r="C112" s="544"/>
      <c r="D112" s="544"/>
      <c r="E112" s="544"/>
      <c r="F112" s="544"/>
      <c r="G112" s="544"/>
      <c r="H112" s="544"/>
      <c r="I112" s="544"/>
      <c r="J112" s="544"/>
      <c r="K112" s="544"/>
      <c r="L112" s="537"/>
      <c r="M112" s="538"/>
      <c r="N112" s="538"/>
      <c r="O112" s="538"/>
      <c r="P112" s="539"/>
      <c r="Q112" s="534"/>
      <c r="R112" s="535"/>
      <c r="S112" s="535"/>
      <c r="T112" s="535"/>
      <c r="U112" s="536"/>
      <c r="V112" s="262"/>
      <c r="W112" s="454"/>
      <c r="X112" s="455"/>
      <c r="Y112" s="456"/>
      <c r="Z112" s="489"/>
      <c r="AA112" s="489"/>
      <c r="AB112" s="48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43"/>
      <c r="C113" s="544"/>
      <c r="D113" s="544"/>
      <c r="E113" s="544"/>
      <c r="F113" s="544"/>
      <c r="G113" s="544"/>
      <c r="H113" s="544"/>
      <c r="I113" s="544"/>
      <c r="J113" s="544"/>
      <c r="K113" s="544"/>
      <c r="L113" s="537"/>
      <c r="M113" s="538"/>
      <c r="N113" s="538"/>
      <c r="O113" s="538"/>
      <c r="P113" s="539"/>
      <c r="Q113" s="534"/>
      <c r="R113" s="535"/>
      <c r="S113" s="535"/>
      <c r="T113" s="535"/>
      <c r="U113" s="536"/>
      <c r="V113" s="262"/>
      <c r="W113" s="454"/>
      <c r="X113" s="455"/>
      <c r="Y113" s="456"/>
      <c r="Z113" s="489"/>
      <c r="AA113" s="489"/>
      <c r="AB113" s="48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43"/>
      <c r="C114" s="544"/>
      <c r="D114" s="544"/>
      <c r="E114" s="544"/>
      <c r="F114" s="544"/>
      <c r="G114" s="544"/>
      <c r="H114" s="544"/>
      <c r="I114" s="544"/>
      <c r="J114" s="544"/>
      <c r="K114" s="544"/>
      <c r="L114" s="537"/>
      <c r="M114" s="538"/>
      <c r="N114" s="538"/>
      <c r="O114" s="538"/>
      <c r="P114" s="539"/>
      <c r="Q114" s="534"/>
      <c r="R114" s="535"/>
      <c r="S114" s="535"/>
      <c r="T114" s="535"/>
      <c r="U114" s="536"/>
      <c r="V114" s="262"/>
      <c r="W114" s="454"/>
      <c r="X114" s="455"/>
      <c r="Y114" s="456"/>
      <c r="Z114" s="489"/>
      <c r="AA114" s="489"/>
      <c r="AB114" s="48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43"/>
      <c r="C115" s="544"/>
      <c r="D115" s="544"/>
      <c r="E115" s="544"/>
      <c r="F115" s="544"/>
      <c r="G115" s="544"/>
      <c r="H115" s="544"/>
      <c r="I115" s="544"/>
      <c r="J115" s="544"/>
      <c r="K115" s="544"/>
      <c r="L115" s="537"/>
      <c r="M115" s="538"/>
      <c r="N115" s="538"/>
      <c r="O115" s="538"/>
      <c r="P115" s="539"/>
      <c r="Q115" s="534"/>
      <c r="R115" s="535"/>
      <c r="S115" s="535"/>
      <c r="T115" s="535"/>
      <c r="U115" s="536"/>
      <c r="V115" s="262"/>
      <c r="W115" s="454"/>
      <c r="X115" s="455"/>
      <c r="Y115" s="456"/>
      <c r="Z115" s="489"/>
      <c r="AA115" s="489"/>
      <c r="AB115" s="48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43"/>
      <c r="C116" s="544"/>
      <c r="D116" s="544"/>
      <c r="E116" s="544"/>
      <c r="F116" s="544"/>
      <c r="G116" s="544"/>
      <c r="H116" s="544"/>
      <c r="I116" s="544"/>
      <c r="J116" s="544"/>
      <c r="K116" s="544"/>
      <c r="L116" s="537"/>
      <c r="M116" s="538"/>
      <c r="N116" s="538"/>
      <c r="O116" s="538"/>
      <c r="P116" s="539"/>
      <c r="Q116" s="534"/>
      <c r="R116" s="535"/>
      <c r="S116" s="535"/>
      <c r="T116" s="535"/>
      <c r="U116" s="536"/>
      <c r="V116" s="262"/>
      <c r="W116" s="454"/>
      <c r="X116" s="455"/>
      <c r="Y116" s="456"/>
      <c r="Z116" s="489"/>
      <c r="AA116" s="489"/>
      <c r="AB116" s="48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43"/>
      <c r="C117" s="544"/>
      <c r="D117" s="544"/>
      <c r="E117" s="544"/>
      <c r="F117" s="544"/>
      <c r="G117" s="544"/>
      <c r="H117" s="544"/>
      <c r="I117" s="544"/>
      <c r="J117" s="544"/>
      <c r="K117" s="544"/>
      <c r="L117" s="537"/>
      <c r="M117" s="538"/>
      <c r="N117" s="538"/>
      <c r="O117" s="538"/>
      <c r="P117" s="539"/>
      <c r="Q117" s="534"/>
      <c r="R117" s="535"/>
      <c r="S117" s="535"/>
      <c r="T117" s="535"/>
      <c r="U117" s="536"/>
      <c r="V117" s="262"/>
      <c r="W117" s="454"/>
      <c r="X117" s="455"/>
      <c r="Y117" s="456"/>
      <c r="Z117" s="489"/>
      <c r="AA117" s="489"/>
      <c r="AB117" s="48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43"/>
      <c r="C118" s="544"/>
      <c r="D118" s="544"/>
      <c r="E118" s="544"/>
      <c r="F118" s="544"/>
      <c r="G118" s="544"/>
      <c r="H118" s="544"/>
      <c r="I118" s="544"/>
      <c r="J118" s="544"/>
      <c r="K118" s="544"/>
      <c r="L118" s="537"/>
      <c r="M118" s="538"/>
      <c r="N118" s="538"/>
      <c r="O118" s="538"/>
      <c r="P118" s="539"/>
      <c r="Q118" s="534"/>
      <c r="R118" s="535"/>
      <c r="S118" s="535"/>
      <c r="T118" s="535"/>
      <c r="U118" s="536"/>
      <c r="V118" s="262"/>
      <c r="W118" s="454"/>
      <c r="X118" s="455"/>
      <c r="Y118" s="456"/>
      <c r="Z118" s="489"/>
      <c r="AA118" s="489"/>
      <c r="AB118" s="48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43"/>
      <c r="C119" s="544"/>
      <c r="D119" s="544"/>
      <c r="E119" s="544"/>
      <c r="F119" s="544"/>
      <c r="G119" s="544"/>
      <c r="H119" s="544"/>
      <c r="I119" s="544"/>
      <c r="J119" s="544"/>
      <c r="K119" s="544"/>
      <c r="L119" s="537"/>
      <c r="M119" s="538"/>
      <c r="N119" s="538"/>
      <c r="O119" s="538"/>
      <c r="P119" s="539"/>
      <c r="Q119" s="534"/>
      <c r="R119" s="535"/>
      <c r="S119" s="535"/>
      <c r="T119" s="535"/>
      <c r="U119" s="536"/>
      <c r="V119" s="262"/>
      <c r="W119" s="454"/>
      <c r="X119" s="455"/>
      <c r="Y119" s="456"/>
      <c r="Z119" s="489"/>
      <c r="AA119" s="489"/>
      <c r="AB119" s="48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43"/>
      <c r="C120" s="544"/>
      <c r="D120" s="544"/>
      <c r="E120" s="544"/>
      <c r="F120" s="544"/>
      <c r="G120" s="544"/>
      <c r="H120" s="544"/>
      <c r="I120" s="544"/>
      <c r="J120" s="544"/>
      <c r="K120" s="544"/>
      <c r="L120" s="537"/>
      <c r="M120" s="538"/>
      <c r="N120" s="538"/>
      <c r="O120" s="538"/>
      <c r="P120" s="539"/>
      <c r="Q120" s="534"/>
      <c r="R120" s="535"/>
      <c r="S120" s="535"/>
      <c r="T120" s="535"/>
      <c r="U120" s="536"/>
      <c r="V120" s="262"/>
      <c r="W120" s="454"/>
      <c r="X120" s="455"/>
      <c r="Y120" s="456"/>
      <c r="Z120" s="489"/>
      <c r="AA120" s="489"/>
      <c r="AB120" s="48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43"/>
      <c r="C121" s="544"/>
      <c r="D121" s="544"/>
      <c r="E121" s="544"/>
      <c r="F121" s="544"/>
      <c r="G121" s="544"/>
      <c r="H121" s="544"/>
      <c r="I121" s="544"/>
      <c r="J121" s="544"/>
      <c r="K121" s="544"/>
      <c r="L121" s="537"/>
      <c r="M121" s="538"/>
      <c r="N121" s="538"/>
      <c r="O121" s="538"/>
      <c r="P121" s="539"/>
      <c r="Q121" s="534"/>
      <c r="R121" s="535"/>
      <c r="S121" s="535"/>
      <c r="T121" s="535"/>
      <c r="U121" s="536"/>
      <c r="V121" s="262"/>
      <c r="W121" s="454"/>
      <c r="X121" s="455"/>
      <c r="Y121" s="456"/>
      <c r="Z121" s="489"/>
      <c r="AA121" s="489"/>
      <c r="AB121" s="48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43"/>
      <c r="C122" s="544"/>
      <c r="D122" s="544"/>
      <c r="E122" s="544"/>
      <c r="F122" s="544"/>
      <c r="G122" s="544"/>
      <c r="H122" s="544"/>
      <c r="I122" s="544"/>
      <c r="J122" s="544"/>
      <c r="K122" s="544"/>
      <c r="L122" s="537"/>
      <c r="M122" s="538"/>
      <c r="N122" s="538"/>
      <c r="O122" s="538"/>
      <c r="P122" s="539"/>
      <c r="Q122" s="534"/>
      <c r="R122" s="535"/>
      <c r="S122" s="535"/>
      <c r="T122" s="535"/>
      <c r="U122" s="536"/>
      <c r="V122" s="262"/>
      <c r="W122" s="454"/>
      <c r="X122" s="455"/>
      <c r="Y122" s="456"/>
      <c r="Z122" s="489"/>
      <c r="AA122" s="489"/>
      <c r="AB122" s="48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43"/>
      <c r="C123" s="544"/>
      <c r="D123" s="544"/>
      <c r="E123" s="544"/>
      <c r="F123" s="544"/>
      <c r="G123" s="544"/>
      <c r="H123" s="544"/>
      <c r="I123" s="544"/>
      <c r="J123" s="544"/>
      <c r="K123" s="544"/>
      <c r="L123" s="537"/>
      <c r="M123" s="538"/>
      <c r="N123" s="538"/>
      <c r="O123" s="538"/>
      <c r="P123" s="539"/>
      <c r="Q123" s="534"/>
      <c r="R123" s="535"/>
      <c r="S123" s="535"/>
      <c r="T123" s="535"/>
      <c r="U123" s="536"/>
      <c r="V123" s="262"/>
      <c r="W123" s="454"/>
      <c r="X123" s="455"/>
      <c r="Y123" s="456"/>
      <c r="Z123" s="489"/>
      <c r="AA123" s="489"/>
      <c r="AB123" s="48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43"/>
      <c r="C124" s="544"/>
      <c r="D124" s="544"/>
      <c r="E124" s="544"/>
      <c r="F124" s="544"/>
      <c r="G124" s="544"/>
      <c r="H124" s="544"/>
      <c r="I124" s="544"/>
      <c r="J124" s="544"/>
      <c r="K124" s="544"/>
      <c r="L124" s="537"/>
      <c r="M124" s="538"/>
      <c r="N124" s="538"/>
      <c r="O124" s="538"/>
      <c r="P124" s="539"/>
      <c r="Q124" s="534"/>
      <c r="R124" s="535"/>
      <c r="S124" s="535"/>
      <c r="T124" s="535"/>
      <c r="U124" s="536"/>
      <c r="V124" s="262"/>
      <c r="W124" s="454"/>
      <c r="X124" s="455"/>
      <c r="Y124" s="456"/>
      <c r="Z124" s="489"/>
      <c r="AA124" s="489"/>
      <c r="AB124" s="48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43"/>
      <c r="C125" s="544"/>
      <c r="D125" s="544"/>
      <c r="E125" s="544"/>
      <c r="F125" s="544"/>
      <c r="G125" s="544"/>
      <c r="H125" s="544"/>
      <c r="I125" s="544"/>
      <c r="J125" s="544"/>
      <c r="K125" s="544"/>
      <c r="L125" s="537"/>
      <c r="M125" s="538"/>
      <c r="N125" s="538"/>
      <c r="O125" s="538"/>
      <c r="P125" s="539"/>
      <c r="Q125" s="534"/>
      <c r="R125" s="535"/>
      <c r="S125" s="535"/>
      <c r="T125" s="535"/>
      <c r="U125" s="536"/>
      <c r="V125" s="262"/>
      <c r="W125" s="454"/>
      <c r="X125" s="455"/>
      <c r="Y125" s="456"/>
      <c r="Z125" s="489"/>
      <c r="AA125" s="489"/>
      <c r="AB125" s="48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43"/>
      <c r="C126" s="544"/>
      <c r="D126" s="544"/>
      <c r="E126" s="544"/>
      <c r="F126" s="544"/>
      <c r="G126" s="544"/>
      <c r="H126" s="544"/>
      <c r="I126" s="544"/>
      <c r="J126" s="544"/>
      <c r="K126" s="544"/>
      <c r="L126" s="537"/>
      <c r="M126" s="538"/>
      <c r="N126" s="538"/>
      <c r="O126" s="538"/>
      <c r="P126" s="539"/>
      <c r="Q126" s="534"/>
      <c r="R126" s="535"/>
      <c r="S126" s="535"/>
      <c r="T126" s="535"/>
      <c r="U126" s="536"/>
      <c r="V126" s="262"/>
      <c r="W126" s="454"/>
      <c r="X126" s="455"/>
      <c r="Y126" s="456"/>
      <c r="Z126" s="489"/>
      <c r="AA126" s="489"/>
      <c r="AB126" s="48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43"/>
      <c r="C127" s="544"/>
      <c r="D127" s="544"/>
      <c r="E127" s="544"/>
      <c r="F127" s="544"/>
      <c r="G127" s="544"/>
      <c r="H127" s="544"/>
      <c r="I127" s="544"/>
      <c r="J127" s="544"/>
      <c r="K127" s="544"/>
      <c r="L127" s="537"/>
      <c r="M127" s="538"/>
      <c r="N127" s="538"/>
      <c r="O127" s="538"/>
      <c r="P127" s="539"/>
      <c r="Q127" s="534"/>
      <c r="R127" s="535"/>
      <c r="S127" s="535"/>
      <c r="T127" s="535"/>
      <c r="U127" s="536"/>
      <c r="V127" s="262"/>
      <c r="W127" s="454"/>
      <c r="X127" s="455"/>
      <c r="Y127" s="456"/>
      <c r="Z127" s="489"/>
      <c r="AA127" s="489"/>
      <c r="AB127" s="48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43"/>
      <c r="C128" s="544"/>
      <c r="D128" s="544"/>
      <c r="E128" s="544"/>
      <c r="F128" s="544"/>
      <c r="G128" s="544"/>
      <c r="H128" s="544"/>
      <c r="I128" s="544"/>
      <c r="J128" s="544"/>
      <c r="K128" s="544"/>
      <c r="L128" s="537"/>
      <c r="M128" s="538"/>
      <c r="N128" s="538"/>
      <c r="O128" s="538"/>
      <c r="P128" s="539"/>
      <c r="Q128" s="534"/>
      <c r="R128" s="535"/>
      <c r="S128" s="535"/>
      <c r="T128" s="535"/>
      <c r="U128" s="536"/>
      <c r="V128" s="262"/>
      <c r="W128" s="454"/>
      <c r="X128" s="455"/>
      <c r="Y128" s="456"/>
      <c r="Z128" s="489"/>
      <c r="AA128" s="489"/>
      <c r="AB128" s="48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43"/>
      <c r="C129" s="544"/>
      <c r="D129" s="544"/>
      <c r="E129" s="544"/>
      <c r="F129" s="544"/>
      <c r="G129" s="544"/>
      <c r="H129" s="544"/>
      <c r="I129" s="544"/>
      <c r="J129" s="544"/>
      <c r="K129" s="544"/>
      <c r="L129" s="537"/>
      <c r="M129" s="538"/>
      <c r="N129" s="538"/>
      <c r="O129" s="538"/>
      <c r="P129" s="539"/>
      <c r="Q129" s="534"/>
      <c r="R129" s="535"/>
      <c r="S129" s="535"/>
      <c r="T129" s="535"/>
      <c r="U129" s="536"/>
      <c r="V129" s="262"/>
      <c r="W129" s="454"/>
      <c r="X129" s="455"/>
      <c r="Y129" s="456"/>
      <c r="Z129" s="489"/>
      <c r="AA129" s="489"/>
      <c r="AB129" s="48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43"/>
      <c r="C130" s="544"/>
      <c r="D130" s="544"/>
      <c r="E130" s="544"/>
      <c r="F130" s="544"/>
      <c r="G130" s="544"/>
      <c r="H130" s="544"/>
      <c r="I130" s="544"/>
      <c r="J130" s="544"/>
      <c r="K130" s="544"/>
      <c r="L130" s="537"/>
      <c r="M130" s="538"/>
      <c r="N130" s="538"/>
      <c r="O130" s="538"/>
      <c r="P130" s="539"/>
      <c r="Q130" s="534"/>
      <c r="R130" s="535"/>
      <c r="S130" s="535"/>
      <c r="T130" s="535"/>
      <c r="U130" s="536"/>
      <c r="V130" s="262"/>
      <c r="W130" s="454"/>
      <c r="X130" s="455"/>
      <c r="Y130" s="456"/>
      <c r="Z130" s="489"/>
      <c r="AA130" s="489"/>
      <c r="AB130" s="48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43"/>
      <c r="C131" s="544"/>
      <c r="D131" s="544"/>
      <c r="E131" s="544"/>
      <c r="F131" s="544"/>
      <c r="G131" s="544"/>
      <c r="H131" s="544"/>
      <c r="I131" s="544"/>
      <c r="J131" s="544"/>
      <c r="K131" s="544"/>
      <c r="L131" s="537"/>
      <c r="M131" s="538"/>
      <c r="N131" s="538"/>
      <c r="O131" s="538"/>
      <c r="P131" s="539"/>
      <c r="Q131" s="534"/>
      <c r="R131" s="535"/>
      <c r="S131" s="535"/>
      <c r="T131" s="535"/>
      <c r="U131" s="536"/>
      <c r="V131" s="262"/>
      <c r="W131" s="454"/>
      <c r="X131" s="455"/>
      <c r="Y131" s="456"/>
      <c r="Z131" s="489"/>
      <c r="AA131" s="489"/>
      <c r="AB131" s="48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43"/>
      <c r="C132" s="544"/>
      <c r="D132" s="544"/>
      <c r="E132" s="544"/>
      <c r="F132" s="544"/>
      <c r="G132" s="544"/>
      <c r="H132" s="544"/>
      <c r="I132" s="544"/>
      <c r="J132" s="544"/>
      <c r="K132" s="544"/>
      <c r="L132" s="537"/>
      <c r="M132" s="538"/>
      <c r="N132" s="538"/>
      <c r="O132" s="538"/>
      <c r="P132" s="539"/>
      <c r="Q132" s="534"/>
      <c r="R132" s="535"/>
      <c r="S132" s="535"/>
      <c r="T132" s="535"/>
      <c r="U132" s="536"/>
      <c r="V132" s="262"/>
      <c r="W132" s="454"/>
      <c r="X132" s="455"/>
      <c r="Y132" s="456"/>
      <c r="Z132" s="489"/>
      <c r="AA132" s="489"/>
      <c r="AB132" s="48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43"/>
      <c r="C133" s="544"/>
      <c r="D133" s="544"/>
      <c r="E133" s="544"/>
      <c r="F133" s="544"/>
      <c r="G133" s="544"/>
      <c r="H133" s="544"/>
      <c r="I133" s="544"/>
      <c r="J133" s="544"/>
      <c r="K133" s="544"/>
      <c r="L133" s="537"/>
      <c r="M133" s="538"/>
      <c r="N133" s="538"/>
      <c r="O133" s="538"/>
      <c r="P133" s="539"/>
      <c r="Q133" s="534"/>
      <c r="R133" s="535"/>
      <c r="S133" s="535"/>
      <c r="T133" s="535"/>
      <c r="U133" s="536"/>
      <c r="V133" s="262"/>
      <c r="W133" s="454"/>
      <c r="X133" s="455"/>
      <c r="Y133" s="456"/>
      <c r="Z133" s="489"/>
      <c r="AA133" s="489"/>
      <c r="AB133" s="48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43"/>
      <c r="C134" s="544"/>
      <c r="D134" s="544"/>
      <c r="E134" s="544"/>
      <c r="F134" s="544"/>
      <c r="G134" s="544"/>
      <c r="H134" s="544"/>
      <c r="I134" s="544"/>
      <c r="J134" s="544"/>
      <c r="K134" s="544"/>
      <c r="L134" s="537"/>
      <c r="M134" s="538"/>
      <c r="N134" s="538"/>
      <c r="O134" s="538"/>
      <c r="P134" s="539"/>
      <c r="Q134" s="534"/>
      <c r="R134" s="535"/>
      <c r="S134" s="535"/>
      <c r="T134" s="535"/>
      <c r="U134" s="536"/>
      <c r="V134" s="262"/>
      <c r="W134" s="454"/>
      <c r="X134" s="455"/>
      <c r="Y134" s="456"/>
      <c r="Z134" s="489"/>
      <c r="AA134" s="489"/>
      <c r="AB134" s="48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43"/>
      <c r="C135" s="544"/>
      <c r="D135" s="544"/>
      <c r="E135" s="544"/>
      <c r="F135" s="544"/>
      <c r="G135" s="544"/>
      <c r="H135" s="544"/>
      <c r="I135" s="544"/>
      <c r="J135" s="544"/>
      <c r="K135" s="544"/>
      <c r="L135" s="537"/>
      <c r="M135" s="538"/>
      <c r="N135" s="538"/>
      <c r="O135" s="538"/>
      <c r="P135" s="539"/>
      <c r="Q135" s="534"/>
      <c r="R135" s="535"/>
      <c r="S135" s="535"/>
      <c r="T135" s="535"/>
      <c r="U135" s="536"/>
      <c r="V135" s="262"/>
      <c r="W135" s="454"/>
      <c r="X135" s="455"/>
      <c r="Y135" s="456"/>
      <c r="Z135" s="489"/>
      <c r="AA135" s="489"/>
      <c r="AB135" s="48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43"/>
      <c r="C136" s="544"/>
      <c r="D136" s="544"/>
      <c r="E136" s="544"/>
      <c r="F136" s="544"/>
      <c r="G136" s="544"/>
      <c r="H136" s="544"/>
      <c r="I136" s="544"/>
      <c r="J136" s="544"/>
      <c r="K136" s="544"/>
      <c r="L136" s="537"/>
      <c r="M136" s="538"/>
      <c r="N136" s="538"/>
      <c r="O136" s="538"/>
      <c r="P136" s="539"/>
      <c r="Q136" s="534"/>
      <c r="R136" s="535"/>
      <c r="S136" s="535"/>
      <c r="T136" s="535"/>
      <c r="U136" s="536"/>
      <c r="V136" s="262"/>
      <c r="W136" s="454"/>
      <c r="X136" s="455"/>
      <c r="Y136" s="456"/>
      <c r="Z136" s="489"/>
      <c r="AA136" s="489"/>
      <c r="AB136" s="48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43"/>
      <c r="C137" s="544"/>
      <c r="D137" s="544"/>
      <c r="E137" s="544"/>
      <c r="F137" s="544"/>
      <c r="G137" s="544"/>
      <c r="H137" s="544"/>
      <c r="I137" s="544"/>
      <c r="J137" s="544"/>
      <c r="K137" s="544"/>
      <c r="L137" s="537"/>
      <c r="M137" s="538"/>
      <c r="N137" s="538"/>
      <c r="O137" s="538"/>
      <c r="P137" s="539"/>
      <c r="Q137" s="534"/>
      <c r="R137" s="535"/>
      <c r="S137" s="535"/>
      <c r="T137" s="535"/>
      <c r="U137" s="536"/>
      <c r="V137" s="262"/>
      <c r="W137" s="454"/>
      <c r="X137" s="455"/>
      <c r="Y137" s="456"/>
      <c r="Z137" s="489"/>
      <c r="AA137" s="489"/>
      <c r="AB137" s="48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43"/>
      <c r="C138" s="544"/>
      <c r="D138" s="544"/>
      <c r="E138" s="544"/>
      <c r="F138" s="544"/>
      <c r="G138" s="544"/>
      <c r="H138" s="544"/>
      <c r="I138" s="544"/>
      <c r="J138" s="544"/>
      <c r="K138" s="544"/>
      <c r="L138" s="537"/>
      <c r="M138" s="538"/>
      <c r="N138" s="538"/>
      <c r="O138" s="538"/>
      <c r="P138" s="539"/>
      <c r="Q138" s="534"/>
      <c r="R138" s="535"/>
      <c r="S138" s="535"/>
      <c r="T138" s="535"/>
      <c r="U138" s="536"/>
      <c r="V138" s="262"/>
      <c r="W138" s="454"/>
      <c r="X138" s="455"/>
      <c r="Y138" s="456"/>
      <c r="Z138" s="489"/>
      <c r="AA138" s="489"/>
      <c r="AB138" s="48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43"/>
      <c r="C139" s="544"/>
      <c r="D139" s="544"/>
      <c r="E139" s="544"/>
      <c r="F139" s="544"/>
      <c r="G139" s="544"/>
      <c r="H139" s="544"/>
      <c r="I139" s="544"/>
      <c r="J139" s="544"/>
      <c r="K139" s="544"/>
      <c r="L139" s="537"/>
      <c r="M139" s="538"/>
      <c r="N139" s="538"/>
      <c r="O139" s="538"/>
      <c r="P139" s="539"/>
      <c r="Q139" s="534"/>
      <c r="R139" s="535"/>
      <c r="S139" s="535"/>
      <c r="T139" s="535"/>
      <c r="U139" s="536"/>
      <c r="V139" s="262"/>
      <c r="W139" s="454"/>
      <c r="X139" s="455"/>
      <c r="Y139" s="456"/>
      <c r="Z139" s="489"/>
      <c r="AA139" s="489"/>
      <c r="AB139" s="48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43"/>
      <c r="C140" s="544"/>
      <c r="D140" s="544"/>
      <c r="E140" s="544"/>
      <c r="F140" s="544"/>
      <c r="G140" s="544"/>
      <c r="H140" s="544"/>
      <c r="I140" s="544"/>
      <c r="J140" s="544"/>
      <c r="K140" s="544"/>
      <c r="L140" s="537"/>
      <c r="M140" s="538"/>
      <c r="N140" s="538"/>
      <c r="O140" s="538"/>
      <c r="P140" s="539"/>
      <c r="Q140" s="534"/>
      <c r="R140" s="535"/>
      <c r="S140" s="535"/>
      <c r="T140" s="535"/>
      <c r="U140" s="536"/>
      <c r="V140" s="262"/>
      <c r="W140" s="454"/>
      <c r="X140" s="455"/>
      <c r="Y140" s="456"/>
      <c r="Z140" s="489"/>
      <c r="AA140" s="489"/>
      <c r="AB140" s="48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43"/>
      <c r="C141" s="544"/>
      <c r="D141" s="544"/>
      <c r="E141" s="544"/>
      <c r="F141" s="544"/>
      <c r="G141" s="544"/>
      <c r="H141" s="544"/>
      <c r="I141" s="544"/>
      <c r="J141" s="544"/>
      <c r="K141" s="544"/>
      <c r="L141" s="537"/>
      <c r="M141" s="538"/>
      <c r="N141" s="538"/>
      <c r="O141" s="538"/>
      <c r="P141" s="539"/>
      <c r="Q141" s="534"/>
      <c r="R141" s="535"/>
      <c r="S141" s="535"/>
      <c r="T141" s="535"/>
      <c r="U141" s="536"/>
      <c r="V141" s="262"/>
      <c r="W141" s="454"/>
      <c r="X141" s="455"/>
      <c r="Y141" s="456"/>
      <c r="Z141" s="489"/>
      <c r="AA141" s="489"/>
      <c r="AB141" s="48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43"/>
      <c r="C142" s="544"/>
      <c r="D142" s="544"/>
      <c r="E142" s="544"/>
      <c r="F142" s="544"/>
      <c r="G142" s="544"/>
      <c r="H142" s="544"/>
      <c r="I142" s="544"/>
      <c r="J142" s="544"/>
      <c r="K142" s="544"/>
      <c r="L142" s="537"/>
      <c r="M142" s="538"/>
      <c r="N142" s="538"/>
      <c r="O142" s="538"/>
      <c r="P142" s="539"/>
      <c r="Q142" s="534"/>
      <c r="R142" s="535"/>
      <c r="S142" s="535"/>
      <c r="T142" s="535"/>
      <c r="U142" s="536"/>
      <c r="V142" s="262"/>
      <c r="W142" s="454"/>
      <c r="X142" s="455"/>
      <c r="Y142" s="456"/>
      <c r="Z142" s="489"/>
      <c r="AA142" s="489"/>
      <c r="AB142" s="48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43"/>
      <c r="C143" s="544"/>
      <c r="D143" s="544"/>
      <c r="E143" s="544"/>
      <c r="F143" s="544"/>
      <c r="G143" s="544"/>
      <c r="H143" s="544"/>
      <c r="I143" s="544"/>
      <c r="J143" s="544"/>
      <c r="K143" s="544"/>
      <c r="L143" s="537"/>
      <c r="M143" s="538"/>
      <c r="N143" s="538"/>
      <c r="O143" s="538"/>
      <c r="P143" s="539"/>
      <c r="Q143" s="534"/>
      <c r="R143" s="535"/>
      <c r="S143" s="535"/>
      <c r="T143" s="535"/>
      <c r="U143" s="536"/>
      <c r="V143" s="262"/>
      <c r="W143" s="454"/>
      <c r="X143" s="455"/>
      <c r="Y143" s="456"/>
      <c r="Z143" s="489"/>
      <c r="AA143" s="489"/>
      <c r="AB143" s="48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43"/>
      <c r="C144" s="544"/>
      <c r="D144" s="544"/>
      <c r="E144" s="544"/>
      <c r="F144" s="544"/>
      <c r="G144" s="544"/>
      <c r="H144" s="544"/>
      <c r="I144" s="544"/>
      <c r="J144" s="544"/>
      <c r="K144" s="544"/>
      <c r="L144" s="537"/>
      <c r="M144" s="538"/>
      <c r="N144" s="538"/>
      <c r="O144" s="538"/>
      <c r="P144" s="539"/>
      <c r="Q144" s="534"/>
      <c r="R144" s="535"/>
      <c r="S144" s="535"/>
      <c r="T144" s="535"/>
      <c r="U144" s="536"/>
      <c r="V144" s="262"/>
      <c r="W144" s="454"/>
      <c r="X144" s="455"/>
      <c r="Y144" s="456"/>
      <c r="Z144" s="489"/>
      <c r="AA144" s="489"/>
      <c r="AB144" s="48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43"/>
      <c r="C145" s="544"/>
      <c r="D145" s="544"/>
      <c r="E145" s="544"/>
      <c r="F145" s="544"/>
      <c r="G145" s="544"/>
      <c r="H145" s="544"/>
      <c r="I145" s="544"/>
      <c r="J145" s="544"/>
      <c r="K145" s="544"/>
      <c r="L145" s="537"/>
      <c r="M145" s="538"/>
      <c r="N145" s="538"/>
      <c r="O145" s="538"/>
      <c r="P145" s="539"/>
      <c r="Q145" s="534"/>
      <c r="R145" s="535"/>
      <c r="S145" s="535"/>
      <c r="T145" s="535"/>
      <c r="U145" s="536"/>
      <c r="V145" s="262"/>
      <c r="W145" s="454"/>
      <c r="X145" s="455"/>
      <c r="Y145" s="456"/>
      <c r="Z145" s="489"/>
      <c r="AA145" s="489"/>
      <c r="AB145" s="48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43"/>
      <c r="C146" s="544"/>
      <c r="D146" s="544"/>
      <c r="E146" s="544"/>
      <c r="F146" s="544"/>
      <c r="G146" s="544"/>
      <c r="H146" s="544"/>
      <c r="I146" s="544"/>
      <c r="J146" s="544"/>
      <c r="K146" s="544"/>
      <c r="L146" s="537"/>
      <c r="M146" s="538"/>
      <c r="N146" s="538"/>
      <c r="O146" s="538"/>
      <c r="P146" s="539"/>
      <c r="Q146" s="534"/>
      <c r="R146" s="535"/>
      <c r="S146" s="535"/>
      <c r="T146" s="535"/>
      <c r="U146" s="536"/>
      <c r="V146" s="262"/>
      <c r="W146" s="454"/>
      <c r="X146" s="455"/>
      <c r="Y146" s="456"/>
      <c r="Z146" s="489"/>
      <c r="AA146" s="489"/>
      <c r="AB146" s="48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43"/>
      <c r="C147" s="544"/>
      <c r="D147" s="544"/>
      <c r="E147" s="544"/>
      <c r="F147" s="544"/>
      <c r="G147" s="544"/>
      <c r="H147" s="544"/>
      <c r="I147" s="544"/>
      <c r="J147" s="544"/>
      <c r="K147" s="544"/>
      <c r="L147" s="537"/>
      <c r="M147" s="538"/>
      <c r="N147" s="538"/>
      <c r="O147" s="538"/>
      <c r="P147" s="539"/>
      <c r="Q147" s="534"/>
      <c r="R147" s="535"/>
      <c r="S147" s="535"/>
      <c r="T147" s="535"/>
      <c r="U147" s="536"/>
      <c r="V147" s="262"/>
      <c r="W147" s="454"/>
      <c r="X147" s="455"/>
      <c r="Y147" s="456"/>
      <c r="Z147" s="489"/>
      <c r="AA147" s="489"/>
      <c r="AB147" s="48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43"/>
      <c r="C148" s="544"/>
      <c r="D148" s="544"/>
      <c r="E148" s="544"/>
      <c r="F148" s="544"/>
      <c r="G148" s="544"/>
      <c r="H148" s="544"/>
      <c r="I148" s="544"/>
      <c r="J148" s="544"/>
      <c r="K148" s="544"/>
      <c r="L148" s="537"/>
      <c r="M148" s="538"/>
      <c r="N148" s="538"/>
      <c r="O148" s="538"/>
      <c r="P148" s="539"/>
      <c r="Q148" s="534"/>
      <c r="R148" s="535"/>
      <c r="S148" s="535"/>
      <c r="T148" s="535"/>
      <c r="U148" s="536"/>
      <c r="V148" s="262"/>
      <c r="W148" s="454"/>
      <c r="X148" s="455"/>
      <c r="Y148" s="456"/>
      <c r="Z148" s="489"/>
      <c r="AA148" s="489"/>
      <c r="AB148" s="48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43"/>
      <c r="C149" s="544"/>
      <c r="D149" s="544"/>
      <c r="E149" s="544"/>
      <c r="F149" s="544"/>
      <c r="G149" s="544"/>
      <c r="H149" s="544"/>
      <c r="I149" s="544"/>
      <c r="J149" s="544"/>
      <c r="K149" s="544"/>
      <c r="L149" s="537"/>
      <c r="M149" s="538"/>
      <c r="N149" s="538"/>
      <c r="O149" s="538"/>
      <c r="P149" s="539"/>
      <c r="Q149" s="534"/>
      <c r="R149" s="535"/>
      <c r="S149" s="535"/>
      <c r="T149" s="535"/>
      <c r="U149" s="536"/>
      <c r="V149" s="262"/>
      <c r="W149" s="454"/>
      <c r="X149" s="455"/>
      <c r="Y149" s="456"/>
      <c r="Z149" s="489"/>
      <c r="AA149" s="489"/>
      <c r="AB149" s="48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43"/>
      <c r="C150" s="544"/>
      <c r="D150" s="544"/>
      <c r="E150" s="544"/>
      <c r="F150" s="544"/>
      <c r="G150" s="544"/>
      <c r="H150" s="544"/>
      <c r="I150" s="544"/>
      <c r="J150" s="544"/>
      <c r="K150" s="544"/>
      <c r="L150" s="537"/>
      <c r="M150" s="538"/>
      <c r="N150" s="538"/>
      <c r="O150" s="538"/>
      <c r="P150" s="539"/>
      <c r="Q150" s="534"/>
      <c r="R150" s="535"/>
      <c r="S150" s="535"/>
      <c r="T150" s="535"/>
      <c r="U150" s="536"/>
      <c r="V150" s="262"/>
      <c r="W150" s="454"/>
      <c r="X150" s="455"/>
      <c r="Y150" s="456"/>
      <c r="Z150" s="489"/>
      <c r="AA150" s="489"/>
      <c r="AB150" s="48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43"/>
      <c r="C151" s="544"/>
      <c r="D151" s="544"/>
      <c r="E151" s="544"/>
      <c r="F151" s="544"/>
      <c r="G151" s="544"/>
      <c r="H151" s="544"/>
      <c r="I151" s="544"/>
      <c r="J151" s="544"/>
      <c r="K151" s="544"/>
      <c r="L151" s="537"/>
      <c r="M151" s="538"/>
      <c r="N151" s="538"/>
      <c r="O151" s="538"/>
      <c r="P151" s="539"/>
      <c r="Q151" s="534"/>
      <c r="R151" s="535"/>
      <c r="S151" s="535"/>
      <c r="T151" s="535"/>
      <c r="U151" s="536"/>
      <c r="V151" s="262"/>
      <c r="W151" s="454"/>
      <c r="X151" s="455"/>
      <c r="Y151" s="456"/>
      <c r="Z151" s="489"/>
      <c r="AA151" s="489"/>
      <c r="AB151" s="48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43"/>
      <c r="C152" s="544"/>
      <c r="D152" s="544"/>
      <c r="E152" s="544"/>
      <c r="F152" s="544"/>
      <c r="G152" s="544"/>
      <c r="H152" s="544"/>
      <c r="I152" s="544"/>
      <c r="J152" s="544"/>
      <c r="K152" s="544"/>
      <c r="L152" s="537"/>
      <c r="M152" s="538"/>
      <c r="N152" s="538"/>
      <c r="O152" s="538"/>
      <c r="P152" s="539"/>
      <c r="Q152" s="534"/>
      <c r="R152" s="535"/>
      <c r="S152" s="535"/>
      <c r="T152" s="535"/>
      <c r="U152" s="536"/>
      <c r="V152" s="262"/>
      <c r="W152" s="454"/>
      <c r="X152" s="455"/>
      <c r="Y152" s="456"/>
      <c r="Z152" s="489"/>
      <c r="AA152" s="489"/>
      <c r="AB152" s="48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43"/>
      <c r="C153" s="544"/>
      <c r="D153" s="544"/>
      <c r="E153" s="544"/>
      <c r="F153" s="544"/>
      <c r="G153" s="544"/>
      <c r="H153" s="544"/>
      <c r="I153" s="544"/>
      <c r="J153" s="544"/>
      <c r="K153" s="544"/>
      <c r="L153" s="537"/>
      <c r="M153" s="538"/>
      <c r="N153" s="538"/>
      <c r="O153" s="538"/>
      <c r="P153" s="539"/>
      <c r="Q153" s="534"/>
      <c r="R153" s="535"/>
      <c r="S153" s="535"/>
      <c r="T153" s="535"/>
      <c r="U153" s="536"/>
      <c r="V153" s="262"/>
      <c r="W153" s="454"/>
      <c r="X153" s="455"/>
      <c r="Y153" s="456"/>
      <c r="Z153" s="489"/>
      <c r="AA153" s="489"/>
      <c r="AB153" s="489"/>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43"/>
      <c r="C154" s="544"/>
      <c r="D154" s="544"/>
      <c r="E154" s="544"/>
      <c r="F154" s="544"/>
      <c r="G154" s="544"/>
      <c r="H154" s="544"/>
      <c r="I154" s="544"/>
      <c r="J154" s="544"/>
      <c r="K154" s="544"/>
      <c r="L154" s="537"/>
      <c r="M154" s="538"/>
      <c r="N154" s="538"/>
      <c r="O154" s="538"/>
      <c r="P154" s="539"/>
      <c r="Q154" s="534"/>
      <c r="R154" s="535"/>
      <c r="S154" s="535"/>
      <c r="T154" s="535"/>
      <c r="U154" s="536"/>
      <c r="V154" s="262"/>
      <c r="W154" s="454"/>
      <c r="X154" s="455"/>
      <c r="Y154" s="456"/>
      <c r="Z154" s="489"/>
      <c r="AA154" s="489"/>
      <c r="AB154" s="489"/>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43"/>
      <c r="C155" s="544"/>
      <c r="D155" s="544"/>
      <c r="E155" s="544"/>
      <c r="F155" s="544"/>
      <c r="G155" s="544"/>
      <c r="H155" s="544"/>
      <c r="I155" s="544"/>
      <c r="J155" s="544"/>
      <c r="K155" s="544"/>
      <c r="L155" s="537"/>
      <c r="M155" s="538"/>
      <c r="N155" s="538"/>
      <c r="O155" s="538"/>
      <c r="P155" s="539"/>
      <c r="Q155" s="534"/>
      <c r="R155" s="535"/>
      <c r="S155" s="535"/>
      <c r="T155" s="535"/>
      <c r="U155" s="536"/>
      <c r="V155" s="262"/>
      <c r="W155" s="454"/>
      <c r="X155" s="455"/>
      <c r="Y155" s="456"/>
      <c r="Z155" s="489"/>
      <c r="AA155" s="489"/>
      <c r="AB155" s="489"/>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43"/>
      <c r="C156" s="544"/>
      <c r="D156" s="544"/>
      <c r="E156" s="544"/>
      <c r="F156" s="544"/>
      <c r="G156" s="544"/>
      <c r="H156" s="544"/>
      <c r="I156" s="544"/>
      <c r="J156" s="544"/>
      <c r="K156" s="544"/>
      <c r="L156" s="537"/>
      <c r="M156" s="538"/>
      <c r="N156" s="538"/>
      <c r="O156" s="538"/>
      <c r="P156" s="539"/>
      <c r="Q156" s="534"/>
      <c r="R156" s="535"/>
      <c r="S156" s="535"/>
      <c r="T156" s="535"/>
      <c r="U156" s="536"/>
      <c r="V156" s="262"/>
      <c r="W156" s="454"/>
      <c r="X156" s="455"/>
      <c r="Y156" s="456"/>
      <c r="Z156" s="489"/>
      <c r="AA156" s="489"/>
      <c r="AB156" s="489"/>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43"/>
      <c r="C157" s="544"/>
      <c r="D157" s="544"/>
      <c r="E157" s="544"/>
      <c r="F157" s="544"/>
      <c r="G157" s="544"/>
      <c r="H157" s="544"/>
      <c r="I157" s="544"/>
      <c r="J157" s="544"/>
      <c r="K157" s="544"/>
      <c r="L157" s="537"/>
      <c r="M157" s="538"/>
      <c r="N157" s="538"/>
      <c r="O157" s="538"/>
      <c r="P157" s="539"/>
      <c r="Q157" s="534"/>
      <c r="R157" s="535"/>
      <c r="S157" s="535"/>
      <c r="T157" s="535"/>
      <c r="U157" s="536"/>
      <c r="V157" s="262"/>
      <c r="W157" s="454"/>
      <c r="X157" s="455"/>
      <c r="Y157" s="456"/>
      <c r="Z157" s="489"/>
      <c r="AA157" s="489"/>
      <c r="AB157" s="489"/>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C9Dh2vU3xZ7NhQQIjaco/SVsqMkZ1jWmxf8UE32ADFJZTzbvdZBFh7CYoTBBRAwje+psh0baGOBLCFpDug9f9w==" saltValue="O2aCHYW3hUVkBXnzK9nmNQ=="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 type="list" allowBlank="1" showInputMessage="1" showErrorMessage="1" sqref="Q58:U157" xr:uid="{795D5929-9261-4CF2-A560-AABAC07FF1FA}">
      <formula1>"新潟県"</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4" sqref="B14:AG14"/>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新潟県</v>
      </c>
      <c r="AF1" s="616"/>
      <c r="AG1" s="616"/>
      <c r="AH1" s="616"/>
      <c r="AI1" s="617"/>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8" s="23" customFormat="1" ht="14.2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8" s="23" customFormat="1" ht="12.7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8" s="23" customFormat="1" ht="11.45"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8" s="23" customFormat="1" ht="13.5"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8" s="23" customForma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8" s="23" customFormat="1" ht="13.5" customHeigh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K13" s="87"/>
      <c r="AL13" s="87"/>
      <c r="AM13" s="87"/>
      <c r="AN13" s="87"/>
      <c r="AO13" s="87"/>
      <c r="AP13" s="87"/>
      <c r="AQ13" s="87"/>
      <c r="AR13" s="87"/>
      <c r="AS13" s="87"/>
      <c r="AT13" s="87"/>
      <c r="AU13" s="87"/>
      <c r="AV13" s="87"/>
    </row>
    <row r="14" spans="1:48" ht="18" customHeight="1" thickBot="1">
      <c r="A14" s="51"/>
      <c r="B14" s="588" t="s">
        <v>2044</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461" t="str">
        <f>IF(G4="","",IF(COUNTIF(基本情報入力シート!AN58:AN157,"加算対象")=COUNTIFS('別紙様式2-3（個表）'!J15:J114,"&lt;&gt;",'別紙様式2-3（個表）'!AP15:AP114,"加算対象"),"○","×"))</f>
        <v/>
      </c>
      <c r="AI14" s="462"/>
      <c r="AJ14" s="38"/>
    </row>
    <row r="15" spans="1:48" ht="28.25" customHeight="1">
      <c r="A15" s="51"/>
      <c r="B15" s="669" t="s">
        <v>2425</v>
      </c>
      <c r="C15" s="669"/>
      <c r="D15" s="669"/>
      <c r="E15" s="669"/>
      <c r="F15" s="669"/>
      <c r="G15" s="669"/>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69"/>
      <c r="AG15" s="669"/>
      <c r="AH15" s="669"/>
      <c r="AI15" s="669"/>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590" t="s">
        <v>2386</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88"/>
      <c r="AH18" s="461" t="str">
        <f>IF(G4="","",IF(AND(COUNTIFS('別紙様式2-3（個表）'!K15:K114,"要件を満たさない",'別紙様式2-3（個表）'!AP15:AP114,"加算対象")=0,COUNTIF(基本情報入力シート!AN58:AN157,"加算対象")=COUNTIFS('別紙様式2-3（個表）'!K15:K114,"&lt;&gt;",'別紙様式2-3（個表）'!AP15:AP114,"加算対象")),"○",
IF(AND(COUNTIFS('別紙様式2-3（個表）'!K15:K114,"要件を満たさない",'別紙様式2-3（個表）'!AP15:AP114,"加算対象")&gt;=1,COUNTIF(基本情報入力シート!AN58:AN157,"加算対象")=COUNTIFS('別紙様式2-3（個表）'!K15:K114,"&lt;&gt;",'別紙様式2-3（個表）'!AP15:AP114,"加算対象")),"△","×")))</f>
        <v/>
      </c>
      <c r="AI18" s="462"/>
      <c r="AJ18" s="192"/>
      <c r="AK18" s="260"/>
      <c r="AR18" s="25"/>
    </row>
    <row r="19" spans="1:53" ht="53.45" customHeight="1">
      <c r="A19" s="51"/>
      <c r="B19" s="677" t="s">
        <v>2426</v>
      </c>
      <c r="C19" s="677"/>
      <c r="D19" s="677"/>
      <c r="E19" s="677"/>
      <c r="F19" s="677"/>
      <c r="G19" s="677"/>
      <c r="H19" s="677"/>
      <c r="I19" s="677"/>
      <c r="J19" s="677"/>
      <c r="K19" s="677"/>
      <c r="L19" s="677"/>
      <c r="M19" s="677"/>
      <c r="N19" s="677"/>
      <c r="O19" s="677"/>
      <c r="P19" s="677"/>
      <c r="Q19" s="677"/>
      <c r="R19" s="677"/>
      <c r="S19" s="677"/>
      <c r="T19" s="677"/>
      <c r="U19" s="677"/>
      <c r="V19" s="677"/>
      <c r="W19" s="677"/>
      <c r="X19" s="677"/>
      <c r="Y19" s="677"/>
      <c r="Z19" s="677"/>
      <c r="AA19" s="677"/>
      <c r="AB19" s="677"/>
      <c r="AC19" s="677"/>
      <c r="AD19" s="677"/>
      <c r="AE19" s="677"/>
      <c r="AF19" s="677"/>
      <c r="AG19" s="677"/>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78" t="s">
        <v>2496</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461" t="str">
        <f>IF(OR(G4="",COUNTIFS('別紙様式2-3（個表）'!L15:L114,"職場環境改善の取組を行っている")=COUNTIF(基本情報入力シート!AN58:AN157,"加算対象")),"",IF(AND(COUNTIFS('別紙様式2-3（個表）'!L15:L114,"要件を満たさない",'別紙様式2-3（個表）'!AP15:AP114,"加算対象")=0,COUNTIF(基本情報入力シート!AN58:AN157,"加算対象")=COUNTIFS('別紙様式2-3（個表）'!L15:L114,"&lt;&gt;",'別紙様式2-3（個表）'!AP15:AP114,"加算対象")),"○",
IF(AND(COUNTIFS('別紙様式2-3（個表）'!L15:L114,"要件を満たさない",'別紙様式2-3（個表）'!AP15:AP114,"加算対象")&gt;=1,COUNTIF(基本情報入力シート!AN58:AN157,"加算対象")=COUNTIFS('別紙様式2-3（個表）'!L15:L114,"&lt;&gt;",'別紙様式2-3（個表）'!AP15:AP114,"加算対象")),"△","×")))</f>
        <v/>
      </c>
      <c r="AI22" s="462"/>
      <c r="AJ22" s="192"/>
      <c r="AK22" s="260"/>
      <c r="AR22" s="25"/>
    </row>
    <row r="23" spans="1:53" ht="33" customHeight="1" thickBot="1">
      <c r="A23" s="51"/>
      <c r="B23" s="663" t="s">
        <v>2427</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0"/>
      <c r="AH23" s="461" t="str">
        <f>IF(OR(G4="",COUNTIF('別紙様式2-3（個表）'!L12:L114,"職場環境改善の取組を行っている")=0),"",IF(OR(B24="✓",B25="✓", B26="✓"),"○", "×"))</f>
        <v/>
      </c>
      <c r="AI23" s="462"/>
      <c r="AJ23" s="190"/>
      <c r="AK23" s="260"/>
      <c r="AR23" s="25"/>
      <c r="BA23" s="46" t="str">
        <f>'別紙様式2-2（処遇改善加算対象外サービス　総括表）'!AW17</f>
        <v/>
      </c>
    </row>
    <row r="24" spans="1:53" ht="20" customHeight="1">
      <c r="A24" s="33"/>
      <c r="B24" s="75"/>
      <c r="C24" s="605" t="s">
        <v>2428</v>
      </c>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7"/>
      <c r="AJ24" s="38"/>
      <c r="AR24" s="25"/>
    </row>
    <row r="25" spans="1:53" ht="20" customHeight="1">
      <c r="A25" s="33"/>
      <c r="B25" s="73"/>
      <c r="C25" s="608" t="s">
        <v>2429</v>
      </c>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10"/>
      <c r="AJ25" s="38"/>
      <c r="AR25" s="25"/>
    </row>
    <row r="26" spans="1:53" ht="20" customHeight="1" thickBot="1">
      <c r="A26" s="33"/>
      <c r="B26" s="74"/>
      <c r="C26" s="608" t="s">
        <v>2430</v>
      </c>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10"/>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61" t="str">
        <f>IF(G4="","",IF(OR(AND(B30="✓",B31="✓",M32&lt;&gt;""),AND(B30="",B31="✓",M32&lt;&gt;""),AND(B30="✓",B31="",M32=""),),"○", "×"))</f>
        <v/>
      </c>
      <c r="AI28" s="462"/>
      <c r="AJ28" s="38"/>
      <c r="AR28" s="25"/>
    </row>
    <row r="29" spans="1:53" ht="21" customHeight="1" thickBot="1">
      <c r="A29" s="33"/>
      <c r="B29" s="670" t="s">
        <v>2392</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95"/>
      <c r="AJ29" s="38"/>
      <c r="AR29" s="25"/>
    </row>
    <row r="30" spans="1:53" ht="20" customHeight="1">
      <c r="A30" s="33"/>
      <c r="B30" s="75"/>
      <c r="C30" s="605" t="s">
        <v>2432</v>
      </c>
      <c r="D30" s="606"/>
      <c r="E30" s="606"/>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7"/>
      <c r="AJ30" s="38"/>
      <c r="AR30" s="25"/>
    </row>
    <row r="31" spans="1:53" ht="20" customHeight="1" thickBot="1">
      <c r="A31" s="33"/>
      <c r="B31" s="74"/>
      <c r="C31" s="671" t="s">
        <v>2433</v>
      </c>
      <c r="D31" s="672"/>
      <c r="E31" s="672"/>
      <c r="F31" s="672"/>
      <c r="G31" s="672"/>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3"/>
      <c r="AJ31" s="38"/>
      <c r="AR31" s="25"/>
    </row>
    <row r="32" spans="1:53" ht="29.45" customHeight="1" thickBot="1">
      <c r="A32" s="33"/>
      <c r="B32" s="674" t="s">
        <v>2434</v>
      </c>
      <c r="C32" s="675"/>
      <c r="D32" s="675"/>
      <c r="E32" s="675"/>
      <c r="F32" s="675"/>
      <c r="G32" s="675"/>
      <c r="H32" s="675"/>
      <c r="I32" s="675"/>
      <c r="J32" s="675"/>
      <c r="K32" s="675"/>
      <c r="L32" s="676"/>
      <c r="M32" s="660"/>
      <c r="N32" s="661"/>
      <c r="O32" s="661"/>
      <c r="P32" s="661"/>
      <c r="Q32" s="661"/>
      <c r="R32" s="661"/>
      <c r="S32" s="661"/>
      <c r="T32" s="661"/>
      <c r="U32" s="661"/>
      <c r="V32" s="661"/>
      <c r="W32" s="661"/>
      <c r="X32" s="661"/>
      <c r="Y32" s="661"/>
      <c r="Z32" s="661"/>
      <c r="AA32" s="661"/>
      <c r="AB32" s="661"/>
      <c r="AC32" s="661"/>
      <c r="AD32" s="661"/>
      <c r="AE32" s="661"/>
      <c r="AF32" s="661"/>
      <c r="AG32" s="661"/>
      <c r="AH32" s="661"/>
      <c r="AI32" s="662"/>
      <c r="AJ32" s="38"/>
      <c r="AR32" s="25"/>
    </row>
    <row r="33" spans="1:48" ht="100.25" customHeight="1">
      <c r="A33" s="33"/>
      <c r="B33" s="668" t="s">
        <v>2495</v>
      </c>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18" t="s">
        <v>67</v>
      </c>
      <c r="B36" s="618"/>
      <c r="C36" s="618"/>
      <c r="D36" s="618"/>
      <c r="E36" s="618"/>
      <c r="F36" s="618"/>
      <c r="G36" s="618"/>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9"/>
      <c r="AH36" s="685" t="str" cm="1">
        <f t="array" ref="AH36">IF(G4="", "", IF(PRODUCT((A38:A44="✓")*1)=1,"○","×"))</f>
        <v/>
      </c>
      <c r="AI36" s="686"/>
      <c r="AJ36" s="30"/>
      <c r="AK36" s="682" t="s">
        <v>81</v>
      </c>
      <c r="AL36" s="683"/>
      <c r="AM36" s="683"/>
      <c r="AN36" s="683"/>
      <c r="AO36" s="683"/>
      <c r="AP36" s="683"/>
      <c r="AQ36" s="683"/>
      <c r="AR36" s="683"/>
      <c r="AS36" s="683"/>
      <c r="AT36" s="683"/>
      <c r="AU36" s="683"/>
      <c r="AV36" s="684"/>
    </row>
    <row r="37" spans="1:48" ht="14.25" customHeight="1" thickBot="1">
      <c r="A37" s="620" t="s">
        <v>82</v>
      </c>
      <c r="B37" s="621"/>
      <c r="C37" s="621"/>
      <c r="D37" s="621"/>
      <c r="E37" s="621"/>
      <c r="F37" s="621"/>
      <c r="G37" s="621"/>
      <c r="H37" s="621"/>
      <c r="I37" s="621"/>
      <c r="J37" s="621"/>
      <c r="K37" s="621"/>
      <c r="L37" s="621"/>
      <c r="M37" s="621"/>
      <c r="N37" s="621"/>
      <c r="O37" s="621"/>
      <c r="P37" s="621"/>
      <c r="Q37" s="621"/>
      <c r="R37" s="621"/>
      <c r="S37" s="621"/>
      <c r="T37" s="621"/>
      <c r="U37" s="621"/>
      <c r="V37" s="621"/>
      <c r="W37" s="621"/>
      <c r="X37" s="621"/>
      <c r="Y37" s="621"/>
      <c r="Z37" s="622"/>
      <c r="AA37" s="687" t="s">
        <v>83</v>
      </c>
      <c r="AB37" s="688"/>
      <c r="AC37" s="688"/>
      <c r="AD37" s="688"/>
      <c r="AE37" s="688"/>
      <c r="AF37" s="688"/>
      <c r="AG37" s="688"/>
      <c r="AH37" s="688"/>
      <c r="AI37" s="689"/>
      <c r="AJ37" s="33"/>
      <c r="AL37" s="26"/>
    </row>
    <row r="38" spans="1:48" ht="20" customHeight="1">
      <c r="A38" s="75"/>
      <c r="B38" s="591" t="s">
        <v>2387</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3"/>
      <c r="AA38" s="596" t="s">
        <v>69</v>
      </c>
      <c r="AB38" s="597"/>
      <c r="AC38" s="597"/>
      <c r="AD38" s="597"/>
      <c r="AE38" s="597"/>
      <c r="AF38" s="597"/>
      <c r="AG38" s="597"/>
      <c r="AH38" s="597"/>
      <c r="AI38" s="598"/>
      <c r="AJ38" s="40"/>
    </row>
    <row r="39" spans="1:48" ht="20" customHeight="1">
      <c r="A39" s="73"/>
      <c r="B39" s="591" t="s">
        <v>2045</v>
      </c>
      <c r="C39" s="592"/>
      <c r="D39" s="592"/>
      <c r="E39" s="592"/>
      <c r="F39" s="592"/>
      <c r="G39" s="592"/>
      <c r="H39" s="592"/>
      <c r="I39" s="592"/>
      <c r="J39" s="592"/>
      <c r="K39" s="592"/>
      <c r="L39" s="592"/>
      <c r="M39" s="592"/>
      <c r="N39" s="592"/>
      <c r="O39" s="592"/>
      <c r="P39" s="592"/>
      <c r="Q39" s="592"/>
      <c r="R39" s="592"/>
      <c r="S39" s="592"/>
      <c r="T39" s="592"/>
      <c r="U39" s="592"/>
      <c r="V39" s="592"/>
      <c r="W39" s="592"/>
      <c r="X39" s="592"/>
      <c r="Y39" s="592"/>
      <c r="Z39" s="593"/>
      <c r="AA39" s="599" t="s">
        <v>69</v>
      </c>
      <c r="AB39" s="600"/>
      <c r="AC39" s="600"/>
      <c r="AD39" s="600"/>
      <c r="AE39" s="600"/>
      <c r="AF39" s="600"/>
      <c r="AG39" s="600"/>
      <c r="AH39" s="600"/>
      <c r="AI39" s="601"/>
      <c r="AJ39" s="40"/>
    </row>
    <row r="40" spans="1:48" ht="30" customHeight="1">
      <c r="A40" s="73"/>
      <c r="B40" s="602" t="s">
        <v>2046</v>
      </c>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4"/>
      <c r="AA40" s="599" t="s">
        <v>85</v>
      </c>
      <c r="AB40" s="600"/>
      <c r="AC40" s="600"/>
      <c r="AD40" s="600"/>
      <c r="AE40" s="600"/>
      <c r="AF40" s="600"/>
      <c r="AG40" s="600"/>
      <c r="AH40" s="600"/>
      <c r="AI40" s="601"/>
      <c r="AJ40" s="30"/>
    </row>
    <row r="41" spans="1:48" ht="30" customHeight="1">
      <c r="A41" s="73"/>
      <c r="B41" s="591" t="s">
        <v>68</v>
      </c>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3"/>
      <c r="AA41" s="596" t="s">
        <v>69</v>
      </c>
      <c r="AB41" s="597"/>
      <c r="AC41" s="597"/>
      <c r="AD41" s="597"/>
      <c r="AE41" s="597"/>
      <c r="AF41" s="597"/>
      <c r="AG41" s="597"/>
      <c r="AH41" s="597"/>
      <c r="AI41" s="598"/>
      <c r="AJ41" s="30"/>
      <c r="AK41" s="26"/>
    </row>
    <row r="42" spans="1:48" ht="30" customHeight="1">
      <c r="A42" s="73"/>
      <c r="B42" s="591" t="s">
        <v>70</v>
      </c>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3"/>
      <c r="AA42" s="599" t="s">
        <v>71</v>
      </c>
      <c r="AB42" s="600"/>
      <c r="AC42" s="600"/>
      <c r="AD42" s="600"/>
      <c r="AE42" s="600"/>
      <c r="AF42" s="600"/>
      <c r="AG42" s="600"/>
      <c r="AH42" s="600"/>
      <c r="AI42" s="601"/>
      <c r="AJ42" s="30"/>
      <c r="AK42" s="26"/>
      <c r="AL42" s="27"/>
    </row>
    <row r="43" spans="1:48" ht="20" customHeight="1">
      <c r="A43" s="73"/>
      <c r="B43" s="602" t="s">
        <v>86</v>
      </c>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4"/>
      <c r="AA43" s="596" t="s">
        <v>72</v>
      </c>
      <c r="AB43" s="597"/>
      <c r="AC43" s="597"/>
      <c r="AD43" s="597"/>
      <c r="AE43" s="597"/>
      <c r="AF43" s="597"/>
      <c r="AG43" s="597"/>
      <c r="AH43" s="597"/>
      <c r="AI43" s="598"/>
      <c r="AJ43" s="30"/>
      <c r="AK43" s="26"/>
      <c r="AL43" s="27"/>
    </row>
    <row r="44" spans="1:48" ht="20" customHeight="1" thickBot="1">
      <c r="A44" s="76"/>
      <c r="B44" s="594" t="s">
        <v>2047</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95"/>
      <c r="AA44" s="596" t="s">
        <v>69</v>
      </c>
      <c r="AB44" s="597"/>
      <c r="AC44" s="597"/>
      <c r="AD44" s="597"/>
      <c r="AE44" s="597"/>
      <c r="AF44" s="597"/>
      <c r="AG44" s="597"/>
      <c r="AH44" s="597"/>
      <c r="AI44" s="598"/>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23" t="str">
        <f>IF(G4="","",AH14)</f>
        <v/>
      </c>
      <c r="AF50" s="624"/>
      <c r="AG50" s="624"/>
      <c r="AH50" s="624"/>
      <c r="AI50" s="624"/>
      <c r="AJ50" s="625"/>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23" t="str">
        <f>IF(G4="","",AH18)</f>
        <v/>
      </c>
      <c r="AF51" s="624"/>
      <c r="AG51" s="624"/>
      <c r="AH51" s="624"/>
      <c r="AI51" s="624"/>
      <c r="AJ51" s="625"/>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23" t="str">
        <f>IF(G4="","",IF(AND(AH22&lt;&gt;"×",AH23&lt;&gt;"×"),"○","×"))</f>
        <v/>
      </c>
      <c r="AF52" s="624"/>
      <c r="AG52" s="624"/>
      <c r="AH52" s="624"/>
      <c r="AI52" s="624"/>
      <c r="AJ52" s="625"/>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23" t="str">
        <f>IF(G4="","",AH28)</f>
        <v/>
      </c>
      <c r="AF53" s="624"/>
      <c r="AG53" s="624"/>
      <c r="AH53" s="624"/>
      <c r="AI53" s="624"/>
      <c r="AJ53" s="62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23" t="str">
        <f>AH36</f>
        <v/>
      </c>
      <c r="AF55" s="624"/>
      <c r="AG55" s="624"/>
      <c r="AH55" s="624"/>
      <c r="AI55" s="624"/>
      <c r="AJ55" s="625"/>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24" t="str">
        <f>'別紙様式2-3（個表）'!V13</f>
        <v/>
      </c>
      <c r="AF57" s="624"/>
      <c r="AG57" s="624"/>
      <c r="AH57" s="624"/>
      <c r="AI57" s="624"/>
      <c r="AJ57" s="625"/>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23" t="str">
        <f>'別紙様式2-3（個表）'!V14</f>
        <v/>
      </c>
      <c r="AF58" s="624"/>
      <c r="AG58" s="624"/>
      <c r="AH58" s="624"/>
      <c r="AI58" s="624"/>
      <c r="AJ58" s="625"/>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4" t="s">
        <v>24</v>
      </c>
      <c r="B62" s="664"/>
      <c r="C62" s="611" t="s">
        <v>1916</v>
      </c>
      <c r="D62" s="611"/>
      <c r="E62" s="611"/>
      <c r="F62" s="611"/>
      <c r="G62" s="611"/>
      <c r="H62" s="612" t="s">
        <v>32</v>
      </c>
      <c r="I62" s="612"/>
      <c r="J62" s="612"/>
      <c r="K62" s="612"/>
      <c r="L62" s="612" t="s">
        <v>33</v>
      </c>
      <c r="M62" s="612"/>
      <c r="N62" s="612"/>
      <c r="O62" s="612"/>
      <c r="P62" s="611" t="s">
        <v>34</v>
      </c>
      <c r="Q62" s="611"/>
      <c r="R62" s="611"/>
      <c r="S62" s="611"/>
      <c r="T62" s="611" t="s">
        <v>1917</v>
      </c>
      <c r="U62" s="611"/>
      <c r="V62" s="611"/>
      <c r="W62" s="611"/>
      <c r="X62" s="611"/>
      <c r="Y62" s="611"/>
      <c r="Z62" s="611"/>
      <c r="AA62" s="690" t="s">
        <v>1918</v>
      </c>
      <c r="AB62" s="691"/>
      <c r="AC62" s="691"/>
      <c r="AD62" s="691"/>
      <c r="AE62" s="691"/>
      <c r="AF62" s="691"/>
      <c r="AG62" s="691"/>
      <c r="AH62" s="691"/>
      <c r="AI62" s="691"/>
      <c r="AJ62" s="692"/>
    </row>
    <row r="63" spans="1:53" ht="24.6" customHeight="1" thickBot="1">
      <c r="A63" s="693" t="str">
        <f>AE1</f>
        <v>新潟県</v>
      </c>
      <c r="B63" s="693"/>
      <c r="C63" s="694">
        <f>IFERROR(SUMIF('別紙様式2-3（個表）'!AP15:AP114,"加算対象",'別紙様式2-3（個表）'!P15:P114), "未入力あり")</f>
        <v>0</v>
      </c>
      <c r="D63" s="694"/>
      <c r="E63" s="694"/>
      <c r="F63" s="694"/>
      <c r="G63" s="694"/>
      <c r="H63" s="613">
        <f>IFERROR(SUMIF('別紙様式2-3（個表）'!AP15:AP114,"加算対象",'別紙様式2-3（個表）'!Q15:Q114), "未入力あり")</f>
        <v>0</v>
      </c>
      <c r="I63" s="613"/>
      <c r="J63" s="613"/>
      <c r="K63" s="613"/>
      <c r="L63" s="613">
        <f>IFERROR(SUMIF('別紙様式2-3（個表）'!AP15:AP114,"加算対象",'別紙様式2-3（個表）'!R15:R114), "未入力あり")</f>
        <v>0</v>
      </c>
      <c r="M63" s="613"/>
      <c r="N63" s="613"/>
      <c r="O63" s="613"/>
      <c r="P63" s="613">
        <f>IFERROR(SUMIF('別紙様式2-3（個表）'!AP15:AP114,"加算対象",'別紙様式2-3（個表）'!S15:S114), "未入力あり")</f>
        <v>0</v>
      </c>
      <c r="Q63" s="613"/>
      <c r="R63" s="613"/>
      <c r="S63" s="613"/>
      <c r="T63" s="611" t="str">
        <f>IFERROR(IF(H63="", "",VLOOKUP("○",'別紙様式2-3（個表）'!T15:AI114, 16, FALSE)), "未記入")</f>
        <v>未記入</v>
      </c>
      <c r="U63" s="611"/>
      <c r="V63" s="611"/>
      <c r="W63" s="611"/>
      <c r="X63" s="611"/>
      <c r="Y63" s="611"/>
      <c r="Z63" s="611"/>
      <c r="AA63" s="695" t="str">
        <f>IF(COUNTIF('別紙様式2-3（個表）'!U15:U114,"○")=1, "はい", "いいえ")</f>
        <v>いいえ</v>
      </c>
      <c r="AB63" s="696"/>
      <c r="AC63" s="696"/>
      <c r="AD63" s="696"/>
      <c r="AE63" s="696"/>
      <c r="AF63" s="696"/>
      <c r="AG63" s="696"/>
      <c r="AH63" s="696"/>
      <c r="AI63" s="696"/>
      <c r="AJ63" s="697"/>
      <c r="AK63" s="679" t="s">
        <v>2054</v>
      </c>
      <c r="AL63" s="680"/>
      <c r="AM63" s="680"/>
      <c r="AN63" s="680"/>
      <c r="AO63" s="680"/>
      <c r="AP63" s="680"/>
      <c r="AQ63" s="680"/>
      <c r="AR63" s="680"/>
      <c r="AS63" s="680"/>
      <c r="AT63" s="680"/>
      <c r="AU63" s="680"/>
      <c r="AV63" s="681"/>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6"/>
      <c r="B71" s="586"/>
      <c r="C71" s="584"/>
      <c r="D71" s="584"/>
      <c r="E71" s="584"/>
      <c r="F71" s="584"/>
      <c r="G71" s="584"/>
      <c r="H71" s="585"/>
      <c r="I71" s="585"/>
      <c r="J71" s="585"/>
      <c r="K71" s="585"/>
      <c r="L71" s="585"/>
      <c r="M71" s="585"/>
      <c r="N71" s="585"/>
      <c r="O71" s="585"/>
      <c r="P71" s="585"/>
      <c r="Q71" s="585"/>
      <c r="R71" s="585"/>
      <c r="S71" s="585"/>
      <c r="T71" s="614"/>
      <c r="U71" s="614"/>
      <c r="V71" s="614"/>
      <c r="W71" s="614"/>
      <c r="X71" s="614"/>
      <c r="Y71" s="614"/>
      <c r="Z71" s="614"/>
      <c r="AA71" s="614"/>
      <c r="AB71" s="614"/>
      <c r="AC71" s="614"/>
      <c r="AD71" s="614"/>
      <c r="AE71" s="61"/>
      <c r="AF71" s="61"/>
      <c r="AG71" s="61"/>
      <c r="AH71" s="61"/>
      <c r="AI71" s="61"/>
      <c r="AJ71" s="61"/>
    </row>
    <row r="72" spans="1:36" ht="14" customHeight="1">
      <c r="A72" s="586"/>
      <c r="B72" s="586"/>
      <c r="C72" s="584"/>
      <c r="D72" s="584"/>
      <c r="E72" s="584"/>
      <c r="F72" s="584"/>
      <c r="G72" s="584"/>
      <c r="H72" s="585"/>
      <c r="I72" s="585"/>
      <c r="J72" s="585"/>
      <c r="K72" s="585"/>
      <c r="L72" s="585"/>
      <c r="M72" s="585"/>
      <c r="N72" s="585"/>
      <c r="O72" s="585"/>
      <c r="P72" s="585"/>
      <c r="Q72" s="585"/>
      <c r="R72" s="585"/>
      <c r="S72" s="585"/>
      <c r="T72" s="614"/>
      <c r="U72" s="614"/>
      <c r="V72" s="614"/>
      <c r="W72" s="614"/>
      <c r="X72" s="614"/>
      <c r="Y72" s="614"/>
      <c r="Z72" s="614"/>
      <c r="AA72" s="614"/>
      <c r="AB72" s="614"/>
      <c r="AC72" s="614"/>
      <c r="AD72" s="614"/>
      <c r="AE72" s="61"/>
      <c r="AF72" s="61"/>
      <c r="AG72" s="61"/>
      <c r="AH72" s="61"/>
      <c r="AI72" s="61"/>
      <c r="AJ72" s="61"/>
    </row>
    <row r="73" spans="1:36" ht="14" customHeight="1">
      <c r="A73" s="586"/>
      <c r="B73" s="586"/>
      <c r="C73" s="584"/>
      <c r="D73" s="584"/>
      <c r="E73" s="584"/>
      <c r="F73" s="584"/>
      <c r="G73" s="584"/>
      <c r="H73" s="585"/>
      <c r="I73" s="585"/>
      <c r="J73" s="585"/>
      <c r="K73" s="585"/>
      <c r="L73" s="585"/>
      <c r="M73" s="585"/>
      <c r="N73" s="585"/>
      <c r="O73" s="585"/>
      <c r="P73" s="585"/>
      <c r="Q73" s="585"/>
      <c r="R73" s="585"/>
      <c r="S73" s="585"/>
      <c r="T73" s="614"/>
      <c r="U73" s="614"/>
      <c r="V73" s="614"/>
      <c r="W73" s="614"/>
      <c r="X73" s="614"/>
      <c r="Y73" s="614"/>
      <c r="Z73" s="614"/>
      <c r="AA73" s="614"/>
      <c r="AB73" s="614"/>
      <c r="AC73" s="614"/>
      <c r="AD73" s="614"/>
      <c r="AE73" s="61"/>
      <c r="AF73" s="61"/>
      <c r="AG73" s="61"/>
      <c r="AH73" s="61"/>
      <c r="AI73" s="61"/>
      <c r="AJ73" s="61"/>
    </row>
    <row r="74" spans="1:36" ht="14" customHeight="1">
      <c r="A74" s="586"/>
      <c r="B74" s="586"/>
      <c r="C74" s="584"/>
      <c r="D74" s="584"/>
      <c r="E74" s="584"/>
      <c r="F74" s="584"/>
      <c r="G74" s="584"/>
      <c r="H74" s="585"/>
      <c r="I74" s="585"/>
      <c r="J74" s="585"/>
      <c r="K74" s="585"/>
      <c r="L74" s="585"/>
      <c r="M74" s="585"/>
      <c r="N74" s="585"/>
      <c r="O74" s="585"/>
      <c r="P74" s="585"/>
      <c r="Q74" s="585"/>
      <c r="R74" s="585"/>
      <c r="S74" s="585"/>
      <c r="T74" s="614"/>
      <c r="U74" s="614"/>
      <c r="V74" s="614"/>
      <c r="W74" s="614"/>
      <c r="X74" s="614"/>
      <c r="Y74" s="614"/>
      <c r="Z74" s="614"/>
      <c r="AA74" s="614"/>
      <c r="AB74" s="614"/>
      <c r="AC74" s="614"/>
      <c r="AD74" s="614"/>
      <c r="AE74" s="61"/>
      <c r="AF74" s="61"/>
      <c r="AG74" s="61"/>
      <c r="AH74" s="61"/>
      <c r="AI74" s="61"/>
      <c r="AJ74" s="61"/>
    </row>
    <row r="75" spans="1:36" ht="14" customHeight="1">
      <c r="A75" s="586"/>
      <c r="B75" s="586"/>
      <c r="C75" s="584"/>
      <c r="D75" s="584"/>
      <c r="E75" s="584"/>
      <c r="F75" s="584"/>
      <c r="G75" s="584"/>
      <c r="H75" s="585"/>
      <c r="I75" s="585"/>
      <c r="J75" s="585"/>
      <c r="K75" s="585"/>
      <c r="L75" s="585"/>
      <c r="M75" s="585"/>
      <c r="N75" s="585"/>
      <c r="O75" s="585"/>
      <c r="P75" s="585"/>
      <c r="Q75" s="585"/>
      <c r="R75" s="585"/>
      <c r="S75" s="585"/>
      <c r="T75" s="614"/>
      <c r="U75" s="614"/>
      <c r="V75" s="614"/>
      <c r="W75" s="614"/>
      <c r="X75" s="614"/>
      <c r="Y75" s="614"/>
      <c r="Z75" s="614"/>
      <c r="AA75" s="614"/>
      <c r="AB75" s="614"/>
      <c r="AC75" s="614"/>
      <c r="AD75" s="614"/>
      <c r="AE75" s="61"/>
      <c r="AF75" s="61"/>
      <c r="AG75" s="61"/>
      <c r="AH75" s="61"/>
      <c r="AI75" s="61"/>
      <c r="AJ75" s="61"/>
    </row>
    <row r="76" spans="1:36" ht="14" customHeight="1">
      <c r="A76" s="586"/>
      <c r="B76" s="586"/>
      <c r="C76" s="584"/>
      <c r="D76" s="584"/>
      <c r="E76" s="584"/>
      <c r="F76" s="584"/>
      <c r="G76" s="584"/>
      <c r="H76" s="585"/>
      <c r="I76" s="585"/>
      <c r="J76" s="585"/>
      <c r="K76" s="585"/>
      <c r="L76" s="585"/>
      <c r="M76" s="585"/>
      <c r="N76" s="585"/>
      <c r="O76" s="585"/>
      <c r="P76" s="585"/>
      <c r="Q76" s="585"/>
      <c r="R76" s="585"/>
      <c r="S76" s="585"/>
      <c r="T76" s="614"/>
      <c r="U76" s="614"/>
      <c r="V76" s="614"/>
      <c r="W76" s="614"/>
      <c r="X76" s="614"/>
      <c r="Y76" s="614"/>
      <c r="Z76" s="614"/>
      <c r="AA76" s="614"/>
      <c r="AB76" s="614"/>
      <c r="AC76" s="614"/>
      <c r="AD76" s="614"/>
      <c r="AE76" s="61"/>
      <c r="AF76" s="61"/>
      <c r="AG76" s="61"/>
      <c r="AH76" s="61"/>
      <c r="AI76" s="61"/>
      <c r="AJ76" s="61"/>
    </row>
    <row r="77" spans="1:36" ht="14" customHeight="1">
      <c r="A77" s="586"/>
      <c r="B77" s="586"/>
      <c r="C77" s="584"/>
      <c r="D77" s="584"/>
      <c r="E77" s="584"/>
      <c r="F77" s="584"/>
      <c r="G77" s="584"/>
      <c r="H77" s="585"/>
      <c r="I77" s="585"/>
      <c r="J77" s="585"/>
      <c r="K77" s="585"/>
      <c r="L77" s="585"/>
      <c r="M77" s="585"/>
      <c r="N77" s="585"/>
      <c r="O77" s="585"/>
      <c r="P77" s="585"/>
      <c r="Q77" s="585"/>
      <c r="R77" s="585"/>
      <c r="S77" s="585"/>
      <c r="T77" s="614"/>
      <c r="U77" s="614"/>
      <c r="V77" s="614"/>
      <c r="W77" s="614"/>
      <c r="X77" s="614"/>
      <c r="Y77" s="614"/>
      <c r="Z77" s="614"/>
      <c r="AA77" s="614"/>
      <c r="AB77" s="614"/>
      <c r="AC77" s="614"/>
      <c r="AD77" s="614"/>
      <c r="AE77" s="61"/>
      <c r="AF77" s="61"/>
      <c r="AG77" s="61"/>
      <c r="AH77" s="61"/>
      <c r="AI77" s="61"/>
      <c r="AJ77" s="61"/>
    </row>
    <row r="78" spans="1:36" ht="14" customHeight="1">
      <c r="A78" s="586"/>
      <c r="B78" s="586"/>
      <c r="C78" s="584"/>
      <c r="D78" s="584"/>
      <c r="E78" s="584"/>
      <c r="F78" s="584"/>
      <c r="G78" s="584"/>
      <c r="H78" s="585"/>
      <c r="I78" s="585"/>
      <c r="J78" s="585"/>
      <c r="K78" s="585"/>
      <c r="L78" s="585"/>
      <c r="M78" s="585"/>
      <c r="N78" s="585"/>
      <c r="O78" s="585"/>
      <c r="P78" s="585"/>
      <c r="Q78" s="585"/>
      <c r="R78" s="585"/>
      <c r="S78" s="585"/>
      <c r="T78" s="614"/>
      <c r="U78" s="614"/>
      <c r="V78" s="614"/>
      <c r="W78" s="614"/>
      <c r="X78" s="614"/>
      <c r="Y78" s="614"/>
      <c r="Z78" s="614"/>
      <c r="AA78" s="614"/>
      <c r="AB78" s="614"/>
      <c r="AC78" s="614"/>
      <c r="AD78" s="614"/>
      <c r="AE78" s="61"/>
      <c r="AF78" s="61"/>
      <c r="AG78" s="61"/>
      <c r="AH78" s="61"/>
      <c r="AI78" s="61"/>
      <c r="AJ78" s="61"/>
    </row>
    <row r="79" spans="1:36" ht="14" customHeight="1">
      <c r="A79" s="586"/>
      <c r="B79" s="586"/>
      <c r="C79" s="584"/>
      <c r="D79" s="584"/>
      <c r="E79" s="584"/>
      <c r="F79" s="584"/>
      <c r="G79" s="584"/>
      <c r="H79" s="585"/>
      <c r="I79" s="585"/>
      <c r="J79" s="585"/>
      <c r="K79" s="585"/>
      <c r="L79" s="585"/>
      <c r="M79" s="585"/>
      <c r="N79" s="585"/>
      <c r="O79" s="585"/>
      <c r="P79" s="585"/>
      <c r="Q79" s="585"/>
      <c r="R79" s="585"/>
      <c r="S79" s="585"/>
      <c r="T79" s="614"/>
      <c r="U79" s="614"/>
      <c r="V79" s="614"/>
      <c r="W79" s="614"/>
      <c r="X79" s="614"/>
      <c r="Y79" s="614"/>
      <c r="Z79" s="614"/>
      <c r="AA79" s="614"/>
      <c r="AB79" s="614"/>
      <c r="AC79" s="614"/>
      <c r="AD79" s="614"/>
      <c r="AE79" s="61"/>
      <c r="AF79" s="61"/>
      <c r="AG79" s="61"/>
      <c r="AH79" s="61"/>
      <c r="AI79" s="61"/>
      <c r="AJ79" s="61"/>
    </row>
    <row r="80" spans="1:36" ht="14" customHeight="1">
      <c r="A80" s="586"/>
      <c r="B80" s="586"/>
      <c r="C80" s="584"/>
      <c r="D80" s="584"/>
      <c r="E80" s="584"/>
      <c r="F80" s="584"/>
      <c r="G80" s="584"/>
      <c r="H80" s="585"/>
      <c r="I80" s="585"/>
      <c r="J80" s="585"/>
      <c r="K80" s="585"/>
      <c r="L80" s="585"/>
      <c r="M80" s="585"/>
      <c r="N80" s="585"/>
      <c r="O80" s="585"/>
      <c r="P80" s="585"/>
      <c r="Q80" s="585"/>
      <c r="R80" s="585"/>
      <c r="S80" s="585"/>
      <c r="T80" s="614"/>
      <c r="U80" s="614"/>
      <c r="V80" s="614"/>
      <c r="W80" s="614"/>
      <c r="X80" s="614"/>
      <c r="Y80" s="614"/>
      <c r="Z80" s="614"/>
      <c r="AA80" s="614"/>
      <c r="AB80" s="614"/>
      <c r="AC80" s="614"/>
      <c r="AD80" s="614"/>
      <c r="AE80" s="61"/>
      <c r="AF80" s="61"/>
      <c r="AG80" s="61"/>
      <c r="AH80" s="61"/>
      <c r="AI80" s="61"/>
      <c r="AJ80" s="61"/>
    </row>
    <row r="81" spans="1:36" ht="14" customHeight="1">
      <c r="A81" s="586"/>
      <c r="B81" s="586"/>
      <c r="C81" s="584"/>
      <c r="D81" s="584"/>
      <c r="E81" s="584"/>
      <c r="F81" s="584"/>
      <c r="G81" s="584"/>
      <c r="H81" s="585"/>
      <c r="I81" s="585"/>
      <c r="J81" s="585"/>
      <c r="K81" s="585"/>
      <c r="L81" s="585"/>
      <c r="M81" s="585"/>
      <c r="N81" s="585"/>
      <c r="O81" s="585"/>
      <c r="P81" s="585"/>
      <c r="Q81" s="585"/>
      <c r="R81" s="585"/>
      <c r="S81" s="585"/>
      <c r="T81" s="614"/>
      <c r="U81" s="614"/>
      <c r="V81" s="614"/>
      <c r="W81" s="614"/>
      <c r="X81" s="614"/>
      <c r="Y81" s="614"/>
      <c r="Z81" s="614"/>
      <c r="AA81" s="614"/>
      <c r="AB81" s="614"/>
      <c r="AC81" s="614"/>
      <c r="AD81" s="614"/>
      <c r="AE81" s="61"/>
      <c r="AF81" s="61"/>
      <c r="AG81" s="61"/>
      <c r="AH81" s="61"/>
      <c r="AI81" s="61"/>
      <c r="AJ81" s="61"/>
    </row>
    <row r="82" spans="1:36" ht="14" customHeight="1">
      <c r="A82" s="586"/>
      <c r="B82" s="586"/>
      <c r="C82" s="584"/>
      <c r="D82" s="584"/>
      <c r="E82" s="584"/>
      <c r="F82" s="584"/>
      <c r="G82" s="584"/>
      <c r="H82" s="585"/>
      <c r="I82" s="585"/>
      <c r="J82" s="585"/>
      <c r="K82" s="585"/>
      <c r="L82" s="585"/>
      <c r="M82" s="585"/>
      <c r="N82" s="585"/>
      <c r="O82" s="585"/>
      <c r="P82" s="585"/>
      <c r="Q82" s="585"/>
      <c r="R82" s="585"/>
      <c r="S82" s="585"/>
      <c r="T82" s="614"/>
      <c r="U82" s="614"/>
      <c r="V82" s="614"/>
      <c r="W82" s="614"/>
      <c r="X82" s="614"/>
      <c r="Y82" s="614"/>
      <c r="Z82" s="614"/>
      <c r="AA82" s="614"/>
      <c r="AB82" s="614"/>
      <c r="AC82" s="614"/>
      <c r="AD82" s="614"/>
      <c r="AE82" s="61"/>
      <c r="AF82" s="61"/>
      <c r="AG82" s="61"/>
      <c r="AH82" s="61"/>
      <c r="AI82" s="61"/>
      <c r="AJ82" s="61"/>
    </row>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c r="A115" s="586"/>
      <c r="B115" s="586"/>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14" sqref="B14:AG14"/>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新潟県</v>
      </c>
      <c r="AF1" s="616"/>
      <c r="AG1" s="616"/>
      <c r="AH1" s="616"/>
      <c r="AI1" s="617"/>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7" s="23" customFormat="1" ht="13.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7" s="23" customFormat="1" ht="14.2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7" s="23" customFormat="1" ht="14.45"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7" s="23" customFormat="1" ht="11.45"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7" s="23" customFormat="1" ht="13.5" customHeigh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7" s="23" customForma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row>
    <row r="14" spans="1:47" ht="54.6" customHeight="1" thickBot="1">
      <c r="A14" s="190"/>
      <c r="B14" s="590" t="s">
        <v>2436</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88"/>
      <c r="AH14" s="705" t="str">
        <f>IF(G4="","",IF(COUNTIF(基本情報入力シート!AN58:AN157,"加算対象外")=COUNTIFS('別紙様式2-3（個表）'!J15:J114,"&lt;&gt;",'別紙様式2-3（個表）'!AP15:AP114,"加算対象外"),"○","×"))</f>
        <v/>
      </c>
      <c r="AI14" s="462"/>
      <c r="AJ14" s="192"/>
      <c r="AK14" s="260"/>
      <c r="AR14" s="25"/>
    </row>
    <row r="15" spans="1:47" ht="26.45" customHeight="1">
      <c r="A15" s="33"/>
      <c r="B15" s="704" t="s">
        <v>2435</v>
      </c>
      <c r="C15" s="704"/>
      <c r="D15" s="704"/>
      <c r="E15" s="704"/>
      <c r="F15" s="704"/>
      <c r="G15" s="704"/>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13" t="s">
        <v>2437</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461" t="str">
        <f>IF(OR(G4="",AW17="処遇改善加算の要件を選択していない"),"",IF(AND(OR(AH18="✓",AH18="誓約"),AH19="○"),"○","×"))</f>
        <v/>
      </c>
      <c r="AI17" s="462"/>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06"/>
      <c r="C18" s="703" t="s">
        <v>1955</v>
      </c>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703"/>
      <c r="AG18" s="703"/>
      <c r="AH18" s="702"/>
      <c r="AI18" s="702"/>
      <c r="AJ18" s="211"/>
      <c r="AK18" s="33"/>
      <c r="AR18" s="25"/>
      <c r="AW18" s="46"/>
    </row>
    <row r="19" spans="1:49" ht="104.45" customHeight="1">
      <c r="A19" s="33"/>
      <c r="B19" s="707"/>
      <c r="C19" s="709" t="s">
        <v>2443</v>
      </c>
      <c r="D19" s="709"/>
      <c r="E19" s="709"/>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10" t="str">
        <f>IF(G4="", "", IF(AND(AW21&gt;=1, AW25&gt;=1, AW29&gt;=1, AW33&gt;=1, OR(AW37&gt;=2,AW45=2), AW46&gt;=1), "○", "×"))</f>
        <v/>
      </c>
      <c r="AI19" s="710"/>
      <c r="AJ19" s="211"/>
      <c r="AK19" s="33"/>
      <c r="AR19" s="25"/>
    </row>
    <row r="20" spans="1:49" ht="18" customHeight="1">
      <c r="A20" s="33"/>
      <c r="B20" s="707"/>
      <c r="C20" s="711" t="s">
        <v>35</v>
      </c>
      <c r="D20" s="711"/>
      <c r="E20" s="711"/>
      <c r="F20" s="711" t="s">
        <v>36</v>
      </c>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211"/>
      <c r="AL20" s="33"/>
      <c r="AM20" s="33"/>
      <c r="AN20" s="33"/>
      <c r="AR20" s="25"/>
      <c r="AV20" s="33"/>
    </row>
    <row r="21" spans="1:49" ht="20" customHeight="1">
      <c r="A21" s="33"/>
      <c r="B21" s="707"/>
      <c r="C21" s="487" t="s">
        <v>37</v>
      </c>
      <c r="D21" s="487"/>
      <c r="E21" s="487"/>
      <c r="F21" s="702"/>
      <c r="G21" s="702"/>
      <c r="H21" s="703" t="s">
        <v>38</v>
      </c>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211"/>
      <c r="AL21" s="33"/>
      <c r="AM21" s="33"/>
      <c r="AN21" s="33"/>
      <c r="AR21" s="25"/>
      <c r="AW21" s="394">
        <f>COUNTIF(F21:G24,"✓")+COUNTIF(F21:G24,"誓約")</f>
        <v>0</v>
      </c>
    </row>
    <row r="22" spans="1:49" ht="20" customHeight="1">
      <c r="A22" s="33"/>
      <c r="B22" s="707"/>
      <c r="C22" s="487"/>
      <c r="D22" s="487"/>
      <c r="E22" s="487"/>
      <c r="F22" s="702"/>
      <c r="G22" s="702"/>
      <c r="H22" s="703" t="s">
        <v>39</v>
      </c>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211"/>
      <c r="AL22" s="33"/>
      <c r="AM22" s="33"/>
      <c r="AN22" s="33"/>
      <c r="AR22" s="25"/>
      <c r="AW22" s="394"/>
    </row>
    <row r="23" spans="1:49" ht="30" customHeight="1">
      <c r="A23" s="33"/>
      <c r="B23" s="707"/>
      <c r="C23" s="487"/>
      <c r="D23" s="487"/>
      <c r="E23" s="487"/>
      <c r="F23" s="702"/>
      <c r="G23" s="702"/>
      <c r="H23" s="703" t="s">
        <v>40</v>
      </c>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211"/>
      <c r="AL23" s="33"/>
      <c r="AM23" s="33"/>
      <c r="AN23" s="33"/>
      <c r="AR23" s="25"/>
      <c r="AW23" s="394"/>
    </row>
    <row r="24" spans="1:49" ht="20" customHeight="1">
      <c r="A24" s="33"/>
      <c r="B24" s="707"/>
      <c r="C24" s="487"/>
      <c r="D24" s="487"/>
      <c r="E24" s="487"/>
      <c r="F24" s="702"/>
      <c r="G24" s="702"/>
      <c r="H24" s="703" t="s">
        <v>41</v>
      </c>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211"/>
      <c r="AL24" s="33"/>
      <c r="AM24" s="33"/>
      <c r="AN24" s="33"/>
      <c r="AR24" s="25"/>
      <c r="AW24" s="394"/>
    </row>
    <row r="25" spans="1:49" ht="38.450000000000003" customHeight="1">
      <c r="A25" s="33"/>
      <c r="B25" s="707"/>
      <c r="C25" s="487" t="s">
        <v>42</v>
      </c>
      <c r="D25" s="487"/>
      <c r="E25" s="487"/>
      <c r="F25" s="702"/>
      <c r="G25" s="702"/>
      <c r="H25" s="703" t="s">
        <v>43</v>
      </c>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211"/>
      <c r="AL25" s="33"/>
      <c r="AM25" s="33"/>
      <c r="AN25" s="33"/>
      <c r="AR25" s="25"/>
      <c r="AW25" s="394">
        <f>COUNTIF(F25:G28,"✓")+COUNTIF(F25:G28,"誓約")</f>
        <v>0</v>
      </c>
    </row>
    <row r="26" spans="1:49" ht="20" customHeight="1">
      <c r="A26" s="33"/>
      <c r="B26" s="707"/>
      <c r="C26" s="487"/>
      <c r="D26" s="487"/>
      <c r="E26" s="487"/>
      <c r="F26" s="702"/>
      <c r="G26" s="702"/>
      <c r="H26" s="703" t="s">
        <v>44</v>
      </c>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211"/>
      <c r="AL26" s="33"/>
      <c r="AM26" s="33"/>
      <c r="AN26" s="33"/>
      <c r="AR26" s="25"/>
      <c r="AW26" s="394"/>
    </row>
    <row r="27" spans="1:49" ht="20" customHeight="1">
      <c r="A27" s="33"/>
      <c r="B27" s="707"/>
      <c r="C27" s="487"/>
      <c r="D27" s="487"/>
      <c r="E27" s="487"/>
      <c r="F27" s="702"/>
      <c r="G27" s="702"/>
      <c r="H27" s="703" t="s">
        <v>45</v>
      </c>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211"/>
      <c r="AL27" s="33"/>
      <c r="AM27" s="33"/>
      <c r="AN27" s="33"/>
      <c r="AR27" s="25"/>
      <c r="AW27" s="394"/>
    </row>
    <row r="28" spans="1:49" ht="20" customHeight="1">
      <c r="A28" s="33"/>
      <c r="B28" s="707"/>
      <c r="C28" s="487"/>
      <c r="D28" s="487"/>
      <c r="E28" s="487"/>
      <c r="F28" s="702"/>
      <c r="G28" s="702"/>
      <c r="H28" s="703" t="s">
        <v>46</v>
      </c>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211"/>
      <c r="AL28" s="33"/>
      <c r="AM28" s="33"/>
      <c r="AN28" s="33"/>
      <c r="AR28" s="25"/>
      <c r="AW28" s="394"/>
    </row>
    <row r="29" spans="1:49" ht="20" customHeight="1">
      <c r="A29" s="33"/>
      <c r="B29" s="707"/>
      <c r="C29" s="487" t="s">
        <v>47</v>
      </c>
      <c r="D29" s="487"/>
      <c r="E29" s="487"/>
      <c r="F29" s="702"/>
      <c r="G29" s="702"/>
      <c r="H29" s="703" t="s">
        <v>48</v>
      </c>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211"/>
      <c r="AL29" s="33"/>
      <c r="AM29" s="33"/>
      <c r="AN29" s="33"/>
      <c r="AR29" s="25"/>
      <c r="AW29" s="394">
        <f>COUNTIF(F29:G32,"✓")+COUNTIF(F29:G32,"誓約")</f>
        <v>0</v>
      </c>
    </row>
    <row r="30" spans="1:49" ht="30.6" customHeight="1">
      <c r="A30" s="33"/>
      <c r="B30" s="707"/>
      <c r="C30" s="487"/>
      <c r="D30" s="487"/>
      <c r="E30" s="487"/>
      <c r="F30" s="702"/>
      <c r="G30" s="702"/>
      <c r="H30" s="703" t="s">
        <v>49</v>
      </c>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c r="AH30" s="703"/>
      <c r="AI30" s="703"/>
      <c r="AJ30" s="211"/>
      <c r="AL30" s="33"/>
      <c r="AM30" s="33"/>
      <c r="AN30" s="33"/>
      <c r="AR30" s="25"/>
      <c r="AW30" s="394"/>
    </row>
    <row r="31" spans="1:49" ht="35.450000000000003" customHeight="1">
      <c r="A31" s="33"/>
      <c r="B31" s="707"/>
      <c r="C31" s="487"/>
      <c r="D31" s="487"/>
      <c r="E31" s="487"/>
      <c r="F31" s="702"/>
      <c r="G31" s="702"/>
      <c r="H31" s="703" t="s">
        <v>50</v>
      </c>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211"/>
      <c r="AL31" s="33"/>
      <c r="AM31" s="33"/>
      <c r="AN31" s="33"/>
      <c r="AR31" s="25"/>
      <c r="AW31" s="394"/>
    </row>
    <row r="32" spans="1:49" ht="28.8" customHeight="1">
      <c r="A32" s="33"/>
      <c r="B32" s="707"/>
      <c r="C32" s="487"/>
      <c r="D32" s="487"/>
      <c r="E32" s="487"/>
      <c r="F32" s="702"/>
      <c r="G32" s="702"/>
      <c r="H32" s="703" t="s">
        <v>51</v>
      </c>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211"/>
      <c r="AL32" s="33"/>
      <c r="AM32" s="33"/>
      <c r="AN32" s="33"/>
      <c r="AR32" s="25"/>
      <c r="AW32" s="394"/>
    </row>
    <row r="33" spans="1:49" ht="20" customHeight="1">
      <c r="A33" s="33"/>
      <c r="B33" s="707"/>
      <c r="C33" s="487" t="s">
        <v>52</v>
      </c>
      <c r="D33" s="487"/>
      <c r="E33" s="487"/>
      <c r="F33" s="702"/>
      <c r="G33" s="702"/>
      <c r="H33" s="703" t="s">
        <v>53</v>
      </c>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211"/>
      <c r="AL33" s="33"/>
      <c r="AM33" s="33"/>
      <c r="AN33" s="33"/>
      <c r="AR33" s="25"/>
      <c r="AW33" s="394">
        <f>COUNTIF(F33:G36,"✓")+COUNTIF(F33:G36,"誓約")</f>
        <v>0</v>
      </c>
    </row>
    <row r="34" spans="1:49" ht="31.25" customHeight="1">
      <c r="A34" s="33"/>
      <c r="B34" s="707"/>
      <c r="C34" s="487"/>
      <c r="D34" s="487"/>
      <c r="E34" s="487"/>
      <c r="F34" s="702"/>
      <c r="G34" s="702"/>
      <c r="H34" s="703" t="s">
        <v>54</v>
      </c>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211"/>
      <c r="AL34" s="33"/>
      <c r="AM34" s="33"/>
      <c r="AN34" s="33"/>
      <c r="AR34" s="25"/>
      <c r="AW34" s="394"/>
    </row>
    <row r="35" spans="1:49" ht="35.450000000000003" customHeight="1">
      <c r="A35" s="33"/>
      <c r="B35" s="707"/>
      <c r="C35" s="487"/>
      <c r="D35" s="487"/>
      <c r="E35" s="487"/>
      <c r="F35" s="702"/>
      <c r="G35" s="702"/>
      <c r="H35" s="703" t="s">
        <v>2439</v>
      </c>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c r="AF35" s="703"/>
      <c r="AG35" s="703"/>
      <c r="AH35" s="703"/>
      <c r="AI35" s="703"/>
      <c r="AJ35" s="211"/>
      <c r="AL35" s="33"/>
      <c r="AM35" s="33"/>
      <c r="AN35" s="33"/>
      <c r="AR35" s="25"/>
      <c r="AW35" s="394"/>
    </row>
    <row r="36" spans="1:49" ht="20" customHeight="1">
      <c r="B36" s="707"/>
      <c r="C36" s="487"/>
      <c r="D36" s="487"/>
      <c r="E36" s="487"/>
      <c r="F36" s="702"/>
      <c r="G36" s="702"/>
      <c r="H36" s="703" t="s">
        <v>55</v>
      </c>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3"/>
      <c r="AH36" s="703"/>
      <c r="AI36" s="703"/>
      <c r="AJ36" s="211"/>
      <c r="AL36" s="33"/>
      <c r="AM36" s="33"/>
      <c r="AN36" s="33"/>
      <c r="AR36" s="25"/>
      <c r="AW36" s="394"/>
    </row>
    <row r="37" spans="1:49" ht="25.05" customHeight="1">
      <c r="A37" s="33"/>
      <c r="B37" s="707"/>
      <c r="C37" s="487" t="s">
        <v>56</v>
      </c>
      <c r="D37" s="487"/>
      <c r="E37" s="487"/>
      <c r="F37" s="702"/>
      <c r="G37" s="702"/>
      <c r="H37" s="712" t="s">
        <v>57</v>
      </c>
      <c r="I37" s="712"/>
      <c r="J37" s="712"/>
      <c r="K37" s="712"/>
      <c r="L37" s="712"/>
      <c r="M37" s="712"/>
      <c r="N37" s="712"/>
      <c r="O37" s="712"/>
      <c r="P37" s="712"/>
      <c r="Q37" s="712"/>
      <c r="R37" s="712"/>
      <c r="S37" s="712"/>
      <c r="T37" s="712"/>
      <c r="U37" s="712"/>
      <c r="V37" s="712"/>
      <c r="W37" s="712"/>
      <c r="X37" s="712"/>
      <c r="Y37" s="712"/>
      <c r="Z37" s="712"/>
      <c r="AA37" s="712"/>
      <c r="AB37" s="712"/>
      <c r="AC37" s="712"/>
      <c r="AD37" s="712"/>
      <c r="AE37" s="712"/>
      <c r="AF37" s="712"/>
      <c r="AG37" s="712"/>
      <c r="AH37" s="712"/>
      <c r="AI37" s="712"/>
      <c r="AJ37" s="211"/>
      <c r="AL37" s="33"/>
      <c r="AM37" s="33"/>
      <c r="AN37" s="33"/>
      <c r="AR37" s="25"/>
      <c r="AW37" s="394">
        <f>COUNTIF(F37:G44,"✓")+COUNTIF(F37:G44,"誓約")</f>
        <v>0</v>
      </c>
    </row>
    <row r="38" spans="1:49" ht="25.05" customHeight="1">
      <c r="A38" s="211"/>
      <c r="B38" s="707"/>
      <c r="C38" s="487"/>
      <c r="D38" s="487"/>
      <c r="E38" s="487"/>
      <c r="F38" s="702"/>
      <c r="G38" s="702"/>
      <c r="H38" s="712" t="s">
        <v>58</v>
      </c>
      <c r="I38" s="712"/>
      <c r="J38" s="712"/>
      <c r="K38" s="712"/>
      <c r="L38" s="712"/>
      <c r="M38" s="712"/>
      <c r="N38" s="712"/>
      <c r="O38" s="712"/>
      <c r="P38" s="712"/>
      <c r="Q38" s="712"/>
      <c r="R38" s="712"/>
      <c r="S38" s="712"/>
      <c r="T38" s="712"/>
      <c r="U38" s="712"/>
      <c r="V38" s="712"/>
      <c r="W38" s="712"/>
      <c r="X38" s="712"/>
      <c r="Y38" s="712"/>
      <c r="Z38" s="712"/>
      <c r="AA38" s="712"/>
      <c r="AB38" s="712"/>
      <c r="AC38" s="712"/>
      <c r="AD38" s="712"/>
      <c r="AE38" s="712"/>
      <c r="AF38" s="712"/>
      <c r="AG38" s="712"/>
      <c r="AH38" s="712"/>
      <c r="AI38" s="712"/>
      <c r="AJ38" s="211"/>
      <c r="AL38" s="33"/>
      <c r="AM38" s="33"/>
      <c r="AN38" s="33"/>
      <c r="AR38" s="25"/>
      <c r="AW38" s="394"/>
    </row>
    <row r="39" spans="1:49" ht="25.05" customHeight="1">
      <c r="A39" s="211"/>
      <c r="B39" s="707"/>
      <c r="C39" s="487"/>
      <c r="D39" s="487"/>
      <c r="E39" s="487"/>
      <c r="F39" s="702"/>
      <c r="G39" s="702"/>
      <c r="H39" s="712" t="s">
        <v>59</v>
      </c>
      <c r="I39" s="712"/>
      <c r="J39" s="712"/>
      <c r="K39" s="712"/>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211"/>
      <c r="AL39" s="33"/>
      <c r="AM39" s="33"/>
      <c r="AN39" s="33"/>
      <c r="AR39" s="25"/>
      <c r="AW39" s="394"/>
    </row>
    <row r="40" spans="1:49" ht="25.05" customHeight="1">
      <c r="A40" s="211"/>
      <c r="B40" s="707"/>
      <c r="C40" s="487"/>
      <c r="D40" s="487"/>
      <c r="E40" s="487"/>
      <c r="F40" s="702"/>
      <c r="G40" s="702"/>
      <c r="H40" s="712" t="s">
        <v>60</v>
      </c>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211"/>
      <c r="AL40" s="33"/>
      <c r="AM40" s="33"/>
      <c r="AN40" s="33"/>
      <c r="AR40" s="25"/>
      <c r="AW40" s="394"/>
    </row>
    <row r="41" spans="1:49" ht="25.05" customHeight="1">
      <c r="A41" s="211"/>
      <c r="B41" s="707"/>
      <c r="C41" s="487"/>
      <c r="D41" s="487"/>
      <c r="E41" s="487"/>
      <c r="F41" s="702"/>
      <c r="G41" s="702"/>
      <c r="H41" s="712" t="s">
        <v>61</v>
      </c>
      <c r="I41" s="712"/>
      <c r="J41" s="712"/>
      <c r="K41" s="712"/>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211"/>
      <c r="AL41" s="33"/>
      <c r="AM41" s="33"/>
      <c r="AN41" s="33"/>
      <c r="AR41" s="25"/>
      <c r="AW41" s="394"/>
    </row>
    <row r="42" spans="1:49" ht="34.799999999999997" customHeight="1">
      <c r="A42" s="211"/>
      <c r="B42" s="707"/>
      <c r="C42" s="487"/>
      <c r="D42" s="487"/>
      <c r="E42" s="487"/>
      <c r="F42" s="702"/>
      <c r="G42" s="702"/>
      <c r="H42" s="712" t="s">
        <v>62</v>
      </c>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211"/>
      <c r="AL42" s="33"/>
      <c r="AM42" s="33"/>
      <c r="AR42" s="25"/>
      <c r="AW42" s="394"/>
    </row>
    <row r="43" spans="1:49" ht="40.049999999999997" customHeight="1">
      <c r="A43" s="211"/>
      <c r="B43" s="707"/>
      <c r="C43" s="487"/>
      <c r="D43" s="487"/>
      <c r="E43" s="487"/>
      <c r="F43" s="702"/>
      <c r="G43" s="702"/>
      <c r="H43" s="703" t="s">
        <v>2440</v>
      </c>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211"/>
      <c r="AL43" s="33"/>
      <c r="AM43" s="33"/>
      <c r="AR43" s="25"/>
      <c r="AW43" s="394"/>
    </row>
    <row r="44" spans="1:49" ht="40.049999999999997" customHeight="1">
      <c r="A44" s="211"/>
      <c r="B44" s="707"/>
      <c r="C44" s="487"/>
      <c r="D44" s="487"/>
      <c r="E44" s="487"/>
      <c r="F44" s="702"/>
      <c r="G44" s="702"/>
      <c r="H44" s="703" t="s">
        <v>2419</v>
      </c>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211"/>
      <c r="AL44" s="33"/>
      <c r="AM44" s="33"/>
      <c r="AR44" s="25"/>
      <c r="AW44" s="394"/>
    </row>
    <row r="45" spans="1:49" ht="21" customHeight="1">
      <c r="A45" s="211"/>
      <c r="B45" s="707"/>
      <c r="C45" s="487"/>
      <c r="D45" s="487"/>
      <c r="E45" s="487"/>
      <c r="F45" s="702"/>
      <c r="G45" s="702"/>
      <c r="H45" s="714" t="s">
        <v>2441</v>
      </c>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211"/>
      <c r="AL45" s="33"/>
      <c r="AM45" s="33"/>
      <c r="AR45" s="25"/>
      <c r="AW45" s="394">
        <f>COUNTIF(F45,"✓")+COUNTIF(F45,"誓約")+COUNTIF(F44,"✓")+COUNTIF(F44,"誓約")</f>
        <v>0</v>
      </c>
    </row>
    <row r="46" spans="1:49" ht="31.25" customHeight="1">
      <c r="A46" s="33"/>
      <c r="B46" s="707"/>
      <c r="C46" s="487" t="s">
        <v>63</v>
      </c>
      <c r="D46" s="487"/>
      <c r="E46" s="487"/>
      <c r="F46" s="702"/>
      <c r="G46" s="702"/>
      <c r="H46" s="712" t="s">
        <v>2442</v>
      </c>
      <c r="I46" s="712"/>
      <c r="J46" s="712"/>
      <c r="K46" s="712"/>
      <c r="L46" s="712"/>
      <c r="M46" s="712"/>
      <c r="N46" s="712"/>
      <c r="O46" s="712"/>
      <c r="P46" s="712"/>
      <c r="Q46" s="712"/>
      <c r="R46" s="712"/>
      <c r="S46" s="712"/>
      <c r="T46" s="712"/>
      <c r="U46" s="712"/>
      <c r="V46" s="712"/>
      <c r="W46" s="712"/>
      <c r="X46" s="712"/>
      <c r="Y46" s="712"/>
      <c r="Z46" s="712"/>
      <c r="AA46" s="712"/>
      <c r="AB46" s="712"/>
      <c r="AC46" s="712"/>
      <c r="AD46" s="712"/>
      <c r="AE46" s="712"/>
      <c r="AF46" s="712"/>
      <c r="AG46" s="712"/>
      <c r="AH46" s="712"/>
      <c r="AI46" s="712"/>
      <c r="AJ46" s="211"/>
      <c r="AL46" s="26"/>
      <c r="AW46" s="395">
        <f>COUNTIF(F46:G49,"✓")+COUNTIF(F46:G49,"誓約")</f>
        <v>0</v>
      </c>
    </row>
    <row r="47" spans="1:49" ht="28.25" customHeight="1">
      <c r="A47" s="33"/>
      <c r="B47" s="707"/>
      <c r="C47" s="487"/>
      <c r="D47" s="487"/>
      <c r="E47" s="487"/>
      <c r="F47" s="702"/>
      <c r="G47" s="702"/>
      <c r="H47" s="703" t="s">
        <v>64</v>
      </c>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211"/>
      <c r="AW47" s="395"/>
    </row>
    <row r="48" spans="1:49" ht="30" customHeight="1">
      <c r="A48" s="33"/>
      <c r="B48" s="707"/>
      <c r="C48" s="487"/>
      <c r="D48" s="487"/>
      <c r="E48" s="487"/>
      <c r="F48" s="702"/>
      <c r="G48" s="702"/>
      <c r="H48" s="703" t="s">
        <v>65</v>
      </c>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211"/>
      <c r="AW48" s="395"/>
    </row>
    <row r="49" spans="1:49" ht="30" customHeight="1">
      <c r="A49" s="33"/>
      <c r="B49" s="708"/>
      <c r="C49" s="487"/>
      <c r="D49" s="487"/>
      <c r="E49" s="487"/>
      <c r="F49" s="702"/>
      <c r="G49" s="702"/>
      <c r="H49" s="703" t="s">
        <v>66</v>
      </c>
      <c r="I49" s="703"/>
      <c r="J49" s="703"/>
      <c r="K49" s="703"/>
      <c r="L49" s="703"/>
      <c r="M49" s="703"/>
      <c r="N49" s="703"/>
      <c r="O49" s="703"/>
      <c r="P49" s="703"/>
      <c r="Q49" s="703"/>
      <c r="R49" s="703"/>
      <c r="S49" s="703"/>
      <c r="T49" s="703"/>
      <c r="U49" s="703"/>
      <c r="V49" s="703"/>
      <c r="W49" s="703"/>
      <c r="X49" s="703"/>
      <c r="Y49" s="703"/>
      <c r="Z49" s="703"/>
      <c r="AA49" s="703"/>
      <c r="AB49" s="703"/>
      <c r="AC49" s="703"/>
      <c r="AD49" s="703"/>
      <c r="AE49" s="703"/>
      <c r="AF49" s="703"/>
      <c r="AG49" s="703"/>
      <c r="AH49" s="703"/>
      <c r="AI49" s="703"/>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18" t="s">
        <v>67</v>
      </c>
      <c r="B51" s="618"/>
      <c r="C51" s="618"/>
      <c r="D51" s="618"/>
      <c r="E51" s="618"/>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9"/>
      <c r="AH51" s="685" t="str" cm="1">
        <f t="array" ref="AH51">IF(G4="", "", IF(PRODUCT((A53:A59="✓")*1)=1,"○","×"))</f>
        <v/>
      </c>
      <c r="AI51" s="686"/>
      <c r="AJ51" s="30"/>
      <c r="AK51" s="699" t="s">
        <v>87</v>
      </c>
      <c r="AL51" s="700"/>
      <c r="AM51" s="700"/>
      <c r="AN51" s="700"/>
      <c r="AO51" s="700"/>
      <c r="AP51" s="700"/>
      <c r="AQ51" s="700"/>
      <c r="AR51" s="700"/>
      <c r="AS51" s="700"/>
      <c r="AT51" s="700"/>
      <c r="AU51" s="700"/>
      <c r="AV51" s="701"/>
    </row>
    <row r="52" spans="1:49" ht="31.25" customHeight="1" thickBot="1">
      <c r="A52" s="620" t="s">
        <v>82</v>
      </c>
      <c r="B52" s="621"/>
      <c r="C52" s="621"/>
      <c r="D52" s="621"/>
      <c r="E52" s="621"/>
      <c r="F52" s="621"/>
      <c r="G52" s="621"/>
      <c r="H52" s="621"/>
      <c r="I52" s="621"/>
      <c r="J52" s="621"/>
      <c r="K52" s="621"/>
      <c r="L52" s="621"/>
      <c r="M52" s="621"/>
      <c r="N52" s="621"/>
      <c r="O52" s="621"/>
      <c r="P52" s="621"/>
      <c r="Q52" s="621"/>
      <c r="R52" s="621"/>
      <c r="S52" s="621"/>
      <c r="T52" s="621"/>
      <c r="U52" s="621"/>
      <c r="V52" s="621"/>
      <c r="W52" s="621"/>
      <c r="X52" s="621"/>
      <c r="Y52" s="621"/>
      <c r="Z52" s="622"/>
      <c r="AA52" s="687" t="s">
        <v>83</v>
      </c>
      <c r="AB52" s="688"/>
      <c r="AC52" s="688"/>
      <c r="AD52" s="688"/>
      <c r="AE52" s="688"/>
      <c r="AF52" s="688"/>
      <c r="AG52" s="688"/>
      <c r="AH52" s="688"/>
      <c r="AI52" s="689"/>
      <c r="AJ52" s="33"/>
      <c r="AK52" s="26"/>
      <c r="AL52" s="27"/>
    </row>
    <row r="53" spans="1:49" s="33" customFormat="1" ht="20" customHeight="1">
      <c r="A53" s="75"/>
      <c r="B53" s="591" t="s">
        <v>2444</v>
      </c>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3"/>
      <c r="AA53" s="596" t="s">
        <v>69</v>
      </c>
      <c r="AB53" s="597"/>
      <c r="AC53" s="597"/>
      <c r="AD53" s="597"/>
      <c r="AE53" s="597"/>
      <c r="AF53" s="597"/>
      <c r="AG53" s="597"/>
      <c r="AH53" s="597"/>
      <c r="AI53" s="598"/>
      <c r="AJ53" s="40"/>
    </row>
    <row r="54" spans="1:49" ht="20" customHeight="1">
      <c r="A54" s="73"/>
      <c r="B54" s="591" t="s">
        <v>2056</v>
      </c>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3"/>
      <c r="AA54" s="599" t="s">
        <v>69</v>
      </c>
      <c r="AB54" s="600"/>
      <c r="AC54" s="600"/>
      <c r="AD54" s="600"/>
      <c r="AE54" s="600"/>
      <c r="AF54" s="600"/>
      <c r="AG54" s="600"/>
      <c r="AH54" s="600"/>
      <c r="AI54" s="601"/>
      <c r="AJ54" s="40"/>
      <c r="AW54" s="46"/>
    </row>
    <row r="55" spans="1:49" ht="28.25" customHeight="1">
      <c r="A55" s="73"/>
      <c r="B55" s="602" t="s">
        <v>84</v>
      </c>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4"/>
      <c r="AA55" s="599" t="s">
        <v>85</v>
      </c>
      <c r="AB55" s="600"/>
      <c r="AC55" s="600"/>
      <c r="AD55" s="600"/>
      <c r="AE55" s="600"/>
      <c r="AF55" s="600"/>
      <c r="AG55" s="600"/>
      <c r="AH55" s="600"/>
      <c r="AI55" s="601"/>
      <c r="AJ55" s="30"/>
    </row>
    <row r="56" spans="1:49" ht="35" customHeight="1">
      <c r="A56" s="73"/>
      <c r="B56" s="591" t="s">
        <v>68</v>
      </c>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3"/>
      <c r="AA56" s="596" t="s">
        <v>69</v>
      </c>
      <c r="AB56" s="597"/>
      <c r="AC56" s="597"/>
      <c r="AD56" s="597"/>
      <c r="AE56" s="597"/>
      <c r="AF56" s="597"/>
      <c r="AG56" s="597"/>
      <c r="AH56" s="597"/>
      <c r="AI56" s="598"/>
      <c r="AJ56" s="30"/>
    </row>
    <row r="57" spans="1:49" ht="33" customHeight="1">
      <c r="A57" s="73"/>
      <c r="B57" s="591" t="s">
        <v>70</v>
      </c>
      <c r="C57" s="592"/>
      <c r="D57" s="592"/>
      <c r="E57" s="592"/>
      <c r="F57" s="592"/>
      <c r="G57" s="592"/>
      <c r="H57" s="592"/>
      <c r="I57" s="592"/>
      <c r="J57" s="592"/>
      <c r="K57" s="592"/>
      <c r="L57" s="592"/>
      <c r="M57" s="592"/>
      <c r="N57" s="592"/>
      <c r="O57" s="592"/>
      <c r="P57" s="592"/>
      <c r="Q57" s="592"/>
      <c r="R57" s="592"/>
      <c r="S57" s="592"/>
      <c r="T57" s="592"/>
      <c r="U57" s="592"/>
      <c r="V57" s="592"/>
      <c r="W57" s="592"/>
      <c r="X57" s="592"/>
      <c r="Y57" s="592"/>
      <c r="Z57" s="593"/>
      <c r="AA57" s="599" t="s">
        <v>71</v>
      </c>
      <c r="AB57" s="600"/>
      <c r="AC57" s="600"/>
      <c r="AD57" s="600"/>
      <c r="AE57" s="600"/>
      <c r="AF57" s="600"/>
      <c r="AG57" s="600"/>
      <c r="AH57" s="600"/>
      <c r="AI57" s="601"/>
      <c r="AJ57" s="30"/>
    </row>
    <row r="58" spans="1:49" ht="20" customHeight="1">
      <c r="A58" s="73"/>
      <c r="B58" s="602" t="s">
        <v>86</v>
      </c>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4"/>
      <c r="AA58" s="596" t="s">
        <v>72</v>
      </c>
      <c r="AB58" s="597"/>
      <c r="AC58" s="597"/>
      <c r="AD58" s="597"/>
      <c r="AE58" s="597"/>
      <c r="AF58" s="597"/>
      <c r="AG58" s="597"/>
      <c r="AH58" s="597"/>
      <c r="AI58" s="598"/>
      <c r="AJ58" s="30"/>
    </row>
    <row r="59" spans="1:49" ht="20" customHeight="1" thickBot="1">
      <c r="A59" s="76"/>
      <c r="B59" s="594" t="s">
        <v>2055</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95"/>
      <c r="AA59" s="596" t="s">
        <v>69</v>
      </c>
      <c r="AB59" s="597"/>
      <c r="AC59" s="597"/>
      <c r="AD59" s="597"/>
      <c r="AE59" s="597"/>
      <c r="AF59" s="597"/>
      <c r="AG59" s="597"/>
      <c r="AH59" s="597"/>
      <c r="AI59" s="59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23" t="str">
        <f>IF(G4="", "", IF(AND(AH14="○",AW18&lt;&gt;"×"),"○", "×"))</f>
        <v/>
      </c>
      <c r="AF65" s="624"/>
      <c r="AG65" s="624"/>
      <c r="AH65" s="624"/>
      <c r="AI65" s="624"/>
      <c r="AJ65" s="625"/>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23" t="str">
        <f>AH51</f>
        <v/>
      </c>
      <c r="AF67" s="624"/>
      <c r="AG67" s="624"/>
      <c r="AH67" s="624"/>
      <c r="AI67" s="624"/>
      <c r="AJ67" s="625"/>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23" t="str">
        <f>'別紙様式2-3（個表）'!V13</f>
        <v/>
      </c>
      <c r="AF69" s="624"/>
      <c r="AG69" s="624"/>
      <c r="AH69" s="624"/>
      <c r="AI69" s="624"/>
      <c r="AJ69" s="625"/>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23" t="str">
        <f>'別紙様式2-3（個表）'!V14</f>
        <v/>
      </c>
      <c r="AF70" s="624"/>
      <c r="AG70" s="624"/>
      <c r="AH70" s="624"/>
      <c r="AI70" s="624"/>
      <c r="AJ70" s="62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4" t="s">
        <v>24</v>
      </c>
      <c r="B74" s="664"/>
      <c r="C74" s="611" t="s">
        <v>1916</v>
      </c>
      <c r="D74" s="611"/>
      <c r="E74" s="611"/>
      <c r="F74" s="611"/>
      <c r="G74" s="611"/>
      <c r="H74" s="612" t="s">
        <v>32</v>
      </c>
      <c r="I74" s="612"/>
      <c r="J74" s="612"/>
      <c r="K74" s="612"/>
      <c r="L74" s="612" t="s">
        <v>33</v>
      </c>
      <c r="M74" s="612"/>
      <c r="N74" s="612"/>
      <c r="O74" s="612"/>
      <c r="P74" s="611" t="s">
        <v>34</v>
      </c>
      <c r="Q74" s="611"/>
      <c r="R74" s="611"/>
      <c r="S74" s="611"/>
      <c r="T74" s="611" t="s">
        <v>1917</v>
      </c>
      <c r="U74" s="611"/>
      <c r="V74" s="611"/>
      <c r="W74" s="611"/>
      <c r="X74" s="611"/>
      <c r="Y74" s="611"/>
      <c r="Z74" s="611"/>
      <c r="AA74" s="690" t="s">
        <v>1918</v>
      </c>
      <c r="AB74" s="691"/>
      <c r="AC74" s="691"/>
      <c r="AD74" s="691"/>
      <c r="AE74" s="691"/>
      <c r="AF74" s="691"/>
      <c r="AG74" s="691"/>
      <c r="AH74" s="691"/>
      <c r="AI74" s="691"/>
      <c r="AJ74" s="692"/>
    </row>
    <row r="75" spans="1:48" ht="14" customHeight="1" thickBot="1">
      <c r="A75" s="693" t="str">
        <f>AE1</f>
        <v>新潟県</v>
      </c>
      <c r="B75" s="693"/>
      <c r="C75" s="694">
        <f>IFERROR(SUMIF('別紙様式2-3（個表）'!AP15:AP114,"加算対象外",'別紙様式2-3（個表）'!P15:P114), "未入力あり")</f>
        <v>0</v>
      </c>
      <c r="D75" s="694"/>
      <c r="E75" s="694"/>
      <c r="F75" s="694"/>
      <c r="G75" s="694"/>
      <c r="H75" s="613">
        <f>IFERROR(SUMIF('別紙様式2-3（個表）'!AP15:AP114,"加算対象外",'別紙様式2-3（個表）'!Q15:Q114), "未入力あり")</f>
        <v>0</v>
      </c>
      <c r="I75" s="613"/>
      <c r="J75" s="613"/>
      <c r="K75" s="613"/>
      <c r="L75" s="698"/>
      <c r="M75" s="698"/>
      <c r="N75" s="698"/>
      <c r="O75" s="698"/>
      <c r="P75" s="698"/>
      <c r="Q75" s="698"/>
      <c r="R75" s="698"/>
      <c r="S75" s="698"/>
      <c r="T75" s="611" t="str">
        <f>IFERROR(IF(H75="", "",VLOOKUP("○",'別紙様式2-3（個表）'!T15:AI114, 16, FALSE)), "未記入")</f>
        <v>未記入</v>
      </c>
      <c r="U75" s="611"/>
      <c r="V75" s="611"/>
      <c r="W75" s="611"/>
      <c r="X75" s="611"/>
      <c r="Y75" s="611"/>
      <c r="Z75" s="611"/>
      <c r="AA75" s="695" t="str">
        <f>IF(COUNTIF('別紙様式2-3（個表）'!U15:U114,"○")=1, "はい", "いいえ")</f>
        <v>いいえ</v>
      </c>
      <c r="AB75" s="696"/>
      <c r="AC75" s="696"/>
      <c r="AD75" s="696"/>
      <c r="AE75" s="696"/>
      <c r="AF75" s="696"/>
      <c r="AG75" s="696"/>
      <c r="AH75" s="696"/>
      <c r="AI75" s="696"/>
      <c r="AJ75" s="697"/>
      <c r="AK75" s="679" t="s">
        <v>2054</v>
      </c>
      <c r="AL75" s="680"/>
      <c r="AM75" s="680"/>
      <c r="AN75" s="680"/>
      <c r="AO75" s="680"/>
      <c r="AP75" s="680"/>
      <c r="AQ75" s="680"/>
      <c r="AR75" s="680"/>
      <c r="AS75" s="680"/>
      <c r="AT75" s="680"/>
      <c r="AU75" s="680"/>
      <c r="AV75" s="681"/>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ht="14" customHeight="1">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ht="14" customHeight="1">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ht="14" customHeight="1">
      <c r="A115" s="586"/>
      <c r="B115" s="586"/>
      <c r="C115" s="584"/>
      <c r="D115" s="584"/>
      <c r="E115" s="584"/>
      <c r="F115" s="584"/>
      <c r="G115" s="584"/>
      <c r="H115" s="585"/>
      <c r="I115" s="585"/>
      <c r="J115" s="585"/>
      <c r="K115" s="585"/>
      <c r="L115" s="585"/>
      <c r="M115" s="585"/>
      <c r="N115" s="585"/>
      <c r="O115" s="585"/>
      <c r="P115" s="585"/>
      <c r="Q115" s="585"/>
      <c r="R115" s="585"/>
      <c r="S115" s="585"/>
      <c r="T115" s="614"/>
      <c r="U115" s="614"/>
      <c r="V115" s="614"/>
      <c r="W115" s="614"/>
      <c r="X115" s="614"/>
      <c r="Y115" s="614"/>
      <c r="Z115" s="614"/>
      <c r="AA115" s="614"/>
      <c r="AB115" s="614"/>
      <c r="AC115" s="614"/>
      <c r="AD115" s="614"/>
      <c r="AE115" s="61"/>
      <c r="AF115" s="61"/>
      <c r="AG115" s="61"/>
      <c r="AH115" s="61"/>
      <c r="AI115" s="61"/>
      <c r="AJ115" s="61"/>
    </row>
    <row r="116" spans="1:36" ht="14" customHeight="1">
      <c r="A116" s="586"/>
      <c r="B116" s="586"/>
      <c r="C116" s="584"/>
      <c r="D116" s="584"/>
      <c r="E116" s="584"/>
      <c r="F116" s="584"/>
      <c r="G116" s="584"/>
      <c r="H116" s="585"/>
      <c r="I116" s="585"/>
      <c r="J116" s="585"/>
      <c r="K116" s="585"/>
      <c r="L116" s="585"/>
      <c r="M116" s="585"/>
      <c r="N116" s="585"/>
      <c r="O116" s="585"/>
      <c r="P116" s="585"/>
      <c r="Q116" s="585"/>
      <c r="R116" s="585"/>
      <c r="S116" s="585"/>
      <c r="T116" s="614"/>
      <c r="U116" s="614"/>
      <c r="V116" s="614"/>
      <c r="W116" s="614"/>
      <c r="X116" s="614"/>
      <c r="Y116" s="614"/>
      <c r="Z116" s="614"/>
      <c r="AA116" s="614"/>
      <c r="AB116" s="614"/>
      <c r="AC116" s="614"/>
      <c r="AD116" s="614"/>
      <c r="AE116" s="61"/>
      <c r="AF116" s="61"/>
      <c r="AG116" s="61"/>
      <c r="AH116" s="61"/>
      <c r="AI116" s="61"/>
      <c r="AJ116" s="61"/>
    </row>
    <row r="117" spans="1:36" ht="14" customHeight="1">
      <c r="A117" s="586"/>
      <c r="B117" s="586"/>
      <c r="C117" s="584"/>
      <c r="D117" s="584"/>
      <c r="E117" s="584"/>
      <c r="F117" s="584"/>
      <c r="G117" s="584"/>
      <c r="H117" s="585"/>
      <c r="I117" s="585"/>
      <c r="J117" s="585"/>
      <c r="K117" s="585"/>
      <c r="L117" s="585"/>
      <c r="M117" s="585"/>
      <c r="N117" s="585"/>
      <c r="O117" s="585"/>
      <c r="P117" s="585"/>
      <c r="Q117" s="585"/>
      <c r="R117" s="585"/>
      <c r="S117" s="585"/>
      <c r="T117" s="614"/>
      <c r="U117" s="614"/>
      <c r="V117" s="614"/>
      <c r="W117" s="614"/>
      <c r="X117" s="614"/>
      <c r="Y117" s="614"/>
      <c r="Z117" s="614"/>
      <c r="AA117" s="614"/>
      <c r="AB117" s="614"/>
      <c r="AC117" s="614"/>
      <c r="AD117" s="614"/>
      <c r="AE117" s="61"/>
      <c r="AF117" s="61"/>
      <c r="AG117" s="61"/>
      <c r="AH117" s="61"/>
      <c r="AI117" s="61"/>
      <c r="AJ117" s="61"/>
    </row>
    <row r="118" spans="1:36" ht="14" customHeight="1">
      <c r="A118" s="586"/>
      <c r="B118" s="586"/>
      <c r="C118" s="584"/>
      <c r="D118" s="584"/>
      <c r="E118" s="584"/>
      <c r="F118" s="584"/>
      <c r="G118" s="584"/>
      <c r="H118" s="585"/>
      <c r="I118" s="585"/>
      <c r="J118" s="585"/>
      <c r="K118" s="585"/>
      <c r="L118" s="585"/>
      <c r="M118" s="585"/>
      <c r="N118" s="585"/>
      <c r="O118" s="585"/>
      <c r="P118" s="585"/>
      <c r="Q118" s="585"/>
      <c r="R118" s="585"/>
      <c r="S118" s="585"/>
      <c r="T118" s="614"/>
      <c r="U118" s="614"/>
      <c r="V118" s="614"/>
      <c r="W118" s="614"/>
      <c r="X118" s="614"/>
      <c r="Y118" s="614"/>
      <c r="Z118" s="614"/>
      <c r="AA118" s="614"/>
      <c r="AB118" s="614"/>
      <c r="AC118" s="614"/>
      <c r="AD118" s="614"/>
      <c r="AE118" s="61"/>
      <c r="AF118" s="61"/>
      <c r="AG118" s="61"/>
      <c r="AH118" s="61"/>
      <c r="AI118" s="61"/>
      <c r="AJ118" s="61"/>
    </row>
    <row r="119" spans="1:36" ht="14" customHeight="1">
      <c r="A119" s="586"/>
      <c r="B119" s="586"/>
      <c r="C119" s="584"/>
      <c r="D119" s="584"/>
      <c r="E119" s="584"/>
      <c r="F119" s="584"/>
      <c r="G119" s="584"/>
      <c r="H119" s="585"/>
      <c r="I119" s="585"/>
      <c r="J119" s="585"/>
      <c r="K119" s="585"/>
      <c r="L119" s="585"/>
      <c r="M119" s="585"/>
      <c r="N119" s="585"/>
      <c r="O119" s="585"/>
      <c r="P119" s="585"/>
      <c r="Q119" s="585"/>
      <c r="R119" s="585"/>
      <c r="S119" s="585"/>
      <c r="T119" s="614"/>
      <c r="U119" s="614"/>
      <c r="V119" s="614"/>
      <c r="W119" s="614"/>
      <c r="X119" s="614"/>
      <c r="Y119" s="614"/>
      <c r="Z119" s="614"/>
      <c r="AA119" s="614"/>
      <c r="AB119" s="614"/>
      <c r="AC119" s="614"/>
      <c r="AD119" s="614"/>
      <c r="AE119" s="61"/>
      <c r="AF119" s="61"/>
      <c r="AG119" s="61"/>
      <c r="AH119" s="61"/>
      <c r="AI119" s="61"/>
      <c r="AJ119" s="61"/>
    </row>
    <row r="120" spans="1:36" ht="14" customHeight="1">
      <c r="A120" s="586"/>
      <c r="B120" s="586"/>
      <c r="C120" s="584"/>
      <c r="D120" s="584"/>
      <c r="E120" s="584"/>
      <c r="F120" s="584"/>
      <c r="G120" s="584"/>
      <c r="H120" s="585"/>
      <c r="I120" s="585"/>
      <c r="J120" s="585"/>
      <c r="K120" s="585"/>
      <c r="L120" s="585"/>
      <c r="M120" s="585"/>
      <c r="N120" s="585"/>
      <c r="O120" s="585"/>
      <c r="P120" s="585"/>
      <c r="Q120" s="585"/>
      <c r="R120" s="585"/>
      <c r="S120" s="585"/>
      <c r="T120" s="614"/>
      <c r="U120" s="614"/>
      <c r="V120" s="614"/>
      <c r="W120" s="614"/>
      <c r="X120" s="614"/>
      <c r="Y120" s="614"/>
      <c r="Z120" s="614"/>
      <c r="AA120" s="614"/>
      <c r="AB120" s="614"/>
      <c r="AC120" s="614"/>
      <c r="AD120" s="614"/>
      <c r="AE120" s="61"/>
      <c r="AF120" s="61"/>
      <c r="AG120" s="61"/>
      <c r="AH120" s="61"/>
      <c r="AI120" s="61"/>
      <c r="AJ120" s="61"/>
    </row>
    <row r="121" spans="1:36">
      <c r="A121" s="586"/>
      <c r="B121" s="586"/>
      <c r="C121" s="584"/>
      <c r="D121" s="584"/>
      <c r="E121" s="584"/>
      <c r="F121" s="584"/>
      <c r="G121" s="584"/>
      <c r="H121" s="585"/>
      <c r="I121" s="585"/>
      <c r="J121" s="585"/>
      <c r="K121" s="585"/>
      <c r="L121" s="585"/>
      <c r="M121" s="585"/>
      <c r="N121" s="585"/>
      <c r="O121" s="585"/>
      <c r="P121" s="585"/>
      <c r="Q121" s="585"/>
      <c r="R121" s="585"/>
      <c r="S121" s="585"/>
      <c r="T121" s="614"/>
      <c r="U121" s="614"/>
      <c r="V121" s="614"/>
      <c r="W121" s="614"/>
      <c r="X121" s="614"/>
      <c r="Y121" s="614"/>
      <c r="Z121" s="614"/>
      <c r="AA121" s="614"/>
      <c r="AB121" s="614"/>
      <c r="AC121" s="614"/>
      <c r="AD121" s="614"/>
      <c r="AE121" s="61"/>
      <c r="AF121" s="61"/>
      <c r="AG121" s="61"/>
      <c r="AH121" s="61"/>
      <c r="AI121" s="61"/>
      <c r="AJ121" s="61"/>
    </row>
    <row r="122" spans="1:36">
      <c r="A122" s="586"/>
      <c r="B122" s="586"/>
      <c r="C122" s="584"/>
      <c r="D122" s="584"/>
      <c r="E122" s="584"/>
      <c r="F122" s="584"/>
      <c r="G122" s="584"/>
      <c r="H122" s="585"/>
      <c r="I122" s="585"/>
      <c r="J122" s="585"/>
      <c r="K122" s="585"/>
      <c r="L122" s="585"/>
      <c r="M122" s="585"/>
      <c r="N122" s="585"/>
      <c r="O122" s="585"/>
      <c r="P122" s="585"/>
      <c r="Q122" s="585"/>
      <c r="R122" s="585"/>
      <c r="S122" s="585"/>
      <c r="T122" s="614"/>
      <c r="U122" s="614"/>
      <c r="V122" s="614"/>
      <c r="W122" s="614"/>
      <c r="X122" s="614"/>
      <c r="Y122" s="614"/>
      <c r="Z122" s="614"/>
      <c r="AA122" s="614"/>
      <c r="AB122" s="614"/>
      <c r="AC122" s="614"/>
      <c r="AD122" s="614"/>
      <c r="AE122" s="61"/>
      <c r="AF122" s="61"/>
      <c r="AG122" s="61"/>
      <c r="AH122" s="61"/>
      <c r="AI122" s="61"/>
      <c r="AJ122" s="61"/>
    </row>
    <row r="123" spans="1:36">
      <c r="A123" s="586"/>
      <c r="B123" s="586"/>
      <c r="C123" s="584"/>
      <c r="D123" s="584"/>
      <c r="E123" s="584"/>
      <c r="F123" s="584"/>
      <c r="G123" s="584"/>
      <c r="H123" s="585"/>
      <c r="I123" s="585"/>
      <c r="J123" s="585"/>
      <c r="K123" s="585"/>
      <c r="L123" s="585"/>
      <c r="M123" s="585"/>
      <c r="N123" s="585"/>
      <c r="O123" s="585"/>
      <c r="P123" s="585"/>
      <c r="Q123" s="585"/>
      <c r="R123" s="585"/>
      <c r="S123" s="585"/>
      <c r="T123" s="614"/>
      <c r="U123" s="614"/>
      <c r="V123" s="614"/>
      <c r="W123" s="614"/>
      <c r="X123" s="614"/>
      <c r="Y123" s="614"/>
      <c r="Z123" s="614"/>
      <c r="AA123" s="614"/>
      <c r="AB123" s="614"/>
      <c r="AC123" s="614"/>
      <c r="AD123" s="614"/>
      <c r="AE123" s="61"/>
      <c r="AF123" s="61"/>
      <c r="AG123" s="61"/>
      <c r="AH123" s="61"/>
      <c r="AI123" s="61"/>
      <c r="AJ123" s="61"/>
    </row>
    <row r="124" spans="1:36">
      <c r="A124" s="586"/>
      <c r="B124" s="586"/>
      <c r="C124" s="584"/>
      <c r="D124" s="584"/>
      <c r="E124" s="584"/>
      <c r="F124" s="584"/>
      <c r="G124" s="584"/>
      <c r="H124" s="585"/>
      <c r="I124" s="585"/>
      <c r="J124" s="585"/>
      <c r="K124" s="585"/>
      <c r="L124" s="585"/>
      <c r="M124" s="585"/>
      <c r="N124" s="585"/>
      <c r="O124" s="585"/>
      <c r="P124" s="585"/>
      <c r="Q124" s="585"/>
      <c r="R124" s="585"/>
      <c r="S124" s="585"/>
      <c r="T124" s="614"/>
      <c r="U124" s="614"/>
      <c r="V124" s="614"/>
      <c r="W124" s="614"/>
      <c r="X124" s="614"/>
      <c r="Y124" s="614"/>
      <c r="Z124" s="614"/>
      <c r="AA124" s="614"/>
      <c r="AB124" s="614"/>
      <c r="AC124" s="614"/>
      <c r="AD124" s="614"/>
      <c r="AE124" s="61"/>
      <c r="AF124" s="61"/>
      <c r="AG124" s="61"/>
      <c r="AH124" s="61"/>
      <c r="AI124" s="61"/>
      <c r="AJ124" s="61"/>
    </row>
    <row r="125" spans="1:36">
      <c r="A125" s="586"/>
      <c r="B125" s="586"/>
      <c r="C125" s="584"/>
      <c r="D125" s="584"/>
      <c r="E125" s="584"/>
      <c r="F125" s="584"/>
      <c r="G125" s="584"/>
      <c r="H125" s="585"/>
      <c r="I125" s="585"/>
      <c r="J125" s="585"/>
      <c r="K125" s="585"/>
      <c r="L125" s="585"/>
      <c r="M125" s="585"/>
      <c r="N125" s="585"/>
      <c r="O125" s="585"/>
      <c r="P125" s="585"/>
      <c r="Q125" s="585"/>
      <c r="R125" s="585"/>
      <c r="S125" s="585"/>
      <c r="T125" s="614"/>
      <c r="U125" s="614"/>
      <c r="V125" s="614"/>
      <c r="W125" s="614"/>
      <c r="X125" s="614"/>
      <c r="Y125" s="614"/>
      <c r="Z125" s="614"/>
      <c r="AA125" s="614"/>
      <c r="AB125" s="614"/>
      <c r="AC125" s="614"/>
      <c r="AD125" s="614"/>
      <c r="AE125" s="61"/>
      <c r="AF125" s="61"/>
      <c r="AG125" s="61"/>
      <c r="AH125" s="61"/>
      <c r="AI125" s="61"/>
      <c r="AJ125" s="61"/>
    </row>
    <row r="126" spans="1:36">
      <c r="A126" s="586"/>
      <c r="B126" s="586"/>
      <c r="C126" s="584"/>
      <c r="D126" s="584"/>
      <c r="E126" s="584"/>
      <c r="F126" s="584"/>
      <c r="G126" s="584"/>
      <c r="H126" s="585"/>
      <c r="I126" s="585"/>
      <c r="J126" s="585"/>
      <c r="K126" s="585"/>
      <c r="L126" s="585"/>
      <c r="M126" s="585"/>
      <c r="N126" s="585"/>
      <c r="O126" s="585"/>
      <c r="P126" s="585"/>
      <c r="Q126" s="585"/>
      <c r="R126" s="585"/>
      <c r="S126" s="585"/>
      <c r="T126" s="614"/>
      <c r="U126" s="614"/>
      <c r="V126" s="614"/>
      <c r="W126" s="614"/>
      <c r="X126" s="614"/>
      <c r="Y126" s="614"/>
      <c r="Z126" s="614"/>
      <c r="AA126" s="614"/>
      <c r="AB126" s="614"/>
      <c r="AC126" s="614"/>
      <c r="AD126" s="614"/>
      <c r="AE126" s="61"/>
      <c r="AF126" s="61"/>
      <c r="AG126" s="61"/>
      <c r="AH126" s="61"/>
      <c r="AI126" s="61"/>
      <c r="AJ126" s="61"/>
    </row>
    <row r="127" spans="1:36">
      <c r="A127" s="586"/>
      <c r="B127" s="586"/>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4" width="7" customWidth="1"/>
    <col min="35" max="35" width="15.19921875" hidden="1" customWidth="1"/>
    <col min="36" max="36" width="32.6640625" style="32" hidden="1" customWidth="1"/>
    <col min="37" max="37" width="27.46484375" hidden="1" customWidth="1"/>
    <col min="38" max="38" width="23.53125" hidden="1" customWidth="1"/>
    <col min="39" max="39" width="26.796875" hidden="1" customWidth="1"/>
    <col min="40" max="40" width="20" hidden="1" customWidth="1"/>
    <col min="41" max="41" width="11.86328125" hidden="1" customWidth="1"/>
    <col min="42" max="42" width="15.796875" hidden="1" customWidth="1"/>
    <col min="43" max="43" width="25.86328125" style="46" hidden="1" customWidth="1"/>
    <col min="44"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15" t="str">
        <f>IF(基本情報入力シート!C13&lt;&gt;"", 基本情報入力シート!C13, "")</f>
        <v>新潟県</v>
      </c>
      <c r="T1" s="616"/>
      <c r="U1" s="616"/>
      <c r="V1" s="617"/>
      <c r="W1" s="193"/>
      <c r="X1" s="193"/>
      <c r="Y1" s="193"/>
      <c r="Z1" s="36"/>
      <c r="AA1" s="72"/>
      <c r="AB1" s="101"/>
      <c r="AC1" s="101"/>
      <c r="AD1" s="101"/>
      <c r="AE1" s="101"/>
      <c r="AF1" s="101"/>
      <c r="AG1" s="101"/>
      <c r="AH1" s="101"/>
      <c r="AI1" s="101"/>
      <c r="AJ1" s="46"/>
      <c r="AK1" s="46"/>
    </row>
    <row r="2" spans="1:43" ht="31.25" customHeight="1" thickBot="1">
      <c r="A2" s="753" t="s">
        <v>28</v>
      </c>
      <c r="B2" s="754"/>
      <c r="C2" s="755" t="str">
        <f>IF(基本情報入力シート!L18="", "", 基本情報入力シート!L18)</f>
        <v/>
      </c>
      <c r="D2" s="756"/>
      <c r="E2" s="756"/>
      <c r="F2" s="757"/>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26" t="s">
        <v>2445</v>
      </c>
      <c r="J3" s="726"/>
      <c r="K3" s="726"/>
      <c r="L3" s="726"/>
      <c r="M3" s="103"/>
      <c r="N3" s="739" t="s">
        <v>2446</v>
      </c>
      <c r="O3" s="740"/>
      <c r="P3" s="740"/>
      <c r="Q3" s="745" t="s">
        <v>2476</v>
      </c>
      <c r="R3" s="745"/>
      <c r="S3" s="745"/>
      <c r="T3" s="745"/>
      <c r="U3" s="746"/>
      <c r="V3" s="103"/>
      <c r="W3" s="103"/>
      <c r="X3" s="103"/>
      <c r="Y3" s="103"/>
      <c r="Z3" s="103"/>
      <c r="AA3" s="103"/>
      <c r="AB3" s="103"/>
      <c r="AJ3"/>
    </row>
    <row r="4" spans="1:43" ht="16.25" customHeight="1" thickBot="1">
      <c r="A4" s="771" t="s">
        <v>2405</v>
      </c>
      <c r="B4" s="772"/>
      <c r="C4" s="772"/>
      <c r="D4" s="773"/>
      <c r="E4" s="787" t="s">
        <v>2406</v>
      </c>
      <c r="F4" s="365"/>
      <c r="G4" s="366"/>
      <c r="H4" s="103"/>
      <c r="I4" s="726"/>
      <c r="J4" s="726"/>
      <c r="K4" s="726"/>
      <c r="L4" s="726"/>
      <c r="M4" s="103"/>
      <c r="N4" s="741"/>
      <c r="O4" s="742"/>
      <c r="P4" s="742"/>
      <c r="Q4" s="747"/>
      <c r="R4" s="747"/>
      <c r="S4" s="747"/>
      <c r="T4" s="747"/>
      <c r="U4" s="748"/>
      <c r="V4" s="103"/>
      <c r="W4" s="103"/>
      <c r="X4" s="103"/>
      <c r="Y4" s="103"/>
      <c r="Z4" s="103"/>
      <c r="AA4" s="103"/>
      <c r="AB4" s="103"/>
      <c r="AJ4"/>
    </row>
    <row r="5" spans="1:43" ht="76.8" customHeight="1" thickBot="1">
      <c r="A5" s="774"/>
      <c r="B5" s="775"/>
      <c r="C5" s="775"/>
      <c r="D5" s="776"/>
      <c r="E5" s="788"/>
      <c r="F5" s="405" t="s">
        <v>2403</v>
      </c>
      <c r="G5" s="404" t="s">
        <v>2404</v>
      </c>
      <c r="H5" s="103"/>
      <c r="I5" s="726"/>
      <c r="J5" s="726"/>
      <c r="K5" s="726"/>
      <c r="L5" s="726"/>
      <c r="M5" s="103"/>
      <c r="N5" s="741" t="s">
        <v>2477</v>
      </c>
      <c r="O5" s="742"/>
      <c r="P5" s="742"/>
      <c r="Q5" s="749" t="s">
        <v>2447</v>
      </c>
      <c r="R5" s="749"/>
      <c r="S5" s="749"/>
      <c r="T5" s="749"/>
      <c r="U5" s="750"/>
      <c r="V5" s="103"/>
      <c r="W5" s="103"/>
      <c r="X5" s="103"/>
      <c r="Y5" s="103"/>
      <c r="Z5" s="103"/>
      <c r="AA5" s="103"/>
      <c r="AB5" s="103"/>
      <c r="AJ5"/>
    </row>
    <row r="6" spans="1:43" ht="30" customHeight="1" thickBot="1">
      <c r="A6" s="417"/>
      <c r="B6" s="777" t="s">
        <v>2407</v>
      </c>
      <c r="C6" s="778"/>
      <c r="D6" s="779"/>
      <c r="E6" s="400">
        <f>IFERROR(SUM(P15:P114),"")</f>
        <v>0</v>
      </c>
      <c r="F6" s="436">
        <f>IFERROR(SUMIF($AP$15:$AP$114,"加算対象",$P$15:$P$114),"")</f>
        <v>0</v>
      </c>
      <c r="G6" s="437">
        <f>IFERROR(SUMIF($AP$15:$AP$114,"加算対象外",$P$15:$P$114),"")</f>
        <v>0</v>
      </c>
      <c r="H6" s="103"/>
      <c r="I6" s="726"/>
      <c r="J6" s="726"/>
      <c r="K6" s="726"/>
      <c r="L6" s="726"/>
      <c r="M6" s="103"/>
      <c r="N6" s="741" t="s">
        <v>2478</v>
      </c>
      <c r="O6" s="742"/>
      <c r="P6" s="742"/>
      <c r="Q6" s="749" t="s">
        <v>2448</v>
      </c>
      <c r="R6" s="749"/>
      <c r="S6" s="749"/>
      <c r="T6" s="749"/>
      <c r="U6" s="750"/>
      <c r="V6" s="103"/>
      <c r="W6" s="103"/>
      <c r="X6" s="103"/>
      <c r="Y6" s="103"/>
      <c r="Z6" s="103"/>
      <c r="AA6" s="103"/>
      <c r="AB6" s="103"/>
      <c r="AJ6"/>
    </row>
    <row r="7" spans="1:43" ht="30" customHeight="1" thickBot="1">
      <c r="A7" s="399"/>
      <c r="B7" s="784" t="s">
        <v>2415</v>
      </c>
      <c r="C7" s="780" t="s">
        <v>2414</v>
      </c>
      <c r="D7" s="781"/>
      <c r="E7" s="401">
        <f>IF(C2="",0, SUM(E8:E9))</f>
        <v>0</v>
      </c>
      <c r="F7" s="438">
        <f>IF($C$2="", 0, SUM(F8:F9))</f>
        <v>0</v>
      </c>
      <c r="G7" s="439">
        <f>IF($C$2="", 0,G8)</f>
        <v>0</v>
      </c>
      <c r="H7" s="103"/>
      <c r="I7" s="726"/>
      <c r="J7" s="726"/>
      <c r="K7" s="726"/>
      <c r="L7" s="726"/>
      <c r="M7" s="103"/>
      <c r="N7" s="743"/>
      <c r="O7" s="744"/>
      <c r="P7" s="744"/>
      <c r="Q7" s="751"/>
      <c r="R7" s="751"/>
      <c r="S7" s="751"/>
      <c r="T7" s="751"/>
      <c r="U7" s="752"/>
      <c r="V7" s="103"/>
      <c r="W7" s="103"/>
      <c r="X7" s="103"/>
      <c r="Y7" s="103"/>
      <c r="Z7" s="103"/>
      <c r="AA7" s="103"/>
      <c r="AB7" s="103"/>
      <c r="AJ7"/>
    </row>
    <row r="8" spans="1:43" ht="30" customHeight="1">
      <c r="A8" s="397"/>
      <c r="B8" s="785"/>
      <c r="C8" s="407"/>
      <c r="D8" s="406" t="s">
        <v>2400</v>
      </c>
      <c r="E8" s="402">
        <f>IF(C2="", 0, SUM(Q15:Q114))</f>
        <v>0</v>
      </c>
      <c r="F8" s="440">
        <f>IF($C$2="", 0, SUMIF($AP$15:$AP$114,"加算対象",$Q$15:$Q$114))</f>
        <v>0</v>
      </c>
      <c r="G8" s="441">
        <f>IF($C$2="", 0, SUMIF($AP$15:$AP$114,"加算対象外",$Q$15:$Q$114))</f>
        <v>0</v>
      </c>
      <c r="H8" s="103"/>
      <c r="I8" s="726"/>
      <c r="J8" s="726"/>
      <c r="K8" s="726"/>
      <c r="L8" s="726"/>
      <c r="M8" s="103"/>
      <c r="N8" s="103"/>
      <c r="O8" s="103"/>
      <c r="P8" s="103"/>
      <c r="Q8" s="103"/>
      <c r="R8" s="189"/>
      <c r="S8" s="103"/>
      <c r="T8" s="103"/>
      <c r="U8" s="103"/>
      <c r="V8" s="103"/>
      <c r="W8" s="103"/>
      <c r="X8" s="103"/>
      <c r="Y8" s="103"/>
      <c r="Z8" s="103"/>
      <c r="AA8" s="103"/>
      <c r="AB8" s="103"/>
      <c r="AJ8"/>
    </row>
    <row r="9" spans="1:43" ht="30" customHeight="1">
      <c r="A9" s="397"/>
      <c r="B9" s="785"/>
      <c r="C9" s="408"/>
      <c r="D9" s="406" t="s">
        <v>2401</v>
      </c>
      <c r="E9" s="402">
        <f>IF(C2="", 0, SUM(R15:R114))</f>
        <v>0</v>
      </c>
      <c r="F9" s="440">
        <f>IF($C$2="", 0, SUMIF($AP$15:$AP$114,"加算対象",$R$15:$R$114))</f>
        <v>0</v>
      </c>
      <c r="G9" s="442"/>
      <c r="H9" s="189"/>
      <c r="I9" s="726"/>
      <c r="J9" s="726"/>
      <c r="K9" s="726"/>
      <c r="L9" s="726"/>
      <c r="M9" s="103"/>
      <c r="N9" s="103"/>
      <c r="O9" s="103"/>
      <c r="P9" s="103"/>
      <c r="Q9" s="103"/>
      <c r="R9" s="189"/>
      <c r="S9" s="189"/>
      <c r="T9" s="189"/>
      <c r="U9" s="189"/>
      <c r="V9" s="189"/>
      <c r="W9" s="189"/>
      <c r="X9" s="189"/>
      <c r="Y9" s="189"/>
      <c r="Z9" s="189"/>
      <c r="AA9" s="189"/>
      <c r="AB9" s="103"/>
      <c r="AJ9"/>
    </row>
    <row r="10" spans="1:43" ht="30" customHeight="1" thickBot="1">
      <c r="A10" s="398"/>
      <c r="B10" s="786"/>
      <c r="C10" s="782" t="s">
        <v>2402</v>
      </c>
      <c r="D10" s="783"/>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IF(E6=0,"",IF(AND(COUNTIF(K15:K114,"要件を満たさない")=0,COUNTA(基本情報入力シート!Z58:AB157)=COUNTIF('別紙様式2-3（個表）'!K15:K114,"&lt;&gt;")),"○",
    IF(AND(COUNTIF(K15:K114,"要件を満たさない")&gt;=1,COUNTA(基本情報入力シート!Z58:AB157)=COUNTIF('別紙様式2-3（個表）'!K15:K114,"&lt;&gt;")),"△","×")))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8" t="s">
        <v>99</v>
      </c>
      <c r="B12" s="761" t="s">
        <v>100</v>
      </c>
      <c r="C12" s="764" t="s">
        <v>20</v>
      </c>
      <c r="D12" s="792" t="s">
        <v>21</v>
      </c>
      <c r="E12" s="793"/>
      <c r="F12" s="767" t="s">
        <v>78</v>
      </c>
      <c r="G12" s="789" t="s">
        <v>23</v>
      </c>
      <c r="H12" s="716" t="s">
        <v>2377</v>
      </c>
      <c r="I12" s="723" t="s">
        <v>101</v>
      </c>
      <c r="J12" s="736" t="s">
        <v>1974</v>
      </c>
      <c r="K12" s="716" t="s">
        <v>1973</v>
      </c>
      <c r="L12" s="716" t="s">
        <v>1972</v>
      </c>
      <c r="M12" s="723" t="s">
        <v>2037</v>
      </c>
      <c r="N12" s="727" t="s">
        <v>1925</v>
      </c>
      <c r="O12" s="799" t="s">
        <v>2409</v>
      </c>
      <c r="P12" s="730" t="s">
        <v>2408</v>
      </c>
      <c r="Q12" s="731"/>
      <c r="R12" s="731"/>
      <c r="S12" s="732"/>
      <c r="T12" s="733" t="s">
        <v>102</v>
      </c>
      <c r="U12" s="796" t="s">
        <v>103</v>
      </c>
      <c r="V12" s="119" t="str">
        <f>IF(C2="","",IF(OR(COUNTIF(AO15:AO114,"○○×")&gt;0,COUNTIF(AQ15:AQ114,"×")&gt;0),"×","○"))</f>
        <v/>
      </c>
      <c r="W12" s="770" t="s">
        <v>2492</v>
      </c>
      <c r="X12" s="680"/>
      <c r="Y12" s="680"/>
      <c r="Z12" s="680"/>
      <c r="AA12" s="680"/>
      <c r="AB12" s="680"/>
      <c r="AC12" s="680"/>
      <c r="AD12" s="680"/>
      <c r="AE12" s="680"/>
      <c r="AF12" s="680"/>
      <c r="AG12" s="681"/>
      <c r="AJ12"/>
    </row>
    <row r="13" spans="1:43" ht="83" customHeight="1" thickBot="1">
      <c r="A13" s="759"/>
      <c r="B13" s="762"/>
      <c r="C13" s="765"/>
      <c r="D13" s="794"/>
      <c r="E13" s="795"/>
      <c r="F13" s="768"/>
      <c r="G13" s="790"/>
      <c r="H13" s="717"/>
      <c r="I13" s="724"/>
      <c r="J13" s="737"/>
      <c r="K13" s="717"/>
      <c r="L13" s="717"/>
      <c r="M13" s="724"/>
      <c r="N13" s="728"/>
      <c r="O13" s="800"/>
      <c r="P13" s="719"/>
      <c r="Q13" s="721" t="s">
        <v>2041</v>
      </c>
      <c r="R13" s="721" t="s">
        <v>2042</v>
      </c>
      <c r="S13" s="802" t="s">
        <v>2043</v>
      </c>
      <c r="T13" s="734"/>
      <c r="U13" s="797"/>
      <c r="V13" s="142" t="str">
        <f>IF(C2="","",IF(S1="","提出先未選択",(IF(COUNTIFS(T15:T114,"○")=1,"○","×"))))</f>
        <v/>
      </c>
      <c r="W13" s="770" t="s">
        <v>2378</v>
      </c>
      <c r="X13" s="680"/>
      <c r="Y13" s="680"/>
      <c r="Z13" s="680"/>
      <c r="AA13" s="680"/>
      <c r="AB13" s="680"/>
      <c r="AC13" s="680"/>
      <c r="AD13" s="680"/>
      <c r="AE13" s="680"/>
      <c r="AF13" s="680"/>
      <c r="AG13" s="681"/>
      <c r="AH13" s="72"/>
      <c r="AI13" s="32"/>
      <c r="AJ13"/>
    </row>
    <row r="14" spans="1:43" ht="47.25" customHeight="1" thickBot="1">
      <c r="A14" s="760"/>
      <c r="B14" s="763"/>
      <c r="C14" s="766"/>
      <c r="D14" s="110" t="s">
        <v>24</v>
      </c>
      <c r="E14" s="110" t="s">
        <v>25</v>
      </c>
      <c r="F14" s="769"/>
      <c r="G14" s="791"/>
      <c r="H14" s="718"/>
      <c r="I14" s="725"/>
      <c r="J14" s="738"/>
      <c r="K14" s="718"/>
      <c r="L14" s="718"/>
      <c r="M14" s="725"/>
      <c r="N14" s="729"/>
      <c r="O14" s="801"/>
      <c r="P14" s="720"/>
      <c r="Q14" s="722"/>
      <c r="R14" s="722"/>
      <c r="S14" s="803"/>
      <c r="T14" s="735"/>
      <c r="U14" s="798"/>
      <c r="V14" s="119" t="str">
        <f>IF(C2="", "", IF(COUNTIFS(T15:T114, "○", U15:U114, "")=0, "○","×"))</f>
        <v/>
      </c>
      <c r="W14" s="770" t="s">
        <v>104</v>
      </c>
      <c r="X14" s="680"/>
      <c r="Y14" s="680"/>
      <c r="Z14" s="680"/>
      <c r="AA14" s="680"/>
      <c r="AB14" s="680"/>
      <c r="AC14" s="680"/>
      <c r="AD14" s="680"/>
      <c r="AE14" s="680"/>
      <c r="AF14" s="680"/>
      <c r="AG14" s="681"/>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15"/>
      <c r="X15" s="715"/>
      <c r="Y15" s="715"/>
      <c r="Z15" s="715"/>
      <c r="AA15" s="715"/>
      <c r="AB15" s="715"/>
      <c r="AC15" s="715"/>
      <c r="AD15" s="715"/>
      <c r="AE15" s="715"/>
      <c r="AF15" s="715"/>
      <c r="AG15" s="715"/>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15"/>
      <c r="X16" s="715"/>
      <c r="Y16" s="715"/>
      <c r="Z16" s="715"/>
      <c r="AA16" s="715"/>
      <c r="AB16" s="715"/>
      <c r="AC16" s="715"/>
      <c r="AD16" s="715"/>
      <c r="AE16" s="715"/>
      <c r="AF16" s="715"/>
      <c r="AG16" s="715"/>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15"/>
      <c r="X17" s="715"/>
      <c r="Y17" s="715"/>
      <c r="Z17" s="715"/>
      <c r="AA17" s="715"/>
      <c r="AB17" s="715"/>
      <c r="AC17" s="715"/>
      <c r="AD17" s="715"/>
      <c r="AE17" s="715"/>
      <c r="AF17" s="715"/>
      <c r="AG17" s="715"/>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15"/>
      <c r="X18" s="715"/>
      <c r="Y18" s="715"/>
      <c r="Z18" s="715"/>
      <c r="AA18" s="715"/>
      <c r="AB18" s="715"/>
      <c r="AC18" s="715"/>
      <c r="AD18" s="715"/>
      <c r="AE18" s="715"/>
      <c r="AF18" s="715"/>
      <c r="AG18" s="715"/>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15"/>
      <c r="X19" s="715"/>
      <c r="Y19" s="715"/>
      <c r="Z19" s="715"/>
      <c r="AA19" s="715"/>
      <c r="AB19" s="715"/>
      <c r="AC19" s="715"/>
      <c r="AD19" s="715"/>
      <c r="AE19" s="715"/>
      <c r="AF19" s="715"/>
      <c r="AG19" s="715"/>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15"/>
      <c r="X20" s="715"/>
      <c r="Y20" s="715"/>
      <c r="Z20" s="715"/>
      <c r="AA20" s="715"/>
      <c r="AB20" s="715"/>
      <c r="AC20" s="715"/>
      <c r="AD20" s="715"/>
      <c r="AE20" s="715"/>
      <c r="AF20" s="715"/>
      <c r="AG20" s="715"/>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15"/>
      <c r="X21" s="715"/>
      <c r="Y21" s="715"/>
      <c r="Z21" s="715"/>
      <c r="AA21" s="715"/>
      <c r="AB21" s="715"/>
      <c r="AC21" s="715"/>
      <c r="AD21" s="715"/>
      <c r="AE21" s="715"/>
      <c r="AF21" s="715"/>
      <c r="AG21" s="715"/>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15"/>
      <c r="X22" s="715"/>
      <c r="Y22" s="715"/>
      <c r="Z22" s="715"/>
      <c r="AA22" s="715"/>
      <c r="AB22" s="715"/>
      <c r="AC22" s="715"/>
      <c r="AD22" s="715"/>
      <c r="AE22" s="715"/>
      <c r="AF22" s="715"/>
      <c r="AG22" s="715"/>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15"/>
      <c r="X23" s="715"/>
      <c r="Y23" s="715"/>
      <c r="Z23" s="715"/>
      <c r="AA23" s="715"/>
      <c r="AB23" s="715"/>
      <c r="AC23" s="715"/>
      <c r="AD23" s="715"/>
      <c r="AE23" s="715"/>
      <c r="AF23" s="715"/>
      <c r="AG23" s="715"/>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15"/>
      <c r="X24" s="715"/>
      <c r="Y24" s="715"/>
      <c r="Z24" s="715"/>
      <c r="AA24" s="715"/>
      <c r="AB24" s="715"/>
      <c r="AC24" s="715"/>
      <c r="AD24" s="715"/>
      <c r="AE24" s="715"/>
      <c r="AF24" s="715"/>
      <c r="AG24" s="715"/>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15"/>
      <c r="X25" s="715"/>
      <c r="Y25" s="715"/>
      <c r="Z25" s="715"/>
      <c r="AA25" s="715"/>
      <c r="AB25" s="715"/>
      <c r="AC25" s="715"/>
      <c r="AD25" s="715"/>
      <c r="AE25" s="715"/>
      <c r="AF25" s="715"/>
      <c r="AG25" s="715"/>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15"/>
      <c r="X26" s="715"/>
      <c r="Y26" s="715"/>
      <c r="Z26" s="715"/>
      <c r="AA26" s="715"/>
      <c r="AB26" s="715"/>
      <c r="AC26" s="715"/>
      <c r="AD26" s="715"/>
      <c r="AE26" s="715"/>
      <c r="AF26" s="715"/>
      <c r="AG26" s="715"/>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15"/>
      <c r="X27" s="715"/>
      <c r="Y27" s="715"/>
      <c r="Z27" s="715"/>
      <c r="AA27" s="715"/>
      <c r="AB27" s="715"/>
      <c r="AC27" s="715"/>
      <c r="AD27" s="715"/>
      <c r="AE27" s="715"/>
      <c r="AF27" s="715"/>
      <c r="AG27" s="715"/>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15"/>
      <c r="X28" s="715"/>
      <c r="Y28" s="715"/>
      <c r="Z28" s="715"/>
      <c r="AA28" s="715"/>
      <c r="AB28" s="715"/>
      <c r="AC28" s="715"/>
      <c r="AD28" s="715"/>
      <c r="AE28" s="715"/>
      <c r="AF28" s="715"/>
      <c r="AG28" s="715"/>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15"/>
      <c r="X29" s="715"/>
      <c r="Y29" s="715"/>
      <c r="Z29" s="715"/>
      <c r="AA29" s="715"/>
      <c r="AB29" s="715"/>
      <c r="AC29" s="715"/>
      <c r="AD29" s="715"/>
      <c r="AE29" s="715"/>
      <c r="AF29" s="715"/>
      <c r="AG29" s="715"/>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15"/>
      <c r="X30" s="715"/>
      <c r="Y30" s="715"/>
      <c r="Z30" s="715"/>
      <c r="AA30" s="715"/>
      <c r="AB30" s="715"/>
      <c r="AC30" s="715"/>
      <c r="AD30" s="715"/>
      <c r="AE30" s="715"/>
      <c r="AF30" s="715"/>
      <c r="AG30" s="715"/>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15"/>
      <c r="X31" s="715"/>
      <c r="Y31" s="715"/>
      <c r="Z31" s="715"/>
      <c r="AA31" s="715"/>
      <c r="AB31" s="715"/>
      <c r="AC31" s="715"/>
      <c r="AD31" s="715"/>
      <c r="AE31" s="715"/>
      <c r="AF31" s="715"/>
      <c r="AG31" s="715"/>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15"/>
      <c r="X32" s="715"/>
      <c r="Y32" s="715"/>
      <c r="Z32" s="715"/>
      <c r="AA32" s="715"/>
      <c r="AB32" s="715"/>
      <c r="AC32" s="715"/>
      <c r="AD32" s="715"/>
      <c r="AE32" s="715"/>
      <c r="AF32" s="715"/>
      <c r="AG32" s="715"/>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15"/>
      <c r="X33" s="715"/>
      <c r="Y33" s="715"/>
      <c r="Z33" s="715"/>
      <c r="AA33" s="715"/>
      <c r="AB33" s="715"/>
      <c r="AC33" s="715"/>
      <c r="AD33" s="715"/>
      <c r="AE33" s="715"/>
      <c r="AF33" s="715"/>
      <c r="AG33" s="715"/>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15"/>
      <c r="X34" s="715"/>
      <c r="Y34" s="715"/>
      <c r="Z34" s="715"/>
      <c r="AA34" s="715"/>
      <c r="AB34" s="715"/>
      <c r="AC34" s="715"/>
      <c r="AD34" s="715"/>
      <c r="AE34" s="715"/>
      <c r="AF34" s="715"/>
      <c r="AG34" s="715"/>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15"/>
      <c r="X35" s="715"/>
      <c r="Y35" s="715"/>
      <c r="Z35" s="715"/>
      <c r="AA35" s="715"/>
      <c r="AB35" s="715"/>
      <c r="AC35" s="715"/>
      <c r="AD35" s="715"/>
      <c r="AE35" s="715"/>
      <c r="AF35" s="715"/>
      <c r="AG35" s="715"/>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15"/>
      <c r="X36" s="715"/>
      <c r="Y36" s="715"/>
      <c r="Z36" s="715"/>
      <c r="AA36" s="715"/>
      <c r="AB36" s="715"/>
      <c r="AC36" s="715"/>
      <c r="AD36" s="715"/>
      <c r="AE36" s="715"/>
      <c r="AF36" s="715"/>
      <c r="AG36" s="715"/>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15"/>
      <c r="X37" s="715"/>
      <c r="Y37" s="715"/>
      <c r="Z37" s="715"/>
      <c r="AA37" s="715"/>
      <c r="AB37" s="715"/>
      <c r="AC37" s="715"/>
      <c r="AD37" s="715"/>
      <c r="AE37" s="715"/>
      <c r="AF37" s="715"/>
      <c r="AG37" s="715"/>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15"/>
      <c r="X38" s="715"/>
      <c r="Y38" s="715"/>
      <c r="Z38" s="715"/>
      <c r="AA38" s="715"/>
      <c r="AB38" s="715"/>
      <c r="AC38" s="715"/>
      <c r="AD38" s="715"/>
      <c r="AE38" s="715"/>
      <c r="AF38" s="715"/>
      <c r="AG38" s="715"/>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15"/>
      <c r="X39" s="715"/>
      <c r="Y39" s="715"/>
      <c r="Z39" s="715"/>
      <c r="AA39" s="715"/>
      <c r="AB39" s="715"/>
      <c r="AC39" s="715"/>
      <c r="AD39" s="715"/>
      <c r="AE39" s="715"/>
      <c r="AF39" s="715"/>
      <c r="AG39" s="715"/>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15"/>
      <c r="X40" s="715"/>
      <c r="Y40" s="715"/>
      <c r="Z40" s="715"/>
      <c r="AA40" s="715"/>
      <c r="AB40" s="715"/>
      <c r="AC40" s="715"/>
      <c r="AD40" s="715"/>
      <c r="AE40" s="715"/>
      <c r="AF40" s="715"/>
      <c r="AG40" s="715"/>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15"/>
      <c r="X41" s="715"/>
      <c r="Y41" s="715"/>
      <c r="Z41" s="715"/>
      <c r="AA41" s="715"/>
      <c r="AB41" s="715"/>
      <c r="AC41" s="715"/>
      <c r="AD41" s="715"/>
      <c r="AE41" s="715"/>
      <c r="AF41" s="715"/>
      <c r="AG41" s="715"/>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15"/>
      <c r="X42" s="715"/>
      <c r="Y42" s="715"/>
      <c r="Z42" s="715"/>
      <c r="AA42" s="715"/>
      <c r="AB42" s="715"/>
      <c r="AC42" s="715"/>
      <c r="AD42" s="715"/>
      <c r="AE42" s="715"/>
      <c r="AF42" s="715"/>
      <c r="AG42" s="715"/>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15"/>
      <c r="X43" s="715"/>
      <c r="Y43" s="715"/>
      <c r="Z43" s="715"/>
      <c r="AA43" s="715"/>
      <c r="AB43" s="715"/>
      <c r="AC43" s="715"/>
      <c r="AD43" s="715"/>
      <c r="AE43" s="715"/>
      <c r="AF43" s="715"/>
      <c r="AG43" s="715"/>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15"/>
      <c r="X44" s="715"/>
      <c r="Y44" s="715"/>
      <c r="Z44" s="715"/>
      <c r="AA44" s="715"/>
      <c r="AB44" s="715"/>
      <c r="AC44" s="715"/>
      <c r="AD44" s="715"/>
      <c r="AE44" s="715"/>
      <c r="AF44" s="715"/>
      <c r="AG44" s="715"/>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15"/>
      <c r="X45" s="715"/>
      <c r="Y45" s="715"/>
      <c r="Z45" s="715"/>
      <c r="AA45" s="715"/>
      <c r="AB45" s="715"/>
      <c r="AC45" s="715"/>
      <c r="AD45" s="715"/>
      <c r="AE45" s="715"/>
      <c r="AF45" s="715"/>
      <c r="AG45" s="715"/>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15"/>
      <c r="X46" s="715"/>
      <c r="Y46" s="715"/>
      <c r="Z46" s="715"/>
      <c r="AA46" s="715"/>
      <c r="AB46" s="715"/>
      <c r="AC46" s="715"/>
      <c r="AD46" s="715"/>
      <c r="AE46" s="715"/>
      <c r="AF46" s="715"/>
      <c r="AG46" s="715"/>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15"/>
      <c r="X47" s="715"/>
      <c r="Y47" s="715"/>
      <c r="Z47" s="715"/>
      <c r="AA47" s="715"/>
      <c r="AB47" s="715"/>
      <c r="AC47" s="715"/>
      <c r="AD47" s="715"/>
      <c r="AE47" s="715"/>
      <c r="AF47" s="715"/>
      <c r="AG47" s="715"/>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15"/>
      <c r="X48" s="715"/>
      <c r="Y48" s="715"/>
      <c r="Z48" s="715"/>
      <c r="AA48" s="715"/>
      <c r="AB48" s="715"/>
      <c r="AC48" s="715"/>
      <c r="AD48" s="715"/>
      <c r="AE48" s="715"/>
      <c r="AF48" s="715"/>
      <c r="AG48" s="715"/>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15"/>
      <c r="X49" s="715"/>
      <c r="Y49" s="715"/>
      <c r="Z49" s="715"/>
      <c r="AA49" s="715"/>
      <c r="AB49" s="715"/>
      <c r="AC49" s="715"/>
      <c r="AD49" s="715"/>
      <c r="AE49" s="715"/>
      <c r="AF49" s="715"/>
      <c r="AG49" s="715"/>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15"/>
      <c r="X50" s="715"/>
      <c r="Y50" s="715"/>
      <c r="Z50" s="715"/>
      <c r="AA50" s="715"/>
      <c r="AB50" s="715"/>
      <c r="AC50" s="715"/>
      <c r="AD50" s="715"/>
      <c r="AE50" s="715"/>
      <c r="AF50" s="715"/>
      <c r="AG50" s="715"/>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15"/>
      <c r="X51" s="715"/>
      <c r="Y51" s="715"/>
      <c r="Z51" s="715"/>
      <c r="AA51" s="715"/>
      <c r="AB51" s="715"/>
      <c r="AC51" s="715"/>
      <c r="AD51" s="715"/>
      <c r="AE51" s="715"/>
      <c r="AF51" s="715"/>
      <c r="AG51" s="715"/>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15"/>
      <c r="X52" s="715"/>
      <c r="Y52" s="715"/>
      <c r="Z52" s="715"/>
      <c r="AA52" s="715"/>
      <c r="AB52" s="715"/>
      <c r="AC52" s="715"/>
      <c r="AD52" s="715"/>
      <c r="AE52" s="715"/>
      <c r="AF52" s="715"/>
      <c r="AG52" s="715"/>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15"/>
      <c r="X53" s="715"/>
      <c r="Y53" s="715"/>
      <c r="Z53" s="715"/>
      <c r="AA53" s="715"/>
      <c r="AB53" s="715"/>
      <c r="AC53" s="715"/>
      <c r="AD53" s="715"/>
      <c r="AE53" s="715"/>
      <c r="AF53" s="715"/>
      <c r="AG53" s="715"/>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15"/>
      <c r="X54" s="715"/>
      <c r="Y54" s="715"/>
      <c r="Z54" s="715"/>
      <c r="AA54" s="715"/>
      <c r="AB54" s="715"/>
      <c r="AC54" s="715"/>
      <c r="AD54" s="715"/>
      <c r="AE54" s="715"/>
      <c r="AF54" s="715"/>
      <c r="AG54" s="715"/>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15"/>
      <c r="X55" s="715"/>
      <c r="Y55" s="715"/>
      <c r="Z55" s="715"/>
      <c r="AA55" s="715"/>
      <c r="AB55" s="715"/>
      <c r="AC55" s="715"/>
      <c r="AD55" s="715"/>
      <c r="AE55" s="715"/>
      <c r="AF55" s="715"/>
      <c r="AG55" s="715"/>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15"/>
      <c r="X56" s="715"/>
      <c r="Y56" s="715"/>
      <c r="Z56" s="715"/>
      <c r="AA56" s="715"/>
      <c r="AB56" s="715"/>
      <c r="AC56" s="715"/>
      <c r="AD56" s="715"/>
      <c r="AE56" s="715"/>
      <c r="AF56" s="715"/>
      <c r="AG56" s="715"/>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15"/>
      <c r="X57" s="715"/>
      <c r="Y57" s="715"/>
      <c r="Z57" s="715"/>
      <c r="AA57" s="715"/>
      <c r="AB57" s="715"/>
      <c r="AC57" s="715"/>
      <c r="AD57" s="715"/>
      <c r="AE57" s="715"/>
      <c r="AF57" s="715"/>
      <c r="AG57" s="715"/>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15"/>
      <c r="X58" s="715"/>
      <c r="Y58" s="715"/>
      <c r="Z58" s="715"/>
      <c r="AA58" s="715"/>
      <c r="AB58" s="715"/>
      <c r="AC58" s="715"/>
      <c r="AD58" s="715"/>
      <c r="AE58" s="715"/>
      <c r="AF58" s="715"/>
      <c r="AG58" s="715"/>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15"/>
      <c r="X59" s="715"/>
      <c r="Y59" s="715"/>
      <c r="Z59" s="715"/>
      <c r="AA59" s="715"/>
      <c r="AB59" s="715"/>
      <c r="AC59" s="715"/>
      <c r="AD59" s="715"/>
      <c r="AE59" s="715"/>
      <c r="AF59" s="715"/>
      <c r="AG59" s="715"/>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15"/>
      <c r="X60" s="715"/>
      <c r="Y60" s="715"/>
      <c r="Z60" s="715"/>
      <c r="AA60" s="715"/>
      <c r="AB60" s="715"/>
      <c r="AC60" s="715"/>
      <c r="AD60" s="715"/>
      <c r="AE60" s="715"/>
      <c r="AF60" s="715"/>
      <c r="AG60" s="715"/>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15"/>
      <c r="X61" s="715"/>
      <c r="Y61" s="715"/>
      <c r="Z61" s="715"/>
      <c r="AA61" s="715"/>
      <c r="AB61" s="715"/>
      <c r="AC61" s="715"/>
      <c r="AD61" s="715"/>
      <c r="AE61" s="715"/>
      <c r="AF61" s="715"/>
      <c r="AG61" s="715"/>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15"/>
      <c r="X62" s="715"/>
      <c r="Y62" s="715"/>
      <c r="Z62" s="715"/>
      <c r="AA62" s="715"/>
      <c r="AB62" s="715"/>
      <c r="AC62" s="715"/>
      <c r="AD62" s="715"/>
      <c r="AE62" s="715"/>
      <c r="AF62" s="715"/>
      <c r="AG62" s="715"/>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15"/>
      <c r="X63" s="715"/>
      <c r="Y63" s="715"/>
      <c r="Z63" s="715"/>
      <c r="AA63" s="715"/>
      <c r="AB63" s="715"/>
      <c r="AC63" s="715"/>
      <c r="AD63" s="715"/>
      <c r="AE63" s="715"/>
      <c r="AF63" s="715"/>
      <c r="AG63" s="715"/>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15"/>
      <c r="X64" s="715"/>
      <c r="Y64" s="715"/>
      <c r="Z64" s="715"/>
      <c r="AA64" s="715"/>
      <c r="AB64" s="715"/>
      <c r="AC64" s="715"/>
      <c r="AD64" s="715"/>
      <c r="AE64" s="715"/>
      <c r="AF64" s="715"/>
      <c r="AG64" s="715"/>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15"/>
      <c r="X65" s="715"/>
      <c r="Y65" s="715"/>
      <c r="Z65" s="715"/>
      <c r="AA65" s="715"/>
      <c r="AB65" s="715"/>
      <c r="AC65" s="715"/>
      <c r="AD65" s="715"/>
      <c r="AE65" s="715"/>
      <c r="AF65" s="715"/>
      <c r="AG65" s="715"/>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B1" sqref="B1"/>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10" t="s">
        <v>2450</v>
      </c>
      <c r="C3" s="810"/>
      <c r="D3" s="810"/>
      <c r="E3" s="810"/>
      <c r="F3" s="810"/>
      <c r="G3" s="810"/>
      <c r="H3" s="810"/>
      <c r="I3" s="810"/>
      <c r="J3" s="135"/>
    </row>
    <row r="4" spans="1:10" s="136" customFormat="1" ht="25.25" customHeight="1">
      <c r="A4" s="135"/>
      <c r="B4" s="807" t="s">
        <v>2460</v>
      </c>
      <c r="C4" s="808"/>
      <c r="D4" s="808"/>
      <c r="E4" s="808"/>
      <c r="F4" s="808"/>
      <c r="G4" s="808"/>
      <c r="H4" s="808"/>
      <c r="I4" s="809"/>
      <c r="J4" s="135"/>
    </row>
    <row r="5" spans="1:10" s="136" customFormat="1" ht="25.25" customHeight="1">
      <c r="A5" s="135"/>
      <c r="B5" s="421" t="s">
        <v>2451</v>
      </c>
      <c r="C5" s="807" t="s">
        <v>2454</v>
      </c>
      <c r="D5" s="808"/>
      <c r="E5" s="808"/>
      <c r="F5" s="808"/>
      <c r="G5" s="808"/>
      <c r="H5" s="808"/>
      <c r="I5" s="809"/>
      <c r="J5" s="135"/>
    </row>
    <row r="6" spans="1:10" s="136" customFormat="1" ht="25.25" customHeight="1">
      <c r="A6" s="135"/>
      <c r="B6" s="421" t="s">
        <v>2452</v>
      </c>
      <c r="C6" s="807" t="s">
        <v>2461</v>
      </c>
      <c r="D6" s="808"/>
      <c r="E6" s="808"/>
      <c r="F6" s="808"/>
      <c r="G6" s="808"/>
      <c r="H6" s="808"/>
      <c r="I6" s="809"/>
      <c r="J6" s="135"/>
    </row>
    <row r="7" spans="1:10" s="136" customFormat="1" ht="25.25" customHeight="1">
      <c r="A7" s="135"/>
      <c r="B7" s="421" t="s">
        <v>2453</v>
      </c>
      <c r="C7" s="807" t="s">
        <v>2462</v>
      </c>
      <c r="D7" s="808"/>
      <c r="E7" s="808"/>
      <c r="F7" s="808"/>
      <c r="G7" s="808"/>
      <c r="H7" s="808"/>
      <c r="I7" s="809"/>
      <c r="J7" s="135"/>
    </row>
    <row r="8" spans="1:10" s="136" customFormat="1" ht="25.25" customHeight="1">
      <c r="A8" s="135"/>
      <c r="B8" s="422"/>
      <c r="C8" s="135"/>
      <c r="D8" s="423"/>
      <c r="E8" s="423"/>
      <c r="F8" s="423"/>
      <c r="G8" s="423"/>
      <c r="H8" s="423"/>
      <c r="I8" s="423"/>
      <c r="J8" s="135"/>
    </row>
    <row r="9" spans="1:10" s="136" customFormat="1" ht="36" customHeight="1">
      <c r="A9" s="135"/>
      <c r="B9" s="810" t="s">
        <v>2463</v>
      </c>
      <c r="C9" s="810"/>
      <c r="D9" s="810"/>
      <c r="E9" s="810"/>
      <c r="F9" s="810"/>
      <c r="G9" s="810"/>
      <c r="H9" s="810"/>
      <c r="I9" s="810"/>
      <c r="J9" s="135"/>
    </row>
    <row r="10" spans="1:10" s="136" customFormat="1" ht="25.25" customHeight="1">
      <c r="A10" s="135"/>
      <c r="B10" s="807" t="s">
        <v>2464</v>
      </c>
      <c r="C10" s="808"/>
      <c r="D10" s="808"/>
      <c r="E10" s="808"/>
      <c r="F10" s="808"/>
      <c r="G10" s="808"/>
      <c r="H10" s="808"/>
      <c r="I10" s="809"/>
      <c r="J10" s="135"/>
    </row>
    <row r="11" spans="1:10" s="136" customFormat="1" ht="56.45" customHeight="1">
      <c r="A11" s="135"/>
      <c r="B11" s="811" t="s">
        <v>2455</v>
      </c>
      <c r="C11" s="804" t="s">
        <v>2465</v>
      </c>
      <c r="D11" s="805"/>
      <c r="E11" s="805"/>
      <c r="F11" s="805"/>
      <c r="G11" s="805"/>
      <c r="H11" s="805"/>
      <c r="I11" s="806"/>
      <c r="J11" s="135"/>
    </row>
    <row r="12" spans="1:10" s="136" customFormat="1" ht="54.6" customHeight="1">
      <c r="A12" s="135"/>
      <c r="B12" s="811"/>
      <c r="C12" s="812" t="s">
        <v>2466</v>
      </c>
      <c r="D12" s="421" t="s">
        <v>2457</v>
      </c>
      <c r="E12" s="804" t="s">
        <v>2459</v>
      </c>
      <c r="F12" s="805"/>
      <c r="G12" s="805"/>
      <c r="H12" s="805"/>
      <c r="I12" s="806"/>
      <c r="J12" s="425"/>
    </row>
    <row r="13" spans="1:10" s="136" customFormat="1" ht="32.450000000000003" customHeight="1">
      <c r="A13" s="135"/>
      <c r="B13" s="811"/>
      <c r="C13" s="813"/>
      <c r="D13" s="421" t="s">
        <v>2458</v>
      </c>
      <c r="E13" s="804" t="s">
        <v>106</v>
      </c>
      <c r="F13" s="805"/>
      <c r="G13" s="805"/>
      <c r="H13" s="805"/>
      <c r="I13" s="806"/>
      <c r="J13" s="425"/>
    </row>
    <row r="14" spans="1:10" s="136" customFormat="1" ht="25.25" customHeight="1">
      <c r="A14" s="135"/>
      <c r="B14" s="421" t="s">
        <v>2456</v>
      </c>
      <c r="C14" s="807" t="s">
        <v>2467</v>
      </c>
      <c r="D14" s="808"/>
      <c r="E14" s="808"/>
      <c r="F14" s="808"/>
      <c r="G14" s="808"/>
      <c r="H14" s="808"/>
      <c r="I14" s="809"/>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17" t="s">
        <v>115</v>
      </c>
      <c r="B20" s="818"/>
      <c r="C20" s="129" t="s">
        <v>108</v>
      </c>
      <c r="D20" s="130" t="s">
        <v>116</v>
      </c>
      <c r="E20" s="130" t="s">
        <v>117</v>
      </c>
      <c r="F20" s="130" t="s">
        <v>118</v>
      </c>
      <c r="G20" s="131"/>
      <c r="H20" s="131"/>
      <c r="I20" s="131"/>
    </row>
    <row r="21" spans="1:10" ht="91.5">
      <c r="A21" s="819" t="s">
        <v>2469</v>
      </c>
      <c r="B21" s="818"/>
      <c r="C21" s="132" t="s">
        <v>109</v>
      </c>
      <c r="D21" s="132" t="s">
        <v>2473</v>
      </c>
      <c r="E21" s="132" t="s">
        <v>119</v>
      </c>
      <c r="F21" s="132" t="s">
        <v>120</v>
      </c>
      <c r="G21" s="131"/>
      <c r="H21" s="131"/>
      <c r="I21" s="131"/>
    </row>
    <row r="22" spans="1:10" ht="79.900000000000006">
      <c r="A22" s="819" t="s">
        <v>2470</v>
      </c>
      <c r="B22" s="818"/>
      <c r="C22" s="132" t="s">
        <v>110</v>
      </c>
      <c r="D22" s="132" t="s">
        <v>2474</v>
      </c>
      <c r="E22" s="132" t="s">
        <v>121</v>
      </c>
      <c r="F22" s="133" t="s">
        <v>122</v>
      </c>
      <c r="G22" s="124"/>
      <c r="H22" s="124"/>
      <c r="I22" s="124"/>
    </row>
    <row r="23" spans="1:10" ht="79.900000000000006">
      <c r="A23" s="819" t="s">
        <v>2471</v>
      </c>
      <c r="B23" s="81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20" t="s">
        <v>112</v>
      </c>
      <c r="B25" s="820"/>
      <c r="C25" s="820"/>
      <c r="D25" s="820"/>
      <c r="E25" s="820"/>
      <c r="F25" s="820"/>
      <c r="G25" s="820"/>
      <c r="H25" s="820"/>
      <c r="I25" s="820"/>
    </row>
    <row r="26" spans="1:10" ht="22.9">
      <c r="A26" s="126" t="s">
        <v>113</v>
      </c>
      <c r="B26" s="126"/>
      <c r="C26" s="126"/>
      <c r="D26" s="126"/>
      <c r="E26" s="126"/>
      <c r="F26" s="126"/>
      <c r="G26" s="126"/>
      <c r="H26" s="126"/>
      <c r="I26" s="126"/>
    </row>
    <row r="27" spans="1:10" ht="22.9">
      <c r="A27" s="814" t="s">
        <v>114</v>
      </c>
      <c r="B27" s="815"/>
      <c r="C27" s="815"/>
      <c r="D27" s="815"/>
      <c r="E27" s="815"/>
      <c r="F27" s="815"/>
      <c r="G27" s="815"/>
      <c r="H27" s="815"/>
      <c r="I27" s="81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23" t="s">
        <v>1913</v>
      </c>
      <c r="B2" s="821" t="s">
        <v>2169</v>
      </c>
      <c r="C2" s="825" t="s">
        <v>125</v>
      </c>
      <c r="D2" s="826"/>
      <c r="E2" s="826"/>
      <c r="F2" s="836"/>
      <c r="G2" s="825" t="s">
        <v>2123</v>
      </c>
      <c r="H2" s="826"/>
      <c r="I2" s="826"/>
      <c r="J2" s="826"/>
      <c r="K2" s="826"/>
      <c r="L2" s="826"/>
      <c r="M2" s="833" t="s">
        <v>2124</v>
      </c>
      <c r="N2" s="842" t="s">
        <v>2485</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2502</v>
      </c>
      <c r="BA2" s="828"/>
      <c r="BC2" s="21" t="s">
        <v>133</v>
      </c>
      <c r="BE2" s="78" t="s">
        <v>134</v>
      </c>
      <c r="BG2" s="139" t="s">
        <v>135</v>
      </c>
      <c r="BI2" s="79" t="s">
        <v>2396</v>
      </c>
    </row>
    <row r="3" spans="1:61" ht="14.65"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e60fd174-b192-4fdb-8980-a9c623028ceb"/>
    <ds:schemaRef ds:uri="http://purl.org/dc/terms/"/>
    <ds:schemaRef ds:uri="http://purl.org/dc/dcmitype/"/>
    <ds:schemaRef ds:uri="263dbbe5-076b-4606-a03b-9598f5f2f35a"/>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2026-03-04T10:44:07Z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