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L:\令和５年度\成人教育係\o　生涯学習・社会教育の現状\R05_4完成\Excel（HP掲載用）\"/>
    </mc:Choice>
  </mc:AlternateContent>
  <xr:revisionPtr revIDLastSave="0" documentId="13_ncr:1_{5F2E040D-40C5-4F34-8B2B-D4E01C6A1EA4}" xr6:coauthVersionLast="47" xr6:coauthVersionMax="47" xr10:uidLastSave="{00000000-0000-0000-0000-000000000000}"/>
  <bookViews>
    <workbookView xWindow="42780" yWindow="0" windowWidth="14820" windowHeight="14745" tabRatio="953" xr2:uid="{5C8F9D37-6534-4A3E-94E6-D8CB653B4B29}"/>
  </bookViews>
  <sheets>
    <sheet name="目次" sheetId="1" r:id="rId1"/>
    <sheet name="１・２" sheetId="2" r:id="rId2"/>
    <sheet name="４" sheetId="3" r:id="rId3"/>
    <sheet name="５" sheetId="4" r:id="rId4"/>
    <sheet name="６" sheetId="5" r:id="rId5"/>
    <sheet name="７" sheetId="6" r:id="rId6"/>
    <sheet name="８" sheetId="7" r:id="rId7"/>
    <sheet name="９" sheetId="8" r:id="rId8"/>
    <sheet name="10" sheetId="9" r:id="rId9"/>
    <sheet name="11" sheetId="10" r:id="rId10"/>
    <sheet name="12" sheetId="11" r:id="rId11"/>
    <sheet name="13" sheetId="12" r:id="rId12"/>
    <sheet name="14" sheetId="13" r:id="rId13"/>
    <sheet name="15" sheetId="14" r:id="rId14"/>
    <sheet name="16" sheetId="15" r:id="rId15"/>
    <sheet name="17・18" sheetId="17" r:id="rId16"/>
    <sheet name="18" sheetId="18" r:id="rId17"/>
    <sheet name="19・20" sheetId="19" r:id="rId18"/>
    <sheet name="21" sheetId="20" r:id="rId19"/>
    <sheet name="22" sheetId="21" r:id="rId20"/>
    <sheet name="23～26" sheetId="22" r:id="rId21"/>
    <sheet name="27・28" sheetId="23" r:id="rId22"/>
    <sheet name="29" sheetId="24" r:id="rId23"/>
    <sheet name="30" sheetId="25" r:id="rId24"/>
    <sheet name="31・32" sheetId="26" r:id="rId25"/>
    <sheet name="33・34" sheetId="27" r:id="rId26"/>
    <sheet name="35・36" sheetId="28" r:id="rId27"/>
    <sheet name="37・38" sheetId="29" r:id="rId28"/>
    <sheet name="39・40" sheetId="30" r:id="rId29"/>
    <sheet name="41・42" sheetId="31" r:id="rId30"/>
    <sheet name="43・44" sheetId="32" r:id="rId31"/>
    <sheet name="45" sheetId="33" r:id="rId32"/>
    <sheet name="46" sheetId="34" r:id="rId33"/>
    <sheet name="47・48" sheetId="35" r:id="rId34"/>
    <sheet name="49" sheetId="36" r:id="rId35"/>
    <sheet name="50" sheetId="37" r:id="rId36"/>
    <sheet name="51・52" sheetId="38" r:id="rId37"/>
    <sheet name="53・54" sheetId="39" r:id="rId38"/>
    <sheet name="55・56" sheetId="40" r:id="rId39"/>
    <sheet name="57" sheetId="41" r:id="rId40"/>
    <sheet name="58" sheetId="42" r:id="rId41"/>
    <sheet name="59・60" sheetId="43" r:id="rId42"/>
    <sheet name="61" sheetId="44" r:id="rId43"/>
    <sheet name="62" sheetId="45" r:id="rId44"/>
    <sheet name="63" sheetId="46" r:id="rId45"/>
    <sheet name="64" sheetId="47" r:id="rId46"/>
    <sheet name="65" sheetId="48" r:id="rId47"/>
    <sheet name="66" sheetId="49" r:id="rId48"/>
    <sheet name="67～74" sheetId="50" r:id="rId49"/>
  </sheets>
  <definedNames>
    <definedName name="_xlnm._FilterDatabase" localSheetId="13" hidden="1">'15'!#REF!</definedName>
    <definedName name="_xlnm.Print_Area" localSheetId="1">'１・２'!$A$1:$CD$46</definedName>
    <definedName name="_xlnm.Print_Area" localSheetId="8">'10'!$A$1:$G$63</definedName>
    <definedName name="_xlnm.Print_Area" localSheetId="9">'11'!$A$1:$O$39</definedName>
    <definedName name="_xlnm.Print_Area" localSheetId="10">'12'!$A$1:$U$57</definedName>
    <definedName name="_xlnm.Print_Area" localSheetId="11">'13'!$A$1:$Z$51</definedName>
    <definedName name="_xlnm.Print_Area" localSheetId="12">'14'!$A$1:$I$52</definedName>
    <definedName name="_xlnm.Print_Area" localSheetId="13">'15'!$A$1:$AK$43</definedName>
    <definedName name="_xlnm.Print_Area" localSheetId="14">'16'!$A$1:$J$38</definedName>
    <definedName name="_xlnm.Print_Area" localSheetId="15">'17・18'!$A$1:$L$58</definedName>
    <definedName name="_xlnm.Print_Area" localSheetId="16">'18'!$A$1:$L$46</definedName>
    <definedName name="_xlnm.Print_Area" localSheetId="17">'19・20'!$A$1:$Y$39</definedName>
    <definedName name="_xlnm.Print_Area" localSheetId="18">'21'!$A$1:$X$41</definedName>
    <definedName name="_xlnm.Print_Area" localSheetId="19">'22'!$A$1:$L$53</definedName>
    <definedName name="_xlnm.Print_Area" localSheetId="21">'27・28'!$A$1:$AG$37</definedName>
    <definedName name="_xlnm.Print_Area" localSheetId="22">'29'!$A$1:$Q$43</definedName>
    <definedName name="_xlnm.Print_Area" localSheetId="23">'30'!$A$1:$M$39</definedName>
    <definedName name="_xlnm.Print_Area" localSheetId="24">'31・32'!$A$1:$AK$43</definedName>
    <definedName name="_xlnm.Print_Area" localSheetId="25">'33・34'!$A$1:$AK$43</definedName>
    <definedName name="_xlnm.Print_Area" localSheetId="26">'35・36'!$A$1:$AK$43</definedName>
    <definedName name="_xlnm.Print_Area" localSheetId="27">'37・38'!$A$1:$AK$43</definedName>
    <definedName name="_xlnm.Print_Area" localSheetId="28">'39・40'!$A$1:$AK$43</definedName>
    <definedName name="_xlnm.Print_Area" localSheetId="2">'４'!$A$1:$AK$52</definedName>
    <definedName name="_xlnm.Print_Area" localSheetId="29">'41・42'!$A$1:$AK$43</definedName>
    <definedName name="_xlnm.Print_Area" localSheetId="30">'43・44'!$A$1:$AA$39</definedName>
    <definedName name="_xlnm.Print_Area" localSheetId="31">'45'!$A$1:$P$39</definedName>
    <definedName name="_xlnm.Print_Area" localSheetId="32">'46'!$A$1:$V$39</definedName>
    <definedName name="_xlnm.Print_Area" localSheetId="33">'47・48'!$A$1:$Y$50</definedName>
    <definedName name="_xlnm.Print_Area" localSheetId="34">'49'!$A$1:$M$48</definedName>
    <definedName name="_xlnm.Print_Area" localSheetId="3">'５'!$A$1:$G$37</definedName>
    <definedName name="_xlnm.Print_Area" localSheetId="35">'50'!$A$1:$J$37</definedName>
    <definedName name="_xlnm.Print_Area" localSheetId="36">'51・52'!$A$1:$K$70</definedName>
    <definedName name="_xlnm.Print_Area" localSheetId="37">'53・54'!$A$1:$AO$47</definedName>
    <definedName name="_xlnm.Print_Area" localSheetId="39">'57'!$A$1:$O$50</definedName>
    <definedName name="_xlnm.Print_Area" localSheetId="41">'59・60'!$A$1:$E$39</definedName>
    <definedName name="_xlnm.Print_Area" localSheetId="4">'６'!$A$1:$H$43</definedName>
    <definedName name="_xlnm.Print_Area" localSheetId="42">'61'!$A$1:$D$18</definedName>
    <definedName name="_xlnm.Print_Area" localSheetId="43">'62'!$A$1:$E$38</definedName>
    <definedName name="_xlnm.Print_Area" localSheetId="44">'63'!$A$1:$D$10</definedName>
    <definedName name="_xlnm.Print_Area" localSheetId="45">'64'!$A$1:$D$15</definedName>
    <definedName name="_xlnm.Print_Area" localSheetId="46">'65'!$A$1:$E$15</definedName>
    <definedName name="_xlnm.Print_Area" localSheetId="47">'66'!$A$1:$E$18</definedName>
    <definedName name="_xlnm.Print_Area" localSheetId="48">'67～74'!$A$1:$I$101</definedName>
    <definedName name="_xlnm.Print_Area" localSheetId="5">'７'!$A$1:$S$51</definedName>
    <definedName name="_xlnm.Print_Area" localSheetId="6">'８'!$A$1:$K$41</definedName>
    <definedName name="_xlnm.Print_Area" localSheetId="7">'９'!$A$1:$H$45</definedName>
    <definedName name="_xlnm.Print_Area" localSheetId="0">目次!$A$1:$AK$126</definedName>
    <definedName name="_xlnm.Print_Titles" localSheetId="20">'23～26'!$4:$6</definedName>
    <definedName name="_xlnm.Print_Titles" localSheetId="48">'67～74'!$3:$4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41" l="1"/>
  <c r="E17" i="41"/>
  <c r="F17" i="41"/>
  <c r="G17" i="41"/>
  <c r="H17" i="41"/>
  <c r="I17" i="41"/>
  <c r="J17" i="41"/>
  <c r="K17" i="41"/>
  <c r="L17" i="41"/>
  <c r="N17" i="41"/>
  <c r="O17" i="41"/>
  <c r="D18" i="41"/>
  <c r="E18" i="41"/>
  <c r="F18" i="41"/>
  <c r="G18" i="41"/>
  <c r="H18" i="41"/>
  <c r="I18" i="41"/>
  <c r="J18" i="41"/>
  <c r="K18" i="41"/>
  <c r="L18" i="41"/>
  <c r="N18" i="41"/>
  <c r="O18" i="41"/>
  <c r="D19" i="41"/>
  <c r="E19" i="41"/>
  <c r="F19" i="41"/>
  <c r="G19" i="41"/>
  <c r="H19" i="41"/>
  <c r="I19" i="41"/>
  <c r="J19" i="41"/>
  <c r="K19" i="41"/>
  <c r="L19" i="41"/>
  <c r="N19" i="41"/>
  <c r="O19" i="41"/>
  <c r="D20" i="41"/>
  <c r="E20" i="41"/>
  <c r="F20" i="41"/>
  <c r="G20" i="41"/>
  <c r="H20" i="41"/>
  <c r="I20" i="41"/>
  <c r="J20" i="41"/>
  <c r="K20" i="41"/>
  <c r="L20" i="41"/>
  <c r="N20" i="41"/>
  <c r="O20" i="41"/>
  <c r="D5" i="40" l="1"/>
  <c r="E5" i="40"/>
  <c r="F5" i="40"/>
  <c r="G5" i="40"/>
  <c r="H5" i="40"/>
  <c r="I5" i="40"/>
  <c r="J5" i="40"/>
  <c r="K5" i="40"/>
  <c r="L5" i="40"/>
  <c r="M5" i="40"/>
  <c r="N5" i="40"/>
  <c r="O5" i="40"/>
  <c r="P5" i="40"/>
  <c r="Q5" i="40"/>
  <c r="R5" i="40"/>
  <c r="S5" i="40"/>
  <c r="T5" i="40"/>
  <c r="U5" i="40"/>
  <c r="V5" i="40"/>
  <c r="W5" i="40"/>
  <c r="X5" i="40"/>
  <c r="Y5" i="40"/>
  <c r="Z5" i="40"/>
  <c r="AA5" i="40"/>
  <c r="AB5" i="40"/>
  <c r="AC5" i="40"/>
  <c r="AD5" i="40"/>
  <c r="AE5" i="40"/>
  <c r="AF5" i="40"/>
  <c r="AG5" i="40"/>
  <c r="AH5" i="40"/>
  <c r="AI5" i="40"/>
  <c r="AJ5" i="40"/>
  <c r="AK5" i="40"/>
  <c r="AL5" i="40"/>
  <c r="AM5" i="40"/>
  <c r="AN5" i="40"/>
  <c r="AO5" i="40"/>
  <c r="D6" i="40"/>
  <c r="E6" i="40"/>
  <c r="F6" i="40"/>
  <c r="G6" i="40"/>
  <c r="H6" i="40"/>
  <c r="I6" i="40"/>
  <c r="J6" i="40"/>
  <c r="K6" i="40"/>
  <c r="L6" i="40"/>
  <c r="M6" i="40"/>
  <c r="N6" i="40"/>
  <c r="O6" i="40"/>
  <c r="P6" i="40"/>
  <c r="Q6" i="40"/>
  <c r="R6" i="40"/>
  <c r="S6" i="40"/>
  <c r="T6" i="40"/>
  <c r="U6" i="40"/>
  <c r="V6" i="40"/>
  <c r="W6" i="40"/>
  <c r="X6" i="40"/>
  <c r="Y6" i="40"/>
  <c r="Z6" i="40"/>
  <c r="AA6" i="40"/>
  <c r="AB6" i="40"/>
  <c r="AC6" i="40"/>
  <c r="AD6" i="40"/>
  <c r="AE6" i="40"/>
  <c r="AF6" i="40"/>
  <c r="AG6" i="40"/>
  <c r="AH6" i="40"/>
  <c r="AI6" i="40"/>
  <c r="AJ6" i="40"/>
  <c r="AK6" i="40"/>
  <c r="AL6" i="40"/>
  <c r="AM6" i="40"/>
  <c r="AN6" i="40"/>
  <c r="AO6" i="40"/>
  <c r="D7" i="40"/>
  <c r="E7" i="40"/>
  <c r="F7" i="40"/>
  <c r="G7" i="40"/>
  <c r="H7" i="40"/>
  <c r="I7" i="40"/>
  <c r="J7" i="40"/>
  <c r="K7" i="40"/>
  <c r="L7" i="40"/>
  <c r="M7" i="40"/>
  <c r="N7" i="40"/>
  <c r="O7" i="40"/>
  <c r="P7" i="40"/>
  <c r="Q7" i="40"/>
  <c r="R7" i="40"/>
  <c r="S7" i="40"/>
  <c r="T7" i="40"/>
  <c r="U7" i="40"/>
  <c r="V7" i="40"/>
  <c r="W7" i="40"/>
  <c r="X7" i="40"/>
  <c r="Y7" i="40"/>
  <c r="Z7" i="40"/>
  <c r="AA7" i="40"/>
  <c r="AB7" i="40"/>
  <c r="AC7" i="40"/>
  <c r="AD7" i="40"/>
  <c r="AE7" i="40"/>
  <c r="AF7" i="40"/>
  <c r="AG7" i="40"/>
  <c r="AH7" i="40"/>
  <c r="AI7" i="40"/>
  <c r="AJ7" i="40"/>
  <c r="AK7" i="40"/>
  <c r="AL7" i="40"/>
  <c r="AM7" i="40"/>
  <c r="AN7" i="40"/>
  <c r="AO7" i="40"/>
  <c r="D8" i="40"/>
  <c r="E8" i="40"/>
  <c r="F8" i="40"/>
  <c r="G8" i="40"/>
  <c r="H8" i="40"/>
  <c r="I8" i="40"/>
  <c r="J8" i="40"/>
  <c r="K8" i="40"/>
  <c r="L8" i="40"/>
  <c r="M8" i="40"/>
  <c r="N8" i="40"/>
  <c r="O8" i="40"/>
  <c r="P8" i="40"/>
  <c r="Q8" i="40"/>
  <c r="R8" i="40"/>
  <c r="S8" i="40"/>
  <c r="T8" i="40"/>
  <c r="U8" i="40"/>
  <c r="V8" i="40"/>
  <c r="W8" i="40"/>
  <c r="X8" i="40"/>
  <c r="Y8" i="40"/>
  <c r="Z8" i="40"/>
  <c r="AA8" i="40"/>
  <c r="AB8" i="40"/>
  <c r="AC8" i="40"/>
  <c r="AD8" i="40"/>
  <c r="AE8" i="40"/>
  <c r="AF8" i="40"/>
  <c r="AG8" i="40"/>
  <c r="AH8" i="40"/>
  <c r="AI8" i="40"/>
  <c r="AJ8" i="40"/>
  <c r="AK8" i="40"/>
  <c r="AL8" i="40"/>
  <c r="AM8" i="40"/>
  <c r="AN8" i="40"/>
  <c r="AO8" i="40"/>
  <c r="D5" i="39" l="1"/>
  <c r="E5" i="39"/>
  <c r="F5" i="39"/>
  <c r="G5" i="39"/>
  <c r="H5" i="39"/>
  <c r="I5" i="39"/>
  <c r="J5" i="39"/>
  <c r="K5" i="39"/>
  <c r="L5" i="39"/>
  <c r="M5" i="39"/>
  <c r="N5" i="39"/>
  <c r="O5" i="39"/>
  <c r="P5" i="39"/>
  <c r="Q5" i="39"/>
  <c r="R5" i="39"/>
  <c r="S5" i="39"/>
  <c r="T5" i="39"/>
  <c r="U5" i="39"/>
  <c r="V5" i="39"/>
  <c r="W5" i="39"/>
  <c r="X5" i="39"/>
  <c r="Y5" i="39"/>
  <c r="Z5" i="39"/>
  <c r="AA5" i="39"/>
  <c r="AB5" i="39"/>
  <c r="AC5" i="39"/>
  <c r="AD5" i="39"/>
  <c r="AE5" i="39"/>
  <c r="AF5" i="39"/>
  <c r="AG5" i="39"/>
  <c r="AH5" i="39"/>
  <c r="AI5" i="39"/>
  <c r="AJ5" i="39"/>
  <c r="AK5" i="39"/>
  <c r="AL5" i="39"/>
  <c r="AM5" i="39"/>
  <c r="AN5" i="39"/>
  <c r="AO5" i="39"/>
  <c r="D6" i="39"/>
  <c r="E6" i="39"/>
  <c r="F6" i="39"/>
  <c r="G6" i="39"/>
  <c r="H6" i="39"/>
  <c r="I6" i="39"/>
  <c r="J6" i="39"/>
  <c r="K6" i="39"/>
  <c r="L6" i="39"/>
  <c r="M6" i="39"/>
  <c r="N6" i="39"/>
  <c r="O6" i="39"/>
  <c r="P6" i="39"/>
  <c r="Q6" i="39"/>
  <c r="R6" i="39"/>
  <c r="S6" i="39"/>
  <c r="T6" i="39"/>
  <c r="U6" i="39"/>
  <c r="V6" i="39"/>
  <c r="W6" i="39"/>
  <c r="X6" i="39"/>
  <c r="Y6" i="39"/>
  <c r="Z6" i="39"/>
  <c r="AA6" i="39"/>
  <c r="AB6" i="39"/>
  <c r="AC6" i="39"/>
  <c r="AD6" i="39"/>
  <c r="AE6" i="39"/>
  <c r="AF6" i="39"/>
  <c r="AG6" i="39"/>
  <c r="AH6" i="39"/>
  <c r="AI6" i="39"/>
  <c r="AJ6" i="39"/>
  <c r="AK6" i="39"/>
  <c r="AL6" i="39"/>
  <c r="AM6" i="39"/>
  <c r="AN6" i="39"/>
  <c r="AO6" i="39"/>
  <c r="D7" i="39"/>
  <c r="E7" i="39"/>
  <c r="F7" i="39"/>
  <c r="G7" i="39"/>
  <c r="H7" i="39"/>
  <c r="I7" i="39"/>
  <c r="J7" i="39"/>
  <c r="K7" i="39"/>
  <c r="L7" i="39"/>
  <c r="M7" i="39"/>
  <c r="N7" i="39"/>
  <c r="O7" i="39"/>
  <c r="P7" i="39"/>
  <c r="Q7" i="39"/>
  <c r="R7" i="39"/>
  <c r="S7" i="39"/>
  <c r="T7" i="39"/>
  <c r="U7" i="39"/>
  <c r="V7" i="39"/>
  <c r="W7" i="39"/>
  <c r="X7" i="39"/>
  <c r="Y7" i="39"/>
  <c r="Z7" i="39"/>
  <c r="AA7" i="39"/>
  <c r="AB7" i="39"/>
  <c r="AC7" i="39"/>
  <c r="AD7" i="39"/>
  <c r="AE7" i="39"/>
  <c r="AF7" i="39"/>
  <c r="AG7" i="39"/>
  <c r="AH7" i="39"/>
  <c r="AI7" i="39"/>
  <c r="AJ7" i="39"/>
  <c r="AK7" i="39"/>
  <c r="AL7" i="39"/>
  <c r="AM7" i="39"/>
  <c r="AN7" i="39"/>
  <c r="AO7" i="39"/>
  <c r="D8" i="39"/>
  <c r="E8" i="39"/>
  <c r="F8" i="39"/>
  <c r="G8" i="39"/>
  <c r="H8" i="39"/>
  <c r="I8" i="39"/>
  <c r="J8" i="39"/>
  <c r="K8" i="39"/>
  <c r="L8" i="39"/>
  <c r="M8" i="39"/>
  <c r="N8" i="39"/>
  <c r="O8" i="39"/>
  <c r="P8" i="39"/>
  <c r="Q8" i="39"/>
  <c r="R8" i="39"/>
  <c r="S8" i="39"/>
  <c r="T8" i="39"/>
  <c r="U8" i="39"/>
  <c r="V8" i="39"/>
  <c r="W8" i="39"/>
  <c r="X8" i="39"/>
  <c r="Y8" i="39"/>
  <c r="Z8" i="39"/>
  <c r="AA8" i="39"/>
  <c r="AB8" i="39"/>
  <c r="AC8" i="39"/>
  <c r="AD8" i="39"/>
  <c r="AE8" i="39"/>
  <c r="AF8" i="39"/>
  <c r="AG8" i="39"/>
  <c r="AH8" i="39"/>
  <c r="AI8" i="39"/>
  <c r="AJ8" i="39"/>
  <c r="AK8" i="39"/>
  <c r="AL8" i="39"/>
  <c r="AM8" i="39"/>
  <c r="AN8" i="39"/>
  <c r="AO8" i="39"/>
  <c r="D4" i="37" l="1"/>
  <c r="E4" i="37"/>
  <c r="F4" i="37"/>
  <c r="G4" i="37"/>
  <c r="H4" i="37"/>
  <c r="I4" i="37"/>
  <c r="D5" i="37"/>
  <c r="E5" i="37"/>
  <c r="F5" i="37"/>
  <c r="G5" i="37"/>
  <c r="H5" i="37"/>
  <c r="I5" i="37"/>
  <c r="D6" i="37"/>
  <c r="E6" i="37"/>
  <c r="F6" i="37"/>
  <c r="G6" i="37"/>
  <c r="H6" i="37"/>
  <c r="I6" i="37"/>
  <c r="D7" i="37"/>
  <c r="E7" i="37"/>
  <c r="F7" i="37"/>
  <c r="G7" i="37"/>
  <c r="H7" i="37"/>
  <c r="I7" i="37"/>
  <c r="Y8" i="37"/>
  <c r="Y9" i="37"/>
  <c r="Y10" i="37"/>
  <c r="Y11" i="37"/>
  <c r="Y12" i="37"/>
  <c r="Y13" i="37"/>
  <c r="Y14" i="37"/>
  <c r="Y15" i="37"/>
  <c r="Y16" i="37"/>
  <c r="Y17" i="37"/>
  <c r="Y18" i="37"/>
  <c r="Y19" i="37"/>
  <c r="Y20" i="37"/>
  <c r="Y21" i="37"/>
  <c r="Y22" i="37"/>
  <c r="Y23" i="37"/>
  <c r="Y24" i="37"/>
  <c r="Y25" i="37"/>
  <c r="Y26" i="37"/>
  <c r="Y27" i="37"/>
  <c r="Y28" i="37"/>
  <c r="Y29" i="37"/>
  <c r="Y30" i="37"/>
  <c r="Y31" i="37"/>
  <c r="Y32" i="37"/>
  <c r="Y33" i="37"/>
  <c r="Y34" i="37"/>
  <c r="Y35" i="37"/>
  <c r="Y36" i="37"/>
  <c r="Y37" i="37"/>
  <c r="D15" i="36" l="1"/>
  <c r="M6" i="36" s="1"/>
  <c r="E15" i="36"/>
  <c r="M7" i="36" s="1"/>
  <c r="F15" i="36"/>
  <c r="M8" i="36" s="1"/>
  <c r="G15" i="36"/>
  <c r="M9" i="36" s="1"/>
  <c r="H15" i="36"/>
  <c r="M10" i="36" s="1"/>
  <c r="I15" i="36"/>
  <c r="M11" i="36" s="1"/>
  <c r="D16" i="36"/>
  <c r="E16" i="36"/>
  <c r="F16" i="36"/>
  <c r="G16" i="36"/>
  <c r="H16" i="36"/>
  <c r="I16" i="36"/>
  <c r="D17" i="36"/>
  <c r="E17" i="36"/>
  <c r="F17" i="36"/>
  <c r="G17" i="36"/>
  <c r="H17" i="36"/>
  <c r="I17" i="36"/>
  <c r="D18" i="36"/>
  <c r="E18" i="36"/>
  <c r="F18" i="36"/>
  <c r="G18" i="36"/>
  <c r="H18" i="36"/>
  <c r="I18" i="36"/>
  <c r="D7" i="35" l="1"/>
  <c r="E7" i="35"/>
  <c r="F7" i="35"/>
  <c r="G7" i="35"/>
  <c r="H7" i="35"/>
  <c r="I7" i="35"/>
  <c r="J7" i="35"/>
  <c r="K7" i="35"/>
  <c r="L7" i="35"/>
  <c r="M7" i="35"/>
  <c r="N7" i="35"/>
  <c r="O7" i="35"/>
  <c r="P7" i="35"/>
  <c r="Q7" i="35"/>
  <c r="R7" i="35"/>
  <c r="S7" i="35"/>
  <c r="T7" i="35"/>
  <c r="U7" i="35"/>
  <c r="V7" i="35"/>
  <c r="W7" i="35"/>
  <c r="X7" i="35"/>
  <c r="Y7" i="35"/>
  <c r="D8" i="35"/>
  <c r="E8" i="35"/>
  <c r="F8" i="35"/>
  <c r="G8" i="35"/>
  <c r="H8" i="35"/>
  <c r="I8" i="35"/>
  <c r="J8" i="35"/>
  <c r="K8" i="35"/>
  <c r="L8" i="35"/>
  <c r="M8" i="35"/>
  <c r="N8" i="35"/>
  <c r="O8" i="35"/>
  <c r="P8" i="35"/>
  <c r="Q8" i="35"/>
  <c r="R8" i="35"/>
  <c r="S8" i="35"/>
  <c r="T8" i="35"/>
  <c r="U8" i="35"/>
  <c r="V8" i="35"/>
  <c r="W8" i="35"/>
  <c r="X8" i="35"/>
  <c r="Y8" i="35"/>
  <c r="D9" i="35"/>
  <c r="E9" i="35"/>
  <c r="F9" i="35"/>
  <c r="G9" i="35"/>
  <c r="H9" i="35"/>
  <c r="I9" i="35"/>
  <c r="J9" i="35"/>
  <c r="K9" i="35"/>
  <c r="L9" i="35"/>
  <c r="M9" i="35"/>
  <c r="N9" i="35"/>
  <c r="O9" i="35"/>
  <c r="P9" i="35"/>
  <c r="Q9" i="35"/>
  <c r="R9" i="35"/>
  <c r="S9" i="35"/>
  <c r="T9" i="35"/>
  <c r="U9" i="35"/>
  <c r="V9" i="35"/>
  <c r="W9" i="35"/>
  <c r="X9" i="35"/>
  <c r="Y9" i="35"/>
  <c r="D10" i="35"/>
  <c r="E10" i="35"/>
  <c r="F10" i="35"/>
  <c r="G10" i="35"/>
  <c r="H10" i="35"/>
  <c r="I10" i="35"/>
  <c r="J10" i="35"/>
  <c r="K10" i="35"/>
  <c r="L10" i="35"/>
  <c r="M10" i="35"/>
  <c r="N10" i="35"/>
  <c r="O10" i="35"/>
  <c r="P10" i="35"/>
  <c r="Q10" i="35"/>
  <c r="R10" i="35"/>
  <c r="S10" i="35"/>
  <c r="T10" i="35"/>
  <c r="U10" i="35"/>
  <c r="V10" i="35"/>
  <c r="W10" i="35"/>
  <c r="X10" i="35"/>
  <c r="Y10" i="35"/>
  <c r="C6" i="34" l="1"/>
  <c r="D6" i="34"/>
  <c r="E6" i="34"/>
  <c r="F6" i="34"/>
  <c r="G6" i="34"/>
  <c r="H6" i="34"/>
  <c r="K6" i="34"/>
  <c r="L6" i="34"/>
  <c r="M6" i="34"/>
  <c r="N6" i="34"/>
  <c r="O6" i="34"/>
  <c r="P6" i="34"/>
  <c r="Q6" i="34"/>
  <c r="R6" i="34"/>
  <c r="S6" i="34"/>
  <c r="T6" i="34"/>
  <c r="C7" i="34"/>
  <c r="D7" i="34"/>
  <c r="E7" i="34"/>
  <c r="F7" i="34"/>
  <c r="G7" i="34"/>
  <c r="H7" i="34"/>
  <c r="K7" i="34"/>
  <c r="L7" i="34"/>
  <c r="M7" i="34"/>
  <c r="N7" i="34"/>
  <c r="O7" i="34"/>
  <c r="P7" i="34"/>
  <c r="Q7" i="34"/>
  <c r="R7" i="34"/>
  <c r="S7" i="34"/>
  <c r="T7" i="34"/>
  <c r="C8" i="34"/>
  <c r="D8" i="34"/>
  <c r="E8" i="34"/>
  <c r="F8" i="34"/>
  <c r="G8" i="34"/>
  <c r="H8" i="34"/>
  <c r="K8" i="34"/>
  <c r="L8" i="34"/>
  <c r="M8" i="34"/>
  <c r="N8" i="34"/>
  <c r="O8" i="34"/>
  <c r="P8" i="34"/>
  <c r="Q8" i="34"/>
  <c r="R8" i="34"/>
  <c r="S8" i="34"/>
  <c r="T8" i="34"/>
  <c r="C9" i="34"/>
  <c r="D9" i="34"/>
  <c r="E9" i="34"/>
  <c r="F9" i="34"/>
  <c r="G9" i="34"/>
  <c r="H9" i="34"/>
  <c r="K9" i="34"/>
  <c r="L9" i="34"/>
  <c r="M9" i="34"/>
  <c r="N9" i="34"/>
  <c r="O9" i="34"/>
  <c r="P9" i="34"/>
  <c r="Q9" i="34"/>
  <c r="R9" i="34"/>
  <c r="S9" i="34"/>
  <c r="T9" i="34"/>
  <c r="I10" i="34"/>
  <c r="J10" i="34"/>
  <c r="J6" i="34" s="1"/>
  <c r="U10" i="34"/>
  <c r="V10" i="34"/>
  <c r="I11" i="34"/>
  <c r="J11" i="34"/>
  <c r="U11" i="34"/>
  <c r="V11" i="34"/>
  <c r="I12" i="34"/>
  <c r="J12" i="34"/>
  <c r="J8" i="34" s="1"/>
  <c r="U12" i="34"/>
  <c r="V12" i="34"/>
  <c r="I13" i="34"/>
  <c r="J13" i="34"/>
  <c r="U13" i="34"/>
  <c r="V13" i="34"/>
  <c r="I14" i="34"/>
  <c r="J14" i="34"/>
  <c r="U14" i="34"/>
  <c r="V14" i="34"/>
  <c r="I15" i="34"/>
  <c r="J15" i="34"/>
  <c r="U15" i="34"/>
  <c r="V15" i="34"/>
  <c r="I16" i="34"/>
  <c r="J16" i="34"/>
  <c r="U16" i="34"/>
  <c r="V16" i="34"/>
  <c r="I17" i="34"/>
  <c r="J17" i="34"/>
  <c r="U17" i="34"/>
  <c r="V17" i="34"/>
  <c r="I18" i="34"/>
  <c r="J18" i="34"/>
  <c r="U18" i="34"/>
  <c r="V18" i="34"/>
  <c r="I19" i="34"/>
  <c r="J19" i="34"/>
  <c r="U19" i="34"/>
  <c r="V19" i="34"/>
  <c r="I20" i="34"/>
  <c r="J20" i="34"/>
  <c r="U20" i="34"/>
  <c r="V20" i="34"/>
  <c r="I21" i="34"/>
  <c r="J21" i="34"/>
  <c r="U21" i="34"/>
  <c r="V21" i="34"/>
  <c r="I22" i="34"/>
  <c r="J22" i="34"/>
  <c r="U22" i="34"/>
  <c r="V22" i="34"/>
  <c r="I23" i="34"/>
  <c r="J23" i="34"/>
  <c r="U23" i="34"/>
  <c r="V23" i="34"/>
  <c r="I24" i="34"/>
  <c r="J24" i="34"/>
  <c r="U24" i="34"/>
  <c r="V24" i="34"/>
  <c r="I25" i="34"/>
  <c r="J25" i="34"/>
  <c r="U25" i="34"/>
  <c r="V25" i="34"/>
  <c r="I26" i="34"/>
  <c r="J26" i="34"/>
  <c r="U26" i="34"/>
  <c r="V26" i="34"/>
  <c r="I27" i="34"/>
  <c r="J27" i="34"/>
  <c r="U27" i="34"/>
  <c r="V27" i="34"/>
  <c r="I28" i="34"/>
  <c r="J28" i="34"/>
  <c r="U28" i="34"/>
  <c r="V28" i="34"/>
  <c r="I29" i="34"/>
  <c r="J29" i="34"/>
  <c r="U29" i="34"/>
  <c r="V29" i="34"/>
  <c r="I30" i="34"/>
  <c r="J30" i="34"/>
  <c r="U30" i="34"/>
  <c r="V30" i="34"/>
  <c r="I31" i="34"/>
  <c r="J31" i="34"/>
  <c r="U31" i="34"/>
  <c r="V31" i="34"/>
  <c r="I32" i="34"/>
  <c r="J32" i="34"/>
  <c r="U32" i="34"/>
  <c r="V32" i="34"/>
  <c r="I33" i="34"/>
  <c r="J33" i="34"/>
  <c r="U33" i="34"/>
  <c r="V33" i="34"/>
  <c r="I34" i="34"/>
  <c r="J34" i="34"/>
  <c r="U34" i="34"/>
  <c r="V34" i="34"/>
  <c r="I35" i="34"/>
  <c r="J35" i="34"/>
  <c r="U35" i="34"/>
  <c r="V35" i="34"/>
  <c r="I36" i="34"/>
  <c r="J36" i="34"/>
  <c r="U36" i="34"/>
  <c r="V36" i="34"/>
  <c r="I37" i="34"/>
  <c r="J37" i="34"/>
  <c r="U37" i="34"/>
  <c r="V37" i="34"/>
  <c r="I38" i="34"/>
  <c r="J38" i="34"/>
  <c r="U38" i="34"/>
  <c r="V38" i="34"/>
  <c r="I39" i="34"/>
  <c r="J39" i="34"/>
  <c r="U39" i="34"/>
  <c r="V39" i="34"/>
  <c r="V6" i="34" l="1"/>
  <c r="J9" i="34"/>
  <c r="I6" i="34"/>
  <c r="V7" i="34"/>
  <c r="V8" i="34"/>
  <c r="V9" i="34"/>
  <c r="U6" i="34"/>
  <c r="U7" i="34"/>
  <c r="U8" i="34"/>
  <c r="U9" i="34"/>
  <c r="J7" i="34"/>
  <c r="I7" i="34"/>
  <c r="I8" i="34"/>
  <c r="I9" i="34"/>
  <c r="D5" i="33"/>
  <c r="E5" i="33"/>
  <c r="F5" i="33"/>
  <c r="G5" i="33"/>
  <c r="H5" i="33"/>
  <c r="I5" i="33"/>
  <c r="J5" i="33"/>
  <c r="K5" i="33"/>
  <c r="L5" i="33"/>
  <c r="M5" i="33"/>
  <c r="D6" i="33"/>
  <c r="E6" i="33"/>
  <c r="F6" i="33"/>
  <c r="G6" i="33"/>
  <c r="H6" i="33"/>
  <c r="I6" i="33"/>
  <c r="J6" i="33"/>
  <c r="K6" i="33"/>
  <c r="L6" i="33"/>
  <c r="M6" i="33"/>
  <c r="D7" i="33"/>
  <c r="E7" i="33"/>
  <c r="F7" i="33"/>
  <c r="G7" i="33"/>
  <c r="H7" i="33"/>
  <c r="I7" i="33"/>
  <c r="J7" i="33"/>
  <c r="K7" i="33"/>
  <c r="L7" i="33"/>
  <c r="M7" i="33"/>
  <c r="D8" i="33"/>
  <c r="E8" i="33"/>
  <c r="F8" i="33"/>
  <c r="G8" i="33"/>
  <c r="H8" i="33"/>
  <c r="I8" i="33"/>
  <c r="J8" i="33"/>
  <c r="K8" i="33"/>
  <c r="L8" i="33"/>
  <c r="M8" i="33"/>
  <c r="N9" i="33"/>
  <c r="O9" i="33"/>
  <c r="N10" i="33"/>
  <c r="O10" i="33"/>
  <c r="N11" i="33"/>
  <c r="O11" i="33"/>
  <c r="N12" i="33"/>
  <c r="N7" i="33" s="1"/>
  <c r="O12" i="33"/>
  <c r="N13" i="33"/>
  <c r="O13" i="33"/>
  <c r="N14" i="33"/>
  <c r="O14" i="33"/>
  <c r="N15" i="33"/>
  <c r="O15" i="33"/>
  <c r="N16" i="33"/>
  <c r="O16" i="33"/>
  <c r="N17" i="33"/>
  <c r="O17" i="33"/>
  <c r="N18" i="33"/>
  <c r="O18" i="33"/>
  <c r="O8" i="33" s="1"/>
  <c r="N19" i="33"/>
  <c r="O19" i="33"/>
  <c r="N20" i="33"/>
  <c r="N6" i="33" s="1"/>
  <c r="O20" i="33"/>
  <c r="O6" i="33" s="1"/>
  <c r="N21" i="33"/>
  <c r="O21" i="33"/>
  <c r="N22" i="33"/>
  <c r="O22" i="33"/>
  <c r="N23" i="33"/>
  <c r="O23" i="33"/>
  <c r="N24" i="33"/>
  <c r="N8" i="33" s="1"/>
  <c r="O24" i="33"/>
  <c r="N25" i="33"/>
  <c r="O25" i="33"/>
  <c r="N26" i="33"/>
  <c r="O26" i="33"/>
  <c r="N27" i="33"/>
  <c r="O27" i="33"/>
  <c r="N28" i="33"/>
  <c r="O28" i="33"/>
  <c r="N29" i="33"/>
  <c r="O29" i="33"/>
  <c r="N30" i="33"/>
  <c r="O30" i="33"/>
  <c r="N31" i="33"/>
  <c r="O31" i="33"/>
  <c r="N32" i="33"/>
  <c r="O32" i="33"/>
  <c r="N33" i="33"/>
  <c r="O33" i="33"/>
  <c r="N34" i="33"/>
  <c r="O34" i="33"/>
  <c r="N35" i="33"/>
  <c r="O35" i="33"/>
  <c r="N36" i="33"/>
  <c r="O36" i="33"/>
  <c r="N37" i="33"/>
  <c r="O37" i="33"/>
  <c r="N38" i="33"/>
  <c r="O38" i="33"/>
  <c r="O7" i="33" l="1"/>
  <c r="O5" i="33"/>
  <c r="N5" i="33"/>
  <c r="D6" i="32"/>
  <c r="E6" i="32"/>
  <c r="F6" i="32"/>
  <c r="G6" i="32"/>
  <c r="H6" i="32"/>
  <c r="I6" i="32"/>
  <c r="J6" i="32"/>
  <c r="K6" i="32"/>
  <c r="L6" i="32"/>
  <c r="M6" i="32"/>
  <c r="N6" i="32"/>
  <c r="O6" i="32"/>
  <c r="P6" i="32"/>
  <c r="Q6" i="32"/>
  <c r="R6" i="32"/>
  <c r="S6" i="32"/>
  <c r="T6" i="32"/>
  <c r="U6" i="32"/>
  <c r="V6" i="32"/>
  <c r="W6" i="32"/>
  <c r="D7" i="32"/>
  <c r="E7" i="32"/>
  <c r="F7" i="32"/>
  <c r="G7" i="32"/>
  <c r="H7" i="32"/>
  <c r="I7" i="32"/>
  <c r="J7" i="32"/>
  <c r="K7" i="32"/>
  <c r="L7" i="32"/>
  <c r="M7" i="32"/>
  <c r="N7" i="32"/>
  <c r="O7" i="32"/>
  <c r="P7" i="32"/>
  <c r="Q7" i="32"/>
  <c r="R7" i="32"/>
  <c r="S7" i="32"/>
  <c r="T7" i="32"/>
  <c r="U7" i="32"/>
  <c r="V7" i="32"/>
  <c r="W7" i="32"/>
  <c r="D8" i="32"/>
  <c r="E8" i="32"/>
  <c r="F8" i="32"/>
  <c r="G8" i="32"/>
  <c r="H8" i="32"/>
  <c r="I8" i="32"/>
  <c r="J8" i="32"/>
  <c r="K8" i="32"/>
  <c r="L8" i="32"/>
  <c r="M8" i="32"/>
  <c r="N8" i="32"/>
  <c r="O8" i="32"/>
  <c r="P8" i="32"/>
  <c r="Q8" i="32"/>
  <c r="R8" i="32"/>
  <c r="S8" i="32"/>
  <c r="T8" i="32"/>
  <c r="U8" i="32"/>
  <c r="V8" i="32"/>
  <c r="W8" i="32"/>
  <c r="D9" i="32"/>
  <c r="E9" i="32"/>
  <c r="F9" i="32"/>
  <c r="G9" i="32"/>
  <c r="H9" i="32"/>
  <c r="I9" i="32"/>
  <c r="J9" i="32"/>
  <c r="K9" i="32"/>
  <c r="L9" i="32"/>
  <c r="M9" i="32"/>
  <c r="N9" i="32"/>
  <c r="O9" i="32"/>
  <c r="P9" i="32"/>
  <c r="Q9" i="32"/>
  <c r="R9" i="32"/>
  <c r="S9" i="32"/>
  <c r="T9" i="32"/>
  <c r="U9" i="32"/>
  <c r="V9" i="32"/>
  <c r="W9" i="32"/>
  <c r="X10" i="32"/>
  <c r="Y10" i="32"/>
  <c r="Z10" i="32"/>
  <c r="X11" i="32"/>
  <c r="AA11" i="32" s="1"/>
  <c r="Y11" i="32"/>
  <c r="Z11" i="32"/>
  <c r="X12" i="32"/>
  <c r="AA12" i="32" s="1"/>
  <c r="Y12" i="32"/>
  <c r="Z12" i="32"/>
  <c r="X13" i="32"/>
  <c r="AA13" i="32" s="1"/>
  <c r="Y13" i="32"/>
  <c r="Z13" i="32"/>
  <c r="X14" i="32"/>
  <c r="Y14" i="32"/>
  <c r="Y9" i="32" s="1"/>
  <c r="Z14" i="32"/>
  <c r="X15" i="32"/>
  <c r="Y15" i="32"/>
  <c r="AA15" i="32" s="1"/>
  <c r="Z15" i="32"/>
  <c r="X16" i="32"/>
  <c r="AA16" i="32" s="1"/>
  <c r="Y16" i="32"/>
  <c r="Z16" i="32"/>
  <c r="X17" i="32"/>
  <c r="Y17" i="32"/>
  <c r="Z17" i="32"/>
  <c r="AA17" i="32" s="1"/>
  <c r="X18" i="32"/>
  <c r="AA18" i="32" s="1"/>
  <c r="Y18" i="32"/>
  <c r="Z18" i="32"/>
  <c r="X19" i="32"/>
  <c r="Y19" i="32"/>
  <c r="Z19" i="32"/>
  <c r="AA19" i="32"/>
  <c r="X20" i="32"/>
  <c r="AA20" i="32" s="1"/>
  <c r="Y20" i="32"/>
  <c r="Z20" i="32"/>
  <c r="X21" i="32"/>
  <c r="AA21" i="32" s="1"/>
  <c r="Y21" i="32"/>
  <c r="Z21" i="32"/>
  <c r="X22" i="32"/>
  <c r="AA22" i="32" s="1"/>
  <c r="Y22" i="32"/>
  <c r="Z22" i="32"/>
  <c r="X23" i="32"/>
  <c r="AA23" i="32" s="1"/>
  <c r="Y23" i="32"/>
  <c r="Z23" i="32"/>
  <c r="X24" i="32"/>
  <c r="Y24" i="32"/>
  <c r="Z24" i="32"/>
  <c r="X25" i="32"/>
  <c r="AA25" i="32" s="1"/>
  <c r="Y25" i="32"/>
  <c r="Z25" i="32"/>
  <c r="X26" i="32"/>
  <c r="Y26" i="32"/>
  <c r="Z26" i="32"/>
  <c r="X27" i="32"/>
  <c r="AA27" i="32" s="1"/>
  <c r="Y27" i="32"/>
  <c r="Z27" i="32"/>
  <c r="X28" i="32"/>
  <c r="AA28" i="32" s="1"/>
  <c r="Y28" i="32"/>
  <c r="Z28" i="32"/>
  <c r="X29" i="32"/>
  <c r="AA29" i="32" s="1"/>
  <c r="Y29" i="32"/>
  <c r="Z29" i="32"/>
  <c r="X30" i="32"/>
  <c r="Y30" i="32"/>
  <c r="Z30" i="32"/>
  <c r="X31" i="32"/>
  <c r="Y31" i="32"/>
  <c r="AA31" i="32" s="1"/>
  <c r="Z31" i="32"/>
  <c r="X32" i="32"/>
  <c r="Y32" i="32"/>
  <c r="Z32" i="32"/>
  <c r="X33" i="32"/>
  <c r="Y33" i="32"/>
  <c r="Z33" i="32"/>
  <c r="AA33" i="32" s="1"/>
  <c r="X34" i="32"/>
  <c r="AA34" i="32" s="1"/>
  <c r="Y34" i="32"/>
  <c r="Z34" i="32"/>
  <c r="X35" i="32"/>
  <c r="Y35" i="32"/>
  <c r="Z35" i="32"/>
  <c r="AA35" i="32"/>
  <c r="X36" i="32"/>
  <c r="AA36" i="32" s="1"/>
  <c r="Y36" i="32"/>
  <c r="Z36" i="32"/>
  <c r="X37" i="32"/>
  <c r="AA37" i="32" s="1"/>
  <c r="Y37" i="32"/>
  <c r="Z37" i="32"/>
  <c r="X38" i="32"/>
  <c r="AA38" i="32" s="1"/>
  <c r="Y38" i="32"/>
  <c r="Z38" i="32"/>
  <c r="X39" i="32"/>
  <c r="Y39" i="32"/>
  <c r="AA39" i="32" s="1"/>
  <c r="Z39" i="32"/>
  <c r="AA7" i="32" l="1"/>
  <c r="AA24" i="32"/>
  <c r="Z6" i="32"/>
  <c r="AA26" i="32"/>
  <c r="Z7" i="32"/>
  <c r="AA10" i="32"/>
  <c r="Y7" i="32"/>
  <c r="AA30" i="32"/>
  <c r="AA6" i="32" s="1"/>
  <c r="X7" i="32"/>
  <c r="AA14" i="32"/>
  <c r="X9" i="32"/>
  <c r="AA32" i="32"/>
  <c r="Z8" i="32"/>
  <c r="Y8" i="32"/>
  <c r="X8" i="32"/>
  <c r="AA9" i="32"/>
  <c r="AA8" i="32"/>
  <c r="Z9" i="32"/>
  <c r="X6" i="32"/>
  <c r="Y6" i="32"/>
  <c r="D10" i="31"/>
  <c r="E10" i="31"/>
  <c r="F10" i="31"/>
  <c r="G10" i="31"/>
  <c r="H10" i="31"/>
  <c r="I10" i="31"/>
  <c r="J10" i="31"/>
  <c r="K10" i="31"/>
  <c r="L10" i="31"/>
  <c r="M10" i="31"/>
  <c r="N10" i="31"/>
  <c r="O10" i="31"/>
  <c r="P10" i="31"/>
  <c r="Q10" i="31"/>
  <c r="R10" i="31"/>
  <c r="S10" i="31"/>
  <c r="T10" i="31"/>
  <c r="U10" i="31"/>
  <c r="V10" i="31"/>
  <c r="W10" i="31"/>
  <c r="X10" i="31"/>
  <c r="Y10" i="31"/>
  <c r="Z10" i="31"/>
  <c r="AA10" i="31"/>
  <c r="AB10" i="31"/>
  <c r="AC10" i="31"/>
  <c r="AD10" i="31"/>
  <c r="AE10" i="31"/>
  <c r="AF10" i="31"/>
  <c r="AG10" i="31"/>
  <c r="AH10" i="31"/>
  <c r="AI10" i="31"/>
  <c r="AJ10" i="31"/>
  <c r="AK10" i="31"/>
  <c r="D11" i="31"/>
  <c r="E11" i="31"/>
  <c r="F11" i="31"/>
  <c r="G11" i="31"/>
  <c r="H11" i="31"/>
  <c r="I11" i="31"/>
  <c r="J11" i="31"/>
  <c r="K11" i="31"/>
  <c r="L11" i="31"/>
  <c r="M11" i="31"/>
  <c r="N11" i="31"/>
  <c r="O11" i="31"/>
  <c r="P11" i="31"/>
  <c r="Q11" i="31"/>
  <c r="R11" i="31"/>
  <c r="S11" i="31"/>
  <c r="T11" i="31"/>
  <c r="U11" i="31"/>
  <c r="V11" i="31"/>
  <c r="W11" i="31"/>
  <c r="X11" i="31"/>
  <c r="Y11" i="31"/>
  <c r="Z11" i="31"/>
  <c r="AA11" i="31"/>
  <c r="AB11" i="31"/>
  <c r="AC11" i="31"/>
  <c r="AD11" i="31"/>
  <c r="AE11" i="31"/>
  <c r="AF11" i="31"/>
  <c r="AG11" i="31"/>
  <c r="AH11" i="31"/>
  <c r="AI11" i="31"/>
  <c r="AJ11" i="31"/>
  <c r="AK11" i="31"/>
  <c r="D12" i="31"/>
  <c r="E12" i="31"/>
  <c r="F12" i="31"/>
  <c r="G12" i="31"/>
  <c r="H12" i="31"/>
  <c r="I12" i="31"/>
  <c r="J12" i="31"/>
  <c r="K12" i="31"/>
  <c r="L12" i="31"/>
  <c r="M12" i="31"/>
  <c r="N12" i="31"/>
  <c r="O12" i="31"/>
  <c r="P12" i="31"/>
  <c r="Q12" i="31"/>
  <c r="R12" i="31"/>
  <c r="S12" i="31"/>
  <c r="T12" i="31"/>
  <c r="U12" i="31"/>
  <c r="V12" i="31"/>
  <c r="W12" i="31"/>
  <c r="X12" i="31"/>
  <c r="Y12" i="31"/>
  <c r="Z12" i="31"/>
  <c r="AA12" i="31"/>
  <c r="AB12" i="31"/>
  <c r="AC12" i="31"/>
  <c r="AD12" i="31"/>
  <c r="AE12" i="31"/>
  <c r="AF12" i="31"/>
  <c r="AG12" i="31"/>
  <c r="AH12" i="31"/>
  <c r="AI12" i="31"/>
  <c r="AJ12" i="31"/>
  <c r="AK12" i="31"/>
  <c r="D13" i="31"/>
  <c r="E13" i="31"/>
  <c r="F13" i="31"/>
  <c r="G13" i="31"/>
  <c r="H13" i="31"/>
  <c r="I13" i="31"/>
  <c r="J13" i="31"/>
  <c r="K13" i="31"/>
  <c r="L13" i="31"/>
  <c r="M13" i="31"/>
  <c r="N13" i="31"/>
  <c r="O13" i="31"/>
  <c r="P13" i="31"/>
  <c r="Q13" i="31"/>
  <c r="R13" i="31"/>
  <c r="S13" i="31"/>
  <c r="T13" i="31"/>
  <c r="U13" i="31"/>
  <c r="V13" i="31"/>
  <c r="W13" i="31"/>
  <c r="X13" i="31"/>
  <c r="Y13" i="31"/>
  <c r="Z13" i="31"/>
  <c r="AA13" i="31"/>
  <c r="AB13" i="31"/>
  <c r="AC13" i="31"/>
  <c r="AD13" i="31"/>
  <c r="AE13" i="31"/>
  <c r="AF13" i="31"/>
  <c r="AG13" i="31"/>
  <c r="AH13" i="31"/>
  <c r="AI13" i="31"/>
  <c r="AJ13" i="31"/>
  <c r="AK13" i="31"/>
  <c r="D10" i="30" l="1"/>
  <c r="E10" i="30"/>
  <c r="F10" i="30"/>
  <c r="G10" i="30"/>
  <c r="H10" i="30"/>
  <c r="I10" i="30"/>
  <c r="J10" i="30"/>
  <c r="K10" i="30"/>
  <c r="L10" i="30"/>
  <c r="M10" i="30"/>
  <c r="N10" i="30"/>
  <c r="O10" i="30"/>
  <c r="P10" i="30"/>
  <c r="Q10" i="30"/>
  <c r="R10" i="30"/>
  <c r="S10" i="30"/>
  <c r="T10" i="30"/>
  <c r="U10" i="30"/>
  <c r="V10" i="30"/>
  <c r="W10" i="30"/>
  <c r="X10" i="30"/>
  <c r="Y10" i="30"/>
  <c r="Z10" i="30"/>
  <c r="AA10" i="30"/>
  <c r="AB10" i="30"/>
  <c r="AC10" i="30"/>
  <c r="AD10" i="30"/>
  <c r="AE10" i="30"/>
  <c r="AF10" i="30"/>
  <c r="AG10" i="30"/>
  <c r="AH10" i="30"/>
  <c r="AI10" i="30"/>
  <c r="AJ10" i="30"/>
  <c r="AK10" i="30"/>
  <c r="D11" i="30"/>
  <c r="E11" i="30"/>
  <c r="F11" i="30"/>
  <c r="G11" i="30"/>
  <c r="H11" i="30"/>
  <c r="I11" i="30"/>
  <c r="J11" i="30"/>
  <c r="K11" i="30"/>
  <c r="L11" i="30"/>
  <c r="M11" i="30"/>
  <c r="N11" i="30"/>
  <c r="O11" i="30"/>
  <c r="P11" i="30"/>
  <c r="Q11" i="30"/>
  <c r="R11" i="30"/>
  <c r="S11" i="30"/>
  <c r="T11" i="30"/>
  <c r="U11" i="30"/>
  <c r="V11" i="30"/>
  <c r="W11" i="30"/>
  <c r="X11" i="30"/>
  <c r="Y11" i="30"/>
  <c r="Z11" i="30"/>
  <c r="AA11" i="30"/>
  <c r="AB11" i="30"/>
  <c r="AC11" i="30"/>
  <c r="AD11" i="30"/>
  <c r="AE11" i="30"/>
  <c r="AF11" i="30"/>
  <c r="AG11" i="30"/>
  <c r="AH11" i="30"/>
  <c r="AI11" i="30"/>
  <c r="AJ11" i="30"/>
  <c r="AK11" i="30"/>
  <c r="D12" i="30"/>
  <c r="E12" i="30"/>
  <c r="F12" i="30"/>
  <c r="G12" i="30"/>
  <c r="H12" i="30"/>
  <c r="I12" i="30"/>
  <c r="J12" i="30"/>
  <c r="K12" i="30"/>
  <c r="L12" i="30"/>
  <c r="M12" i="30"/>
  <c r="N12" i="30"/>
  <c r="O12" i="30"/>
  <c r="P12" i="30"/>
  <c r="Q12" i="30"/>
  <c r="R12" i="30"/>
  <c r="S12" i="30"/>
  <c r="T12" i="30"/>
  <c r="U12" i="30"/>
  <c r="V12" i="30"/>
  <c r="W12" i="30"/>
  <c r="X12" i="30"/>
  <c r="Y12" i="30"/>
  <c r="Z12" i="30"/>
  <c r="AA12" i="30"/>
  <c r="AB12" i="30"/>
  <c r="AC12" i="30"/>
  <c r="AD12" i="30"/>
  <c r="AE12" i="30"/>
  <c r="AF12" i="30"/>
  <c r="AG12" i="30"/>
  <c r="AH12" i="30"/>
  <c r="AI12" i="30"/>
  <c r="AJ12" i="30"/>
  <c r="AK12" i="30"/>
  <c r="D13" i="30"/>
  <c r="E13" i="30"/>
  <c r="F13" i="30"/>
  <c r="G13" i="30"/>
  <c r="H13" i="30"/>
  <c r="I13" i="30"/>
  <c r="J13" i="30"/>
  <c r="K13" i="30"/>
  <c r="L13" i="30"/>
  <c r="M13" i="30"/>
  <c r="N13" i="30"/>
  <c r="O13" i="30"/>
  <c r="P13" i="30"/>
  <c r="Q13" i="30"/>
  <c r="R13" i="30"/>
  <c r="S13" i="30"/>
  <c r="T13" i="30"/>
  <c r="U13" i="30"/>
  <c r="V13" i="30"/>
  <c r="W13" i="30"/>
  <c r="X13" i="30"/>
  <c r="Y13" i="30"/>
  <c r="Z13" i="30"/>
  <c r="AA13" i="30"/>
  <c r="AB13" i="30"/>
  <c r="AC13" i="30"/>
  <c r="AD13" i="30"/>
  <c r="AE13" i="30"/>
  <c r="AF13" i="30"/>
  <c r="AG13" i="30"/>
  <c r="AH13" i="30"/>
  <c r="AI13" i="30"/>
  <c r="AJ13" i="30"/>
  <c r="AK13" i="30"/>
  <c r="D10" i="29" l="1"/>
  <c r="E10" i="29"/>
  <c r="F10" i="29"/>
  <c r="G10" i="29"/>
  <c r="H10" i="29"/>
  <c r="I10" i="29"/>
  <c r="J10" i="29"/>
  <c r="K10" i="29"/>
  <c r="L10" i="29"/>
  <c r="M10" i="29"/>
  <c r="N10" i="29"/>
  <c r="O10" i="29"/>
  <c r="P10" i="29"/>
  <c r="Q10" i="29"/>
  <c r="R10" i="29"/>
  <c r="S10" i="29"/>
  <c r="T10" i="29"/>
  <c r="U10" i="29"/>
  <c r="V10" i="29"/>
  <c r="W10" i="29"/>
  <c r="X10" i="29"/>
  <c r="Y10" i="29"/>
  <c r="Z10" i="29"/>
  <c r="AA10" i="29"/>
  <c r="AB10" i="29"/>
  <c r="AC10" i="29"/>
  <c r="AD10" i="29"/>
  <c r="AE10" i="29"/>
  <c r="AF10" i="29"/>
  <c r="AG10" i="29"/>
  <c r="AH10" i="29"/>
  <c r="AI10" i="29"/>
  <c r="AJ10" i="29"/>
  <c r="AK10" i="29"/>
  <c r="D11" i="29"/>
  <c r="E11" i="29"/>
  <c r="F11" i="29"/>
  <c r="G11" i="29"/>
  <c r="H11" i="29"/>
  <c r="I11" i="29"/>
  <c r="J11" i="29"/>
  <c r="K11" i="29"/>
  <c r="L11" i="29"/>
  <c r="M11" i="29"/>
  <c r="N11" i="29"/>
  <c r="O11" i="29"/>
  <c r="P11" i="29"/>
  <c r="Q11" i="29"/>
  <c r="R11" i="29"/>
  <c r="S11" i="29"/>
  <c r="T11" i="29"/>
  <c r="U11" i="29"/>
  <c r="V11" i="29"/>
  <c r="W11" i="29"/>
  <c r="X11" i="29"/>
  <c r="Y11" i="29"/>
  <c r="Z11" i="29"/>
  <c r="AA11" i="29"/>
  <c r="AB11" i="29"/>
  <c r="AC11" i="29"/>
  <c r="AD11" i="29"/>
  <c r="AE11" i="29"/>
  <c r="AF11" i="29"/>
  <c r="AG11" i="29"/>
  <c r="AH11" i="29"/>
  <c r="AI11" i="29"/>
  <c r="AJ11" i="29"/>
  <c r="AK11" i="29"/>
  <c r="D12" i="29"/>
  <c r="E12" i="29"/>
  <c r="F12" i="29"/>
  <c r="G12" i="29"/>
  <c r="H12" i="29"/>
  <c r="I12" i="29"/>
  <c r="J12" i="29"/>
  <c r="K12" i="29"/>
  <c r="L12" i="29"/>
  <c r="M12" i="29"/>
  <c r="N12" i="29"/>
  <c r="O12" i="29"/>
  <c r="P12" i="29"/>
  <c r="Q12" i="29"/>
  <c r="R12" i="29"/>
  <c r="S12" i="29"/>
  <c r="T12" i="29"/>
  <c r="U12" i="29"/>
  <c r="V12" i="29"/>
  <c r="W12" i="29"/>
  <c r="X12" i="29"/>
  <c r="Y12" i="29"/>
  <c r="Z12" i="29"/>
  <c r="AA12" i="29"/>
  <c r="AB12" i="29"/>
  <c r="AC12" i="29"/>
  <c r="AD12" i="29"/>
  <c r="AE12" i="29"/>
  <c r="AF12" i="29"/>
  <c r="AG12" i="29"/>
  <c r="AH12" i="29"/>
  <c r="AI12" i="29"/>
  <c r="AJ12" i="29"/>
  <c r="AK12" i="29"/>
  <c r="D13" i="29"/>
  <c r="E13" i="29"/>
  <c r="F13" i="29"/>
  <c r="G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D10" i="28" l="1"/>
  <c r="E10" i="28"/>
  <c r="F10" i="28"/>
  <c r="G10" i="28"/>
  <c r="H10" i="28"/>
  <c r="I10" i="28"/>
  <c r="J10" i="28"/>
  <c r="K10" i="28"/>
  <c r="L10" i="28"/>
  <c r="M10" i="28"/>
  <c r="N10" i="28"/>
  <c r="O10" i="28"/>
  <c r="P10" i="28"/>
  <c r="Q10" i="28"/>
  <c r="R10" i="28"/>
  <c r="S10" i="28"/>
  <c r="T10" i="28"/>
  <c r="U10" i="28"/>
  <c r="V10" i="28"/>
  <c r="W10" i="28"/>
  <c r="X10" i="28"/>
  <c r="Y10" i="28"/>
  <c r="Z10" i="28"/>
  <c r="AA10" i="28"/>
  <c r="AB10" i="28"/>
  <c r="AC10" i="28"/>
  <c r="AD10" i="28"/>
  <c r="AE10" i="28"/>
  <c r="AF10" i="28"/>
  <c r="AG10" i="28"/>
  <c r="AH10" i="28"/>
  <c r="AI10" i="28"/>
  <c r="AJ10" i="28"/>
  <c r="AK10" i="28"/>
  <c r="D11" i="28"/>
  <c r="E11" i="28"/>
  <c r="F11" i="28"/>
  <c r="G11" i="28"/>
  <c r="H11" i="28"/>
  <c r="I11" i="28"/>
  <c r="J11" i="28"/>
  <c r="K11" i="28"/>
  <c r="L11" i="28"/>
  <c r="M11" i="28"/>
  <c r="N11" i="28"/>
  <c r="O11" i="28"/>
  <c r="P11" i="28"/>
  <c r="Q11" i="28"/>
  <c r="R11" i="28"/>
  <c r="S11" i="28"/>
  <c r="T11" i="28"/>
  <c r="U11" i="28"/>
  <c r="V11" i="28"/>
  <c r="W11" i="28"/>
  <c r="X11" i="28"/>
  <c r="Y11" i="28"/>
  <c r="Z11" i="28"/>
  <c r="AA11" i="28"/>
  <c r="AB11" i="28"/>
  <c r="AC11" i="28"/>
  <c r="AD11" i="28"/>
  <c r="AE11" i="28"/>
  <c r="AF11" i="28"/>
  <c r="AG11" i="28"/>
  <c r="AH11" i="28"/>
  <c r="AI11" i="28"/>
  <c r="AJ11" i="28"/>
  <c r="AK11" i="28"/>
  <c r="D12" i="28"/>
  <c r="E12" i="28"/>
  <c r="F12" i="28"/>
  <c r="G12" i="28"/>
  <c r="H12" i="28"/>
  <c r="I12" i="28"/>
  <c r="J12" i="28"/>
  <c r="K12" i="28"/>
  <c r="L12" i="28"/>
  <c r="M12" i="28"/>
  <c r="N12" i="28"/>
  <c r="O12" i="28"/>
  <c r="P12" i="28"/>
  <c r="Q12" i="28"/>
  <c r="R12" i="28"/>
  <c r="S12" i="28"/>
  <c r="T12" i="28"/>
  <c r="U12" i="28"/>
  <c r="V12" i="28"/>
  <c r="W12" i="28"/>
  <c r="X12" i="28"/>
  <c r="Y12" i="28"/>
  <c r="Z12" i="28"/>
  <c r="AA12" i="28"/>
  <c r="AB12" i="28"/>
  <c r="AC12" i="28"/>
  <c r="AD12" i="28"/>
  <c r="AE12" i="28"/>
  <c r="AF12" i="28"/>
  <c r="AG12" i="28"/>
  <c r="AH12" i="28"/>
  <c r="AI12" i="28"/>
  <c r="AJ12" i="28"/>
  <c r="AK12" i="28"/>
  <c r="D13" i="28"/>
  <c r="E13" i="28"/>
  <c r="F13" i="28"/>
  <c r="G13" i="28"/>
  <c r="H13" i="28"/>
  <c r="I13" i="28"/>
  <c r="J13" i="28"/>
  <c r="K13" i="28"/>
  <c r="L13" i="28"/>
  <c r="M13" i="28"/>
  <c r="N13" i="28"/>
  <c r="O13" i="28"/>
  <c r="P13" i="28"/>
  <c r="Q13" i="28"/>
  <c r="R13" i="28"/>
  <c r="S13" i="28"/>
  <c r="T13" i="28"/>
  <c r="U13" i="28"/>
  <c r="V13" i="28"/>
  <c r="W13" i="28"/>
  <c r="X13" i="28"/>
  <c r="Y13" i="28"/>
  <c r="Z13" i="28"/>
  <c r="AA13" i="28"/>
  <c r="AB13" i="28"/>
  <c r="AC13" i="28"/>
  <c r="AD13" i="28"/>
  <c r="AE13" i="28"/>
  <c r="AF13" i="28"/>
  <c r="AG13" i="28"/>
  <c r="AH13" i="28"/>
  <c r="AI13" i="28"/>
  <c r="AJ13" i="28"/>
  <c r="AK13" i="28"/>
  <c r="D10" i="27" l="1"/>
  <c r="E10" i="27"/>
  <c r="F10" i="27"/>
  <c r="G10" i="27"/>
  <c r="H10" i="27"/>
  <c r="I10" i="27"/>
  <c r="J10" i="27"/>
  <c r="K10" i="27"/>
  <c r="L10" i="27"/>
  <c r="M10" i="27"/>
  <c r="N10" i="27"/>
  <c r="O10" i="27"/>
  <c r="P10" i="27"/>
  <c r="Q10" i="27"/>
  <c r="R10" i="27"/>
  <c r="S10" i="27"/>
  <c r="T10" i="27"/>
  <c r="U10" i="27"/>
  <c r="V10" i="27"/>
  <c r="W10" i="27"/>
  <c r="X10" i="27"/>
  <c r="Y10" i="27"/>
  <c r="Z10" i="27"/>
  <c r="AA10" i="27"/>
  <c r="AB10" i="27"/>
  <c r="AC10" i="27"/>
  <c r="AD10" i="27"/>
  <c r="AE10" i="27"/>
  <c r="AF10" i="27"/>
  <c r="AG10" i="27"/>
  <c r="AH10" i="27"/>
  <c r="AI10" i="27"/>
  <c r="AJ10" i="27"/>
  <c r="AK10" i="27"/>
  <c r="D11" i="27"/>
  <c r="E11" i="27"/>
  <c r="F11" i="27"/>
  <c r="G11" i="27"/>
  <c r="H11" i="27"/>
  <c r="I11" i="27"/>
  <c r="J11" i="27"/>
  <c r="K11" i="27"/>
  <c r="L11" i="27"/>
  <c r="M11" i="27"/>
  <c r="N11" i="27"/>
  <c r="O11" i="27"/>
  <c r="P11" i="27"/>
  <c r="Q11" i="27"/>
  <c r="R11" i="27"/>
  <c r="S11" i="27"/>
  <c r="T11" i="27"/>
  <c r="U11" i="27"/>
  <c r="V11" i="27"/>
  <c r="W11" i="27"/>
  <c r="X11" i="27"/>
  <c r="Y11" i="27"/>
  <c r="Z11" i="27"/>
  <c r="AA11" i="27"/>
  <c r="AB11" i="27"/>
  <c r="AC11" i="27"/>
  <c r="AD11" i="27"/>
  <c r="AE11" i="27"/>
  <c r="AF11" i="27"/>
  <c r="AG11" i="27"/>
  <c r="AH11" i="27"/>
  <c r="AI11" i="27"/>
  <c r="AJ11" i="27"/>
  <c r="AK11" i="27"/>
  <c r="D12" i="27"/>
  <c r="E12" i="27"/>
  <c r="F12" i="27"/>
  <c r="G12" i="27"/>
  <c r="H12" i="27"/>
  <c r="I12" i="27"/>
  <c r="J12" i="27"/>
  <c r="K12" i="27"/>
  <c r="L12" i="27"/>
  <c r="M12" i="27"/>
  <c r="N12" i="27"/>
  <c r="O12" i="27"/>
  <c r="P12" i="27"/>
  <c r="Q12" i="27"/>
  <c r="R12" i="27"/>
  <c r="S12" i="27"/>
  <c r="T12" i="27"/>
  <c r="U12" i="27"/>
  <c r="V12" i="27"/>
  <c r="W12" i="27"/>
  <c r="X12" i="27"/>
  <c r="Y12" i="27"/>
  <c r="Z12" i="27"/>
  <c r="AA12" i="27"/>
  <c r="AB12" i="27"/>
  <c r="AC12" i="27"/>
  <c r="AD12" i="27"/>
  <c r="AE12" i="27"/>
  <c r="AF12" i="27"/>
  <c r="AG12" i="27"/>
  <c r="AH12" i="27"/>
  <c r="AI12" i="27"/>
  <c r="AJ12" i="27"/>
  <c r="AK12" i="27"/>
  <c r="D13" i="27"/>
  <c r="E13" i="27"/>
  <c r="F13" i="27"/>
  <c r="G13" i="27"/>
  <c r="H13" i="27"/>
  <c r="I13" i="27"/>
  <c r="J13" i="27"/>
  <c r="K13" i="27"/>
  <c r="L13" i="27"/>
  <c r="M13" i="27"/>
  <c r="N13" i="27"/>
  <c r="O13" i="27"/>
  <c r="P13" i="27"/>
  <c r="Q13" i="27"/>
  <c r="R13" i="27"/>
  <c r="S13" i="27"/>
  <c r="T13" i="27"/>
  <c r="U13" i="27"/>
  <c r="V13" i="27"/>
  <c r="W13" i="27"/>
  <c r="X13" i="27"/>
  <c r="Y13" i="27"/>
  <c r="Z13" i="27"/>
  <c r="AA13" i="27"/>
  <c r="AB13" i="27"/>
  <c r="AC13" i="27"/>
  <c r="AD13" i="27"/>
  <c r="AE13" i="27"/>
  <c r="AF13" i="27"/>
  <c r="AG13" i="27"/>
  <c r="AH13" i="27"/>
  <c r="AI13" i="27"/>
  <c r="AJ13" i="27"/>
  <c r="AK13" i="27"/>
  <c r="D10" i="26" l="1"/>
  <c r="E10" i="26"/>
  <c r="F10" i="26"/>
  <c r="G10" i="26"/>
  <c r="H10" i="26"/>
  <c r="I10" i="26"/>
  <c r="J10" i="26"/>
  <c r="K10" i="26"/>
  <c r="L10" i="26"/>
  <c r="M10" i="26"/>
  <c r="N10" i="26"/>
  <c r="O10" i="26"/>
  <c r="P10" i="26"/>
  <c r="Q10" i="26"/>
  <c r="R10" i="26"/>
  <c r="S10" i="26"/>
  <c r="T10" i="26"/>
  <c r="U10" i="26"/>
  <c r="V10" i="26"/>
  <c r="W10" i="26"/>
  <c r="X10" i="26"/>
  <c r="Y10" i="26"/>
  <c r="Z10" i="26"/>
  <c r="AA10" i="26"/>
  <c r="AB10" i="26"/>
  <c r="AC10" i="26"/>
  <c r="AD10" i="26"/>
  <c r="AE10" i="26"/>
  <c r="AF10" i="26"/>
  <c r="AG10" i="26"/>
  <c r="AH10" i="26"/>
  <c r="AI10" i="26"/>
  <c r="AJ10" i="26"/>
  <c r="AK10" i="26"/>
  <c r="D11" i="26"/>
  <c r="E11" i="26"/>
  <c r="F11" i="26"/>
  <c r="G11" i="26"/>
  <c r="H11" i="26"/>
  <c r="I11" i="26"/>
  <c r="J11" i="26"/>
  <c r="K11" i="26"/>
  <c r="L11" i="26"/>
  <c r="M11" i="26"/>
  <c r="N11" i="26"/>
  <c r="O11" i="26"/>
  <c r="P11" i="26"/>
  <c r="Q11" i="26"/>
  <c r="R11" i="26"/>
  <c r="S11" i="26"/>
  <c r="T11" i="26"/>
  <c r="U11" i="26"/>
  <c r="V11" i="26"/>
  <c r="W11" i="26"/>
  <c r="X11" i="26"/>
  <c r="Y11" i="26"/>
  <c r="Z11" i="26"/>
  <c r="AA11" i="26"/>
  <c r="AB11" i="26"/>
  <c r="AC11" i="26"/>
  <c r="AD11" i="26"/>
  <c r="AE11" i="26"/>
  <c r="AF11" i="26"/>
  <c r="AG11" i="26"/>
  <c r="AH11" i="26"/>
  <c r="AI11" i="26"/>
  <c r="AJ11" i="26"/>
  <c r="AK11" i="26"/>
  <c r="D12" i="26"/>
  <c r="E12" i="26"/>
  <c r="F12" i="26"/>
  <c r="G12" i="26"/>
  <c r="H12" i="26"/>
  <c r="I12" i="26"/>
  <c r="J12" i="26"/>
  <c r="K12" i="26"/>
  <c r="L12" i="26"/>
  <c r="M12" i="26"/>
  <c r="N12" i="26"/>
  <c r="O12" i="26"/>
  <c r="P12" i="26"/>
  <c r="Q12" i="26"/>
  <c r="R12" i="26"/>
  <c r="S12" i="26"/>
  <c r="T12" i="26"/>
  <c r="U12" i="26"/>
  <c r="V12" i="26"/>
  <c r="W12" i="26"/>
  <c r="X12" i="26"/>
  <c r="Y12" i="26"/>
  <c r="Z12" i="26"/>
  <c r="AA12" i="26"/>
  <c r="AB12" i="26"/>
  <c r="AC12" i="26"/>
  <c r="AD12" i="26"/>
  <c r="AE12" i="26"/>
  <c r="AF12" i="26"/>
  <c r="AG12" i="26"/>
  <c r="AH12" i="26"/>
  <c r="AI12" i="26"/>
  <c r="AJ12" i="26"/>
  <c r="AK12" i="26"/>
  <c r="D13" i="26"/>
  <c r="E13" i="26"/>
  <c r="F13" i="26"/>
  <c r="G13" i="26"/>
  <c r="H13" i="26"/>
  <c r="I13" i="26"/>
  <c r="J13" i="26"/>
  <c r="K13" i="26"/>
  <c r="L13" i="26"/>
  <c r="M13" i="26"/>
  <c r="N13" i="26"/>
  <c r="O13" i="26"/>
  <c r="P13" i="26"/>
  <c r="Q13" i="26"/>
  <c r="R13" i="26"/>
  <c r="S13" i="26"/>
  <c r="T13" i="26"/>
  <c r="U13" i="26"/>
  <c r="V13" i="26"/>
  <c r="W13" i="26"/>
  <c r="X13" i="26"/>
  <c r="Y13" i="26"/>
  <c r="Z13" i="26"/>
  <c r="AA13" i="26"/>
  <c r="AB13" i="26"/>
  <c r="AC13" i="26"/>
  <c r="AD13" i="26"/>
  <c r="AE13" i="26"/>
  <c r="AF13" i="26"/>
  <c r="AG13" i="26"/>
  <c r="AH13" i="26"/>
  <c r="AI13" i="26"/>
  <c r="AJ13" i="26"/>
  <c r="AK13" i="26"/>
  <c r="D6" i="25" l="1"/>
  <c r="E6" i="25"/>
  <c r="F6" i="25"/>
  <c r="G6" i="25"/>
  <c r="H6" i="25"/>
  <c r="I6" i="25"/>
  <c r="J6" i="25"/>
  <c r="K6" i="25"/>
  <c r="L6" i="25"/>
  <c r="M6" i="25"/>
  <c r="D7" i="25"/>
  <c r="E7" i="25"/>
  <c r="F7" i="25"/>
  <c r="G7" i="25"/>
  <c r="H7" i="25"/>
  <c r="I7" i="25"/>
  <c r="J7" i="25"/>
  <c r="K7" i="25"/>
  <c r="L7" i="25"/>
  <c r="M7" i="25"/>
  <c r="D8" i="25"/>
  <c r="E8" i="25"/>
  <c r="F8" i="25"/>
  <c r="G8" i="25"/>
  <c r="H8" i="25"/>
  <c r="I8" i="25"/>
  <c r="J8" i="25"/>
  <c r="K8" i="25"/>
  <c r="L8" i="25"/>
  <c r="M8" i="25"/>
  <c r="D9" i="25"/>
  <c r="E9" i="25"/>
  <c r="F9" i="25"/>
  <c r="G9" i="25"/>
  <c r="H9" i="25"/>
  <c r="I9" i="25"/>
  <c r="J9" i="25"/>
  <c r="K9" i="25"/>
  <c r="L9" i="25"/>
  <c r="M9" i="25"/>
  <c r="I7" i="22" l="1"/>
  <c r="I8" i="22" s="1"/>
  <c r="I81" i="22" s="1"/>
  <c r="L7" i="22"/>
  <c r="L8" i="22" s="1"/>
  <c r="M7" i="22"/>
  <c r="N7" i="22"/>
  <c r="O7" i="22"/>
  <c r="P7" i="22"/>
  <c r="Q7" i="22"/>
  <c r="R7" i="22"/>
  <c r="R8" i="22" s="1"/>
  <c r="S7" i="22"/>
  <c r="S8" i="22" s="1"/>
  <c r="T7" i="22"/>
  <c r="T8" i="22" s="1"/>
  <c r="U7" i="22"/>
  <c r="V7" i="22"/>
  <c r="W7" i="22"/>
  <c r="X7" i="22"/>
  <c r="Y7" i="22"/>
  <c r="Y8" i="22" s="1"/>
  <c r="Z7" i="22"/>
  <c r="Z8" i="22" s="1"/>
  <c r="AA7" i="22"/>
  <c r="AA8" i="22" s="1"/>
  <c r="AB7" i="22"/>
  <c r="AB8" i="22" s="1"/>
  <c r="AC7" i="22"/>
  <c r="AD7" i="22"/>
  <c r="M8" i="22"/>
  <c r="N8" i="22"/>
  <c r="O8" i="22"/>
  <c r="P8" i="22"/>
  <c r="Q8" i="22"/>
  <c r="U8" i="22"/>
  <c r="V8" i="22"/>
  <c r="W8" i="22"/>
  <c r="X8" i="22"/>
  <c r="AC8" i="22"/>
  <c r="AD8" i="22"/>
  <c r="I80" i="22"/>
  <c r="L86" i="22"/>
  <c r="O86" i="22" s="1"/>
  <c r="L87" i="22"/>
  <c r="O87" i="22" s="1"/>
  <c r="D9" i="21" l="1"/>
  <c r="E9" i="21"/>
  <c r="F9" i="21"/>
  <c r="H9" i="21"/>
  <c r="I9" i="21"/>
  <c r="J9" i="21"/>
  <c r="J13" i="21" s="1"/>
  <c r="K9" i="21"/>
  <c r="K13" i="21" s="1"/>
  <c r="D10" i="21"/>
  <c r="G10" i="21" s="1"/>
  <c r="E10" i="21"/>
  <c r="F10" i="21"/>
  <c r="H10" i="21"/>
  <c r="I10" i="21"/>
  <c r="J10" i="21"/>
  <c r="K10" i="21"/>
  <c r="D11" i="21"/>
  <c r="E11" i="21"/>
  <c r="E13" i="21" s="1"/>
  <c r="F11" i="21"/>
  <c r="H11" i="21"/>
  <c r="I11" i="21"/>
  <c r="J11" i="21"/>
  <c r="K11" i="21"/>
  <c r="D12" i="21"/>
  <c r="E12" i="21"/>
  <c r="F12" i="21"/>
  <c r="F13" i="21" s="1"/>
  <c r="H12" i="21"/>
  <c r="K12" i="21" s="1"/>
  <c r="I12" i="21"/>
  <c r="J12" i="21"/>
  <c r="H13" i="21"/>
  <c r="I13" i="21"/>
  <c r="D19" i="21"/>
  <c r="E19" i="21"/>
  <c r="F19" i="21"/>
  <c r="G19" i="21"/>
  <c r="H19" i="21"/>
  <c r="I19" i="21"/>
  <c r="J19" i="21"/>
  <c r="K19" i="21"/>
  <c r="L19" i="21"/>
  <c r="D20" i="21"/>
  <c r="E20" i="21"/>
  <c r="F20" i="21"/>
  <c r="G20" i="21"/>
  <c r="H20" i="21"/>
  <c r="I20" i="21"/>
  <c r="J20" i="21"/>
  <c r="K20" i="21"/>
  <c r="L20" i="21"/>
  <c r="D21" i="21"/>
  <c r="E21" i="21"/>
  <c r="F21" i="21"/>
  <c r="G21" i="21"/>
  <c r="H21" i="21"/>
  <c r="I21" i="21"/>
  <c r="J21" i="21"/>
  <c r="K21" i="21"/>
  <c r="L21" i="21"/>
  <c r="D22" i="21"/>
  <c r="E22" i="21"/>
  <c r="F22" i="21"/>
  <c r="G22" i="21"/>
  <c r="H22" i="21"/>
  <c r="I22" i="21"/>
  <c r="J22" i="21"/>
  <c r="K22" i="21"/>
  <c r="L22" i="21"/>
  <c r="G11" i="21" l="1"/>
  <c r="G12" i="21"/>
  <c r="D13" i="21"/>
  <c r="G9" i="21"/>
  <c r="G13" i="21"/>
  <c r="D7" i="20"/>
  <c r="E7" i="20"/>
  <c r="F7" i="20"/>
  <c r="G7" i="20"/>
  <c r="H7" i="20"/>
  <c r="I7" i="20"/>
  <c r="J7" i="20"/>
  <c r="K7" i="20"/>
  <c r="L7" i="20"/>
  <c r="M7" i="20"/>
  <c r="N7" i="20"/>
  <c r="O7" i="20"/>
  <c r="P7" i="20"/>
  <c r="Q7" i="20"/>
  <c r="R7" i="20"/>
  <c r="S7" i="20"/>
  <c r="T7" i="20"/>
  <c r="U7" i="20"/>
  <c r="V7" i="20"/>
  <c r="W7" i="20"/>
  <c r="D8" i="20"/>
  <c r="E8" i="20"/>
  <c r="F8" i="20"/>
  <c r="G8" i="20"/>
  <c r="H8" i="20"/>
  <c r="I8" i="20"/>
  <c r="J8" i="20"/>
  <c r="K8" i="20"/>
  <c r="L8" i="20"/>
  <c r="M8" i="20"/>
  <c r="N8" i="20"/>
  <c r="O8" i="20"/>
  <c r="P8" i="20"/>
  <c r="Q8" i="20"/>
  <c r="R8" i="20"/>
  <c r="S8" i="20"/>
  <c r="T8" i="20"/>
  <c r="U8" i="20"/>
  <c r="V8" i="20"/>
  <c r="W8" i="20"/>
  <c r="D9" i="20"/>
  <c r="E9" i="20"/>
  <c r="F9" i="20"/>
  <c r="G9" i="20"/>
  <c r="H9" i="20"/>
  <c r="I9" i="20"/>
  <c r="J9" i="20"/>
  <c r="K9" i="20"/>
  <c r="L9" i="20"/>
  <c r="M9" i="20"/>
  <c r="N9" i="20"/>
  <c r="O9" i="20"/>
  <c r="P9" i="20"/>
  <c r="Q9" i="20"/>
  <c r="R9" i="20"/>
  <c r="S9" i="20"/>
  <c r="T9" i="20"/>
  <c r="U9" i="20"/>
  <c r="V9" i="20"/>
  <c r="W9" i="20"/>
  <c r="Q6" i="20" l="1"/>
  <c r="I6" i="20"/>
  <c r="U6" i="20"/>
  <c r="M6" i="20"/>
  <c r="E6" i="20"/>
  <c r="V6" i="20"/>
  <c r="T6" i="20"/>
  <c r="L6" i="20"/>
  <c r="D6" i="20"/>
  <c r="N6" i="20"/>
  <c r="R6" i="20"/>
  <c r="J6" i="20"/>
  <c r="F6" i="20"/>
  <c r="P6" i="20"/>
  <c r="H6" i="20"/>
  <c r="S6" i="20"/>
  <c r="K6" i="20"/>
  <c r="W6" i="20"/>
  <c r="O6" i="20"/>
  <c r="G6" i="20"/>
  <c r="D7" i="19"/>
  <c r="E7" i="19"/>
  <c r="F7" i="19"/>
  <c r="G7" i="19"/>
  <c r="G6" i="19" s="1"/>
  <c r="H7" i="19"/>
  <c r="I7" i="19"/>
  <c r="J7" i="19"/>
  <c r="K7" i="19"/>
  <c r="L7" i="19"/>
  <c r="M7" i="19"/>
  <c r="N7" i="19"/>
  <c r="O7" i="19"/>
  <c r="O6" i="19" s="1"/>
  <c r="P7" i="19"/>
  <c r="Q7" i="19"/>
  <c r="R7" i="19"/>
  <c r="S7" i="19"/>
  <c r="T7" i="19"/>
  <c r="U7" i="19"/>
  <c r="V7" i="19"/>
  <c r="W7" i="19"/>
  <c r="W6" i="19" s="1"/>
  <c r="X7" i="19"/>
  <c r="Y7" i="19"/>
  <c r="D8" i="19"/>
  <c r="E8" i="19"/>
  <c r="F8" i="19"/>
  <c r="G8" i="19"/>
  <c r="H8" i="19"/>
  <c r="I8" i="19"/>
  <c r="J8" i="19"/>
  <c r="K8" i="19"/>
  <c r="L8" i="19"/>
  <c r="M8" i="19"/>
  <c r="N8" i="19"/>
  <c r="O8" i="19"/>
  <c r="P8" i="19"/>
  <c r="Q8" i="19"/>
  <c r="R8" i="19"/>
  <c r="S8" i="19"/>
  <c r="T8" i="19"/>
  <c r="U8" i="19"/>
  <c r="V8" i="19"/>
  <c r="W8" i="19"/>
  <c r="X8" i="19"/>
  <c r="Y8" i="19"/>
  <c r="D9" i="19"/>
  <c r="E9" i="19"/>
  <c r="F9" i="19"/>
  <c r="G9" i="19"/>
  <c r="H9" i="19"/>
  <c r="I9" i="19"/>
  <c r="J9" i="19"/>
  <c r="K9" i="19"/>
  <c r="K6" i="19" s="1"/>
  <c r="L9" i="19"/>
  <c r="M9" i="19"/>
  <c r="N9" i="19"/>
  <c r="O9" i="19"/>
  <c r="P9" i="19"/>
  <c r="Q9" i="19"/>
  <c r="R9" i="19"/>
  <c r="S9" i="19"/>
  <c r="S6" i="19" s="1"/>
  <c r="T9" i="19"/>
  <c r="U9" i="19"/>
  <c r="V9" i="19"/>
  <c r="W9" i="19"/>
  <c r="X9" i="19"/>
  <c r="Y9" i="19"/>
  <c r="V6" i="19" l="1"/>
  <c r="N6" i="19"/>
  <c r="F6" i="19"/>
  <c r="U6" i="19"/>
  <c r="M6" i="19"/>
  <c r="E6" i="19"/>
  <c r="T6" i="19"/>
  <c r="L6" i="19"/>
  <c r="D6" i="19"/>
  <c r="R6" i="19"/>
  <c r="J6" i="19"/>
  <c r="Y6" i="19"/>
  <c r="Q6" i="19"/>
  <c r="I6" i="19"/>
  <c r="X6" i="19"/>
  <c r="P6" i="19"/>
  <c r="H6" i="19"/>
  <c r="K5" i="18"/>
  <c r="K6" i="18"/>
  <c r="K7" i="18"/>
  <c r="E38" i="18"/>
  <c r="F38" i="18"/>
  <c r="F39" i="18" s="1"/>
  <c r="G38" i="18"/>
  <c r="E39" i="18"/>
  <c r="G39" i="18"/>
  <c r="E41" i="18"/>
  <c r="F41" i="18"/>
  <c r="G41" i="18"/>
  <c r="E43" i="18"/>
  <c r="F43" i="18"/>
  <c r="G43" i="18"/>
  <c r="E45" i="18"/>
  <c r="F45" i="18"/>
  <c r="G45" i="18"/>
  <c r="S6" i="17"/>
  <c r="S7" i="17" s="1"/>
  <c r="T6" i="17"/>
  <c r="T7" i="17" s="1"/>
  <c r="U6" i="17"/>
  <c r="U7" i="17" s="1"/>
  <c r="D9" i="17"/>
  <c r="U9" i="17"/>
  <c r="D10" i="17"/>
  <c r="D11" i="17"/>
  <c r="U11" i="17"/>
  <c r="D12" i="17"/>
  <c r="D13" i="17"/>
  <c r="U13" i="17"/>
  <c r="D14" i="17"/>
  <c r="D15" i="17"/>
  <c r="D17" i="17"/>
  <c r="D18" i="17"/>
  <c r="D19" i="17"/>
  <c r="D22" i="17"/>
  <c r="D25" i="17"/>
  <c r="D27" i="17"/>
  <c r="D28" i="17"/>
  <c r="D29" i="17"/>
  <c r="D30" i="17"/>
  <c r="D31" i="17"/>
  <c r="D34" i="17"/>
  <c r="D36" i="17"/>
  <c r="D37" i="17"/>
  <c r="D38" i="17"/>
  <c r="D39" i="17"/>
  <c r="D40" i="17"/>
  <c r="D42" i="17"/>
  <c r="D44" i="17"/>
  <c r="D45" i="17"/>
  <c r="D47" i="17"/>
  <c r="D50" i="17"/>
  <c r="D52" i="17"/>
  <c r="D53" i="17"/>
  <c r="K55" i="17"/>
  <c r="K56" i="17"/>
  <c r="K57" i="17"/>
  <c r="K58" i="17"/>
  <c r="L57" i="17" l="1"/>
  <c r="D6" i="15"/>
  <c r="E6" i="15"/>
  <c r="F6" i="15"/>
  <c r="G6" i="15"/>
  <c r="H6" i="15"/>
  <c r="I6" i="15"/>
  <c r="D7" i="15"/>
  <c r="E7" i="15"/>
  <c r="F7" i="15"/>
  <c r="G7" i="15"/>
  <c r="H7" i="15"/>
  <c r="I7" i="15"/>
  <c r="D8" i="15"/>
  <c r="E8" i="15"/>
  <c r="F8" i="15"/>
  <c r="G8" i="15"/>
  <c r="H8" i="15"/>
  <c r="I8" i="15"/>
  <c r="J9" i="15"/>
  <c r="J10" i="15"/>
  <c r="J7" i="15" s="1"/>
  <c r="J11" i="15"/>
  <c r="J12" i="15"/>
  <c r="J13" i="15"/>
  <c r="J14" i="15"/>
  <c r="J15" i="15"/>
  <c r="J16" i="15"/>
  <c r="J17" i="15"/>
  <c r="J18" i="15"/>
  <c r="J19" i="15"/>
  <c r="J20" i="15"/>
  <c r="J6" i="15" s="1"/>
  <c r="J21" i="15"/>
  <c r="J22" i="15"/>
  <c r="J23" i="15"/>
  <c r="J24" i="15"/>
  <c r="J25" i="15"/>
  <c r="J26" i="15"/>
  <c r="J27" i="15"/>
  <c r="J28" i="15"/>
  <c r="J8" i="15" s="1"/>
  <c r="J29" i="15"/>
  <c r="J30" i="15"/>
  <c r="J31" i="15"/>
  <c r="J32" i="15"/>
  <c r="J33" i="15"/>
  <c r="J34" i="15"/>
  <c r="J35" i="15"/>
  <c r="J36" i="15"/>
  <c r="J37" i="15"/>
  <c r="J38" i="15"/>
  <c r="J5" i="15" l="1"/>
  <c r="H5" i="15"/>
  <c r="I5" i="15"/>
  <c r="G5" i="15"/>
  <c r="F5" i="15"/>
  <c r="E5" i="15"/>
  <c r="D5" i="15"/>
  <c r="V7" i="14"/>
  <c r="AD9" i="14"/>
  <c r="M10" i="14"/>
  <c r="Q10" i="14"/>
  <c r="S10" i="14"/>
  <c r="X10" i="14"/>
  <c r="AB10" i="14"/>
  <c r="AF10" i="14"/>
  <c r="AH10" i="14"/>
  <c r="AJ10" i="14"/>
  <c r="AH11" i="14"/>
  <c r="AH12" i="14"/>
  <c r="M13" i="14"/>
  <c r="Q13" i="14"/>
  <c r="S13" i="14"/>
  <c r="X13" i="14"/>
  <c r="AB13" i="14"/>
  <c r="AF13" i="14"/>
  <c r="AH13" i="14"/>
  <c r="AH14" i="14"/>
  <c r="AH15" i="14"/>
  <c r="K16" i="14"/>
  <c r="K7" i="14" s="1"/>
  <c r="O16" i="14"/>
  <c r="V16" i="14"/>
  <c r="AH16" i="14" s="1"/>
  <c r="Z16" i="14"/>
  <c r="Z7" i="14" s="1"/>
  <c r="AB7" i="14" s="1"/>
  <c r="AD16" i="14"/>
  <c r="AD7" i="14" s="1"/>
  <c r="K17" i="14"/>
  <c r="K8" i="14" s="1"/>
  <c r="O17" i="14"/>
  <c r="O8" i="14" s="1"/>
  <c r="V17" i="14"/>
  <c r="AH17" i="14" s="1"/>
  <c r="Z17" i="14"/>
  <c r="Z8" i="14" s="1"/>
  <c r="AD17" i="14"/>
  <c r="K18" i="14"/>
  <c r="O18" i="14"/>
  <c r="V18" i="14"/>
  <c r="V9" i="14" s="1"/>
  <c r="Z18" i="14"/>
  <c r="Z9" i="14" s="1"/>
  <c r="AD18" i="14"/>
  <c r="AF16" i="14" s="1"/>
  <c r="AH18" i="14"/>
  <c r="M19" i="14"/>
  <c r="Q19" i="14"/>
  <c r="S19" i="14"/>
  <c r="X19" i="14"/>
  <c r="AB19" i="14"/>
  <c r="AF19" i="14"/>
  <c r="AH19" i="14"/>
  <c r="AJ19" i="14"/>
  <c r="AH20" i="14"/>
  <c r="AH21" i="14"/>
  <c r="M22" i="14"/>
  <c r="Q22" i="14"/>
  <c r="X22" i="14"/>
  <c r="AJ22" i="14" s="1"/>
  <c r="AB22" i="14"/>
  <c r="AF22" i="14"/>
  <c r="AH22" i="14"/>
  <c r="AH23" i="14"/>
  <c r="AH24" i="14"/>
  <c r="AH25" i="14"/>
  <c r="K26" i="14"/>
  <c r="M25" i="14" s="1"/>
  <c r="O26" i="14"/>
  <c r="V26" i="14"/>
  <c r="Z26" i="14"/>
  <c r="AB25" i="14" s="1"/>
  <c r="AD26" i="14"/>
  <c r="AF25" i="14" s="1"/>
  <c r="K27" i="14"/>
  <c r="O27" i="14"/>
  <c r="V27" i="14"/>
  <c r="AH27" i="14" s="1"/>
  <c r="Z27" i="14"/>
  <c r="AD27" i="14"/>
  <c r="I37" i="14"/>
  <c r="N37" i="14"/>
  <c r="S37" i="14"/>
  <c r="X37" i="14"/>
  <c r="X16" i="14" l="1"/>
  <c r="AH9" i="14"/>
  <c r="AJ13" i="14"/>
  <c r="AH26" i="14"/>
  <c r="Q16" i="14"/>
  <c r="X25" i="14"/>
  <c r="AJ25" i="14" s="1"/>
  <c r="O9" i="14"/>
  <c r="M7" i="14"/>
  <c r="V8" i="14"/>
  <c r="S22" i="14"/>
  <c r="K9" i="14"/>
  <c r="AH7" i="14"/>
  <c r="Q25" i="14"/>
  <c r="S25" i="14" s="1"/>
  <c r="X33" i="14" s="1"/>
  <c r="AD8" i="14"/>
  <c r="AF7" i="14" s="1"/>
  <c r="AB16" i="14"/>
  <c r="X7" i="14"/>
  <c r="M16" i="14"/>
  <c r="O7" i="14"/>
  <c r="D12" i="13"/>
  <c r="E12" i="13"/>
  <c r="E11" i="13" s="1"/>
  <c r="F12" i="13"/>
  <c r="F11" i="13" s="1"/>
  <c r="G12" i="13"/>
  <c r="G11" i="13" s="1"/>
  <c r="H12" i="13"/>
  <c r="I12" i="13"/>
  <c r="D13" i="13"/>
  <c r="E13" i="13"/>
  <c r="F13" i="13"/>
  <c r="G13" i="13"/>
  <c r="H13" i="13"/>
  <c r="I13" i="13"/>
  <c r="D14" i="13"/>
  <c r="E14" i="13"/>
  <c r="F14" i="13"/>
  <c r="G14" i="13"/>
  <c r="H14" i="13"/>
  <c r="I14" i="13"/>
  <c r="D52" i="13"/>
  <c r="G52" i="13"/>
  <c r="H52" i="13"/>
  <c r="I52" i="13"/>
  <c r="D11" i="13" l="1"/>
  <c r="I11" i="13"/>
  <c r="Q7" i="14"/>
  <c r="S7" i="14" s="1"/>
  <c r="X31" i="14" s="1"/>
  <c r="H11" i="13"/>
  <c r="S16" i="14"/>
  <c r="X32" i="14" s="1"/>
  <c r="AJ7" i="14"/>
  <c r="AH8" i="14"/>
  <c r="AJ16" i="14"/>
  <c r="E27" i="9"/>
  <c r="F27" i="9"/>
  <c r="F36" i="9" s="1"/>
  <c r="G27" i="9"/>
  <c r="G36" i="9" s="1"/>
  <c r="E36" i="9"/>
  <c r="E62" i="9"/>
  <c r="F62" i="9"/>
  <c r="G62" i="9"/>
  <c r="AD51" i="3" l="1"/>
  <c r="AS8" i="2" l="1"/>
  <c r="AX8" i="2"/>
</calcChain>
</file>

<file path=xl/sharedStrings.xml><?xml version="1.0" encoding="utf-8"?>
<sst xmlns="http://schemas.openxmlformats.org/spreadsheetml/2006/main" count="7474" uniqueCount="3166">
  <si>
    <t>目　　　次</t>
    <rPh sb="0" eb="1">
      <t>メ</t>
    </rPh>
    <rPh sb="4" eb="5">
      <t>ジ</t>
    </rPh>
    <phoneticPr fontId="10"/>
  </si>
  <si>
    <t>令和５年度新潟県生涯学習・社会教育の概況</t>
    <rPh sb="0" eb="2">
      <t>レイワ</t>
    </rPh>
    <rPh sb="3" eb="5">
      <t>ネンド</t>
    </rPh>
    <rPh sb="5" eb="8">
      <t>ニイガタケン</t>
    </rPh>
    <rPh sb="8" eb="12">
      <t>ショウガイガクシュウ</t>
    </rPh>
    <rPh sb="13" eb="17">
      <t>シャカイキョウイク</t>
    </rPh>
    <rPh sb="18" eb="20">
      <t>ガイキョウ</t>
    </rPh>
    <phoneticPr fontId="10"/>
  </si>
  <si>
    <t>１・２</t>
    <phoneticPr fontId="10"/>
  </si>
  <si>
    <t>Ⅰ</t>
    <phoneticPr fontId="10"/>
  </si>
  <si>
    <t>新潟県の生涯学習・社会教育の現状</t>
    <rPh sb="0" eb="3">
      <t>ニイガタケン</t>
    </rPh>
    <rPh sb="4" eb="8">
      <t>ショウガイガクシュウ</t>
    </rPh>
    <rPh sb="9" eb="13">
      <t>シャカイキョウイク</t>
    </rPh>
    <rPh sb="14" eb="16">
      <t>ゲンジョウ</t>
    </rPh>
    <phoneticPr fontId="10"/>
  </si>
  <si>
    <t>第１</t>
    <rPh sb="0" eb="1">
      <t>ダイ</t>
    </rPh>
    <phoneticPr fontId="10"/>
  </si>
  <si>
    <t>生涯学習推進体制</t>
    <rPh sb="0" eb="4">
      <t>ショウガイガクシュウ</t>
    </rPh>
    <rPh sb="4" eb="8">
      <t>スイシンタイセイ</t>
    </rPh>
    <phoneticPr fontId="10"/>
  </si>
  <si>
    <t>１</t>
    <phoneticPr fontId="10"/>
  </si>
  <si>
    <t>行政組織</t>
    <rPh sb="0" eb="2">
      <t>ギョウセイ</t>
    </rPh>
    <rPh sb="2" eb="4">
      <t>ソシキ</t>
    </rPh>
    <phoneticPr fontId="10"/>
  </si>
  <si>
    <t>４</t>
    <phoneticPr fontId="10"/>
  </si>
  <si>
    <t>２</t>
  </si>
  <si>
    <t>社会教育主事</t>
    <rPh sb="0" eb="6">
      <t>シャカイキョウイクシュジ</t>
    </rPh>
    <phoneticPr fontId="10"/>
  </si>
  <si>
    <t>３</t>
  </si>
  <si>
    <t>生涯学習審議会</t>
    <rPh sb="0" eb="4">
      <t>ショウガイガクシュウ</t>
    </rPh>
    <rPh sb="4" eb="7">
      <t>シンギカイ</t>
    </rPh>
    <phoneticPr fontId="10"/>
  </si>
  <si>
    <t>５</t>
    <phoneticPr fontId="10"/>
  </si>
  <si>
    <t>４</t>
  </si>
  <si>
    <t>社会教育委員の会議</t>
    <rPh sb="0" eb="6">
      <t>シャカイキョウイクイイン</t>
    </rPh>
    <rPh sb="7" eb="9">
      <t>カイギ</t>
    </rPh>
    <phoneticPr fontId="10"/>
  </si>
  <si>
    <t>６</t>
    <phoneticPr fontId="10"/>
  </si>
  <si>
    <t>５</t>
  </si>
  <si>
    <t>県立図書館協議会</t>
    <rPh sb="0" eb="5">
      <t>ケンリツトショカン</t>
    </rPh>
    <rPh sb="5" eb="8">
      <t>キョウギカイ</t>
    </rPh>
    <phoneticPr fontId="10"/>
  </si>
  <si>
    <t>第２</t>
    <rPh sb="0" eb="1">
      <t>ダイ</t>
    </rPh>
    <phoneticPr fontId="10"/>
  </si>
  <si>
    <t>生涯学習環境整備</t>
    <rPh sb="0" eb="4">
      <t>ショウガイガクシュウ</t>
    </rPh>
    <rPh sb="4" eb="8">
      <t>カンキョウセイビ</t>
    </rPh>
    <phoneticPr fontId="10"/>
  </si>
  <si>
    <t>学習機会の提供</t>
    <rPh sb="0" eb="4">
      <t>ガクシュウキカイ</t>
    </rPh>
    <rPh sb="5" eb="7">
      <t>テイキョウ</t>
    </rPh>
    <phoneticPr fontId="10"/>
  </si>
  <si>
    <t>(1)</t>
    <phoneticPr fontId="10"/>
  </si>
  <si>
    <t>いきいき県民カレッジ</t>
    <rPh sb="4" eb="6">
      <t>ケンミン</t>
    </rPh>
    <phoneticPr fontId="10"/>
  </si>
  <si>
    <t>７</t>
    <phoneticPr fontId="10"/>
  </si>
  <si>
    <t>(2)</t>
  </si>
  <si>
    <t>いきいき県民カレッジ　成果活用促進事業</t>
    <rPh sb="4" eb="6">
      <t>ケンミン</t>
    </rPh>
    <rPh sb="11" eb="13">
      <t>セイカ</t>
    </rPh>
    <rPh sb="13" eb="15">
      <t>カツヨウ</t>
    </rPh>
    <rPh sb="15" eb="17">
      <t>ソクシン</t>
    </rPh>
    <rPh sb="17" eb="19">
      <t>ジギョウ</t>
    </rPh>
    <phoneticPr fontId="10"/>
  </si>
  <si>
    <t>(3)</t>
  </si>
  <si>
    <t>にいがた連携公開講座</t>
    <rPh sb="4" eb="6">
      <t>レンケイ</t>
    </rPh>
    <rPh sb="6" eb="8">
      <t>コウカイ</t>
    </rPh>
    <rPh sb="8" eb="10">
      <t>コウザ</t>
    </rPh>
    <phoneticPr fontId="10"/>
  </si>
  <si>
    <t>２</t>
    <phoneticPr fontId="10"/>
  </si>
  <si>
    <t>学習情報の提供と学習相談体制の整備</t>
    <rPh sb="0" eb="2">
      <t>ガクシュウ</t>
    </rPh>
    <rPh sb="2" eb="4">
      <t>ジョウホウ</t>
    </rPh>
    <rPh sb="5" eb="7">
      <t>テイキョウ</t>
    </rPh>
    <rPh sb="8" eb="14">
      <t>ガクシュウソウダンタイセイ</t>
    </rPh>
    <rPh sb="15" eb="17">
      <t>セイビ</t>
    </rPh>
    <phoneticPr fontId="10"/>
  </si>
  <si>
    <t>生涯学習情報提供システム「ラ・ラ・ネット」</t>
    <rPh sb="0" eb="4">
      <t>ショウガイガクシュウ</t>
    </rPh>
    <rPh sb="4" eb="8">
      <t>ジョウホウテイキョウ</t>
    </rPh>
    <phoneticPr fontId="10"/>
  </si>
  <si>
    <t>８</t>
    <phoneticPr fontId="10"/>
  </si>
  <si>
    <t>生涯学習相談利用状況</t>
    <rPh sb="0" eb="4">
      <t>ショウガイガクシュウ</t>
    </rPh>
    <rPh sb="4" eb="6">
      <t>ソウダン</t>
    </rPh>
    <rPh sb="6" eb="10">
      <t>リヨウジョウキョウ</t>
    </rPh>
    <phoneticPr fontId="10"/>
  </si>
  <si>
    <t>３</t>
    <phoneticPr fontId="10"/>
  </si>
  <si>
    <t>生涯学習に係る研修事業</t>
    <rPh sb="0" eb="4">
      <t>ショウガイガクシュウ</t>
    </rPh>
    <rPh sb="5" eb="6">
      <t>カカ</t>
    </rPh>
    <rPh sb="7" eb="11">
      <t>ケンシュウジギョウ</t>
    </rPh>
    <phoneticPr fontId="10"/>
  </si>
  <si>
    <t>生涯学習・社会教育関係職員研修出席者数の推移</t>
    <rPh sb="0" eb="4">
      <t>ショウガイガクシュウ</t>
    </rPh>
    <rPh sb="5" eb="9">
      <t>シャカイキョウイク</t>
    </rPh>
    <rPh sb="9" eb="13">
      <t>カンケイショクイン</t>
    </rPh>
    <rPh sb="13" eb="18">
      <t>ケンシュウシュッセキシャ</t>
    </rPh>
    <rPh sb="18" eb="19">
      <t>スウ</t>
    </rPh>
    <rPh sb="20" eb="22">
      <t>スイイ</t>
    </rPh>
    <phoneticPr fontId="10"/>
  </si>
  <si>
    <t>９</t>
    <phoneticPr fontId="10"/>
  </si>
  <si>
    <t>青少年指導者研修出席者数の推移</t>
    <rPh sb="0" eb="3">
      <t>セイショウネン</t>
    </rPh>
    <rPh sb="3" eb="6">
      <t>シドウシャ</t>
    </rPh>
    <rPh sb="6" eb="8">
      <t>ケンシュウ</t>
    </rPh>
    <rPh sb="8" eb="11">
      <t>シュッセキシャ</t>
    </rPh>
    <rPh sb="11" eb="12">
      <t>スウ</t>
    </rPh>
    <rPh sb="13" eb="15">
      <t>スイイ</t>
    </rPh>
    <phoneticPr fontId="10"/>
  </si>
  <si>
    <t>家庭教育支援者養成研修出席者数の推移</t>
    <rPh sb="0" eb="4">
      <t>カテイキョウイク</t>
    </rPh>
    <rPh sb="4" eb="7">
      <t>シエンシャ</t>
    </rPh>
    <rPh sb="7" eb="9">
      <t>ヨウセイ</t>
    </rPh>
    <rPh sb="9" eb="11">
      <t>ケンシュウ</t>
    </rPh>
    <rPh sb="11" eb="14">
      <t>シュッセキシャ</t>
    </rPh>
    <rPh sb="14" eb="15">
      <t>スウ</t>
    </rPh>
    <rPh sb="16" eb="18">
      <t>スイイ</t>
    </rPh>
    <phoneticPr fontId="10"/>
  </si>
  <si>
    <t>(4)</t>
  </si>
  <si>
    <t>ＰＴＡ指導者研修事業</t>
    <rPh sb="3" eb="6">
      <t>シドウシャ</t>
    </rPh>
    <rPh sb="6" eb="8">
      <t>ケンシュウ</t>
    </rPh>
    <rPh sb="8" eb="10">
      <t>ジギョウ</t>
    </rPh>
    <phoneticPr fontId="10"/>
  </si>
  <si>
    <t>(5)</t>
  </si>
  <si>
    <t>視聴覚教育研修事業</t>
    <rPh sb="0" eb="5">
      <t>シチョウカクキョウイク</t>
    </rPh>
    <rPh sb="5" eb="7">
      <t>ケンシュウ</t>
    </rPh>
    <rPh sb="7" eb="9">
      <t>ジギョウ</t>
    </rPh>
    <phoneticPr fontId="10"/>
  </si>
  <si>
    <t>人権教育の推進</t>
    <rPh sb="0" eb="4">
      <t>ジンケンキョウイク</t>
    </rPh>
    <rPh sb="5" eb="7">
      <t>スイシン</t>
    </rPh>
    <phoneticPr fontId="10"/>
  </si>
  <si>
    <t>生涯学習関連事業</t>
    <rPh sb="0" eb="8">
      <t>ショウガイガクシュウカンレンジギョウ</t>
    </rPh>
    <phoneticPr fontId="10"/>
  </si>
  <si>
    <t>高等教育機関等実施事業(学校独自の公開講座数)</t>
    <rPh sb="0" eb="6">
      <t>コウトウキョウイクキカン</t>
    </rPh>
    <rPh sb="6" eb="7">
      <t>トウ</t>
    </rPh>
    <rPh sb="7" eb="11">
      <t>ジッシジギョウ</t>
    </rPh>
    <rPh sb="12" eb="16">
      <t>ガッコウドクジ</t>
    </rPh>
    <rPh sb="17" eb="19">
      <t>コウカイ</t>
    </rPh>
    <rPh sb="19" eb="22">
      <t>コウザスウ</t>
    </rPh>
    <phoneticPr fontId="10"/>
  </si>
  <si>
    <t>専修学校・各種学校等実施事業(学校独自の公開講座数)</t>
    <rPh sb="0" eb="4">
      <t>センシュウガッコウ</t>
    </rPh>
    <rPh sb="5" eb="9">
      <t>カクシュガッコウ</t>
    </rPh>
    <rPh sb="9" eb="10">
      <t>トウ</t>
    </rPh>
    <rPh sb="10" eb="12">
      <t>ジッシ</t>
    </rPh>
    <rPh sb="12" eb="14">
      <t>ジギョウ</t>
    </rPh>
    <rPh sb="15" eb="19">
      <t>ガッコウドクジ</t>
    </rPh>
    <rPh sb="20" eb="22">
      <t>コウカイ</t>
    </rPh>
    <rPh sb="22" eb="25">
      <t>コウザスウ</t>
    </rPh>
    <phoneticPr fontId="10"/>
  </si>
  <si>
    <t>第３</t>
    <rPh sb="0" eb="1">
      <t>ダイ</t>
    </rPh>
    <phoneticPr fontId="10"/>
  </si>
  <si>
    <t>県立生涯学習・社会教育施設の状況</t>
    <rPh sb="0" eb="2">
      <t>ケンリツ</t>
    </rPh>
    <rPh sb="2" eb="6">
      <t>ショウガイガクシュウ</t>
    </rPh>
    <rPh sb="7" eb="13">
      <t>シャカイキョウイクシセツ</t>
    </rPh>
    <rPh sb="14" eb="16">
      <t>ジョウキョウ</t>
    </rPh>
    <phoneticPr fontId="10"/>
  </si>
  <si>
    <t>新潟県立図書館</t>
    <rPh sb="0" eb="4">
      <t>ニイガタケンリツ</t>
    </rPh>
    <rPh sb="4" eb="7">
      <t>トショカン</t>
    </rPh>
    <phoneticPr fontId="10"/>
  </si>
  <si>
    <t>施設・設備の概要</t>
    <rPh sb="0" eb="2">
      <t>シセツ</t>
    </rPh>
    <rPh sb="3" eb="5">
      <t>セツビ</t>
    </rPh>
    <rPh sb="6" eb="8">
      <t>ガイヨウ</t>
    </rPh>
    <phoneticPr fontId="10"/>
  </si>
  <si>
    <t>利用状況</t>
    <rPh sb="0" eb="4">
      <t>リヨウジョウキョウ</t>
    </rPh>
    <phoneticPr fontId="10"/>
  </si>
  <si>
    <t>主催事業</t>
    <rPh sb="0" eb="4">
      <t>シュサイジギョウ</t>
    </rPh>
    <phoneticPr fontId="10"/>
  </si>
  <si>
    <t>新潟県少年自然の家</t>
    <rPh sb="0" eb="3">
      <t>ニイガタケン</t>
    </rPh>
    <rPh sb="3" eb="7">
      <t>ショウネンシゼン</t>
    </rPh>
    <rPh sb="8" eb="9">
      <t>イエ</t>
    </rPh>
    <phoneticPr fontId="10"/>
  </si>
  <si>
    <t>主催事業・参加者数</t>
    <rPh sb="0" eb="4">
      <t>シュサイジギョウ</t>
    </rPh>
    <rPh sb="5" eb="9">
      <t>サンカシャスウ</t>
    </rPh>
    <phoneticPr fontId="10"/>
  </si>
  <si>
    <t>新潟県立生涯学習推進センター</t>
    <rPh sb="0" eb="4">
      <t>ニイガタケンリツ</t>
    </rPh>
    <rPh sb="4" eb="8">
      <t>ショウガイガクシュウ</t>
    </rPh>
    <rPh sb="8" eb="10">
      <t>スイシン</t>
    </rPh>
    <phoneticPr fontId="10"/>
  </si>
  <si>
    <t>教材・機器の利用状況</t>
    <rPh sb="0" eb="2">
      <t>キョウザイ</t>
    </rPh>
    <rPh sb="3" eb="5">
      <t>キキ</t>
    </rPh>
    <rPh sb="6" eb="10">
      <t>リヨウジョウキョウ</t>
    </rPh>
    <phoneticPr fontId="10"/>
  </si>
  <si>
    <t>事業概要</t>
    <rPh sb="0" eb="4">
      <t>ジギョウガイヨウ</t>
    </rPh>
    <phoneticPr fontId="10"/>
  </si>
  <si>
    <t>Ⅱ</t>
    <phoneticPr fontId="10"/>
  </si>
  <si>
    <t>生涯学習・社会教育推進体制</t>
    <rPh sb="0" eb="4">
      <t>ショウガイガクシュウ</t>
    </rPh>
    <rPh sb="5" eb="9">
      <t>シャカイキョウイク</t>
    </rPh>
    <rPh sb="9" eb="13">
      <t>スイシンタイセイ</t>
    </rPh>
    <phoneticPr fontId="10"/>
  </si>
  <si>
    <t>社会教育委員等</t>
    <rPh sb="0" eb="7">
      <t>シャカイキョウイクイイントウ</t>
    </rPh>
    <phoneticPr fontId="10"/>
  </si>
  <si>
    <t>令和５年度市町村社会教育委員等の設置状況</t>
    <rPh sb="0" eb="2">
      <t>レイワ</t>
    </rPh>
    <rPh sb="3" eb="5">
      <t>ネンド</t>
    </rPh>
    <rPh sb="5" eb="8">
      <t>シチョウソン</t>
    </rPh>
    <rPh sb="8" eb="12">
      <t>シャカイキョウイク</t>
    </rPh>
    <rPh sb="12" eb="15">
      <t>イイントウ</t>
    </rPh>
    <rPh sb="16" eb="18">
      <t>セッチ</t>
    </rPh>
    <rPh sb="18" eb="20">
      <t>ジョウキョウ</t>
    </rPh>
    <phoneticPr fontId="10"/>
  </si>
  <si>
    <t>設置市町村数</t>
    <rPh sb="0" eb="2">
      <t>セッチ</t>
    </rPh>
    <rPh sb="2" eb="6">
      <t>シチョウソンスウ</t>
    </rPh>
    <phoneticPr fontId="10"/>
  </si>
  <si>
    <t>市町村社会教育主事設置状況</t>
    <rPh sb="0" eb="3">
      <t>シチョウソン</t>
    </rPh>
    <rPh sb="3" eb="9">
      <t>シャカイキョウイクシュジ</t>
    </rPh>
    <rPh sb="9" eb="13">
      <t>セッチジョウキョウ</t>
    </rPh>
    <phoneticPr fontId="10"/>
  </si>
  <si>
    <t>市町村社会教育主事設置率の推移</t>
    <rPh sb="0" eb="3">
      <t>シチョウソン</t>
    </rPh>
    <rPh sb="3" eb="7">
      <t>シャカイキョウイク</t>
    </rPh>
    <rPh sb="7" eb="12">
      <t>シュジセッチリツ</t>
    </rPh>
    <rPh sb="13" eb="15">
      <t>スイイ</t>
    </rPh>
    <phoneticPr fontId="10"/>
  </si>
  <si>
    <t>市町村社会教育主事設置人数の推移</t>
    <rPh sb="0" eb="3">
      <t>シチョウソン</t>
    </rPh>
    <rPh sb="3" eb="9">
      <t>シャカイキョウイクシュジ</t>
    </rPh>
    <rPh sb="9" eb="11">
      <t>セッチ</t>
    </rPh>
    <rPh sb="11" eb="13">
      <t>ニンズウ</t>
    </rPh>
    <rPh sb="14" eb="16">
      <t>スイイ</t>
    </rPh>
    <phoneticPr fontId="10"/>
  </si>
  <si>
    <t>市町村社会教育主事の発令状況</t>
    <rPh sb="0" eb="3">
      <t>シチョウソン</t>
    </rPh>
    <rPh sb="3" eb="7">
      <t>シャカイキョウイク</t>
    </rPh>
    <rPh sb="7" eb="9">
      <t>シュジ</t>
    </rPh>
    <rPh sb="10" eb="14">
      <t>ハツレイジョウキョウ</t>
    </rPh>
    <phoneticPr fontId="10"/>
  </si>
  <si>
    <t>生涯学習推進組織</t>
    <rPh sb="0" eb="4">
      <t>ショウガイガクシュウ</t>
    </rPh>
    <rPh sb="4" eb="8">
      <t>スイシンソシキ</t>
    </rPh>
    <phoneticPr fontId="10"/>
  </si>
  <si>
    <t>生涯学習推進計画</t>
    <rPh sb="0" eb="4">
      <t>ショウガイガクシュウ</t>
    </rPh>
    <rPh sb="4" eb="8">
      <t>スイシンケイカク</t>
    </rPh>
    <phoneticPr fontId="10"/>
  </si>
  <si>
    <t>生涯学習相談員の配置状況</t>
    <rPh sb="0" eb="4">
      <t>ショウガイガクシュウ</t>
    </rPh>
    <rPh sb="4" eb="7">
      <t>ソウダンイン</t>
    </rPh>
    <rPh sb="8" eb="10">
      <t>ハイチ</t>
    </rPh>
    <rPh sb="10" eb="12">
      <t>ジョウキョウ</t>
    </rPh>
    <phoneticPr fontId="10"/>
  </si>
  <si>
    <t>社会教育関係団体等の状況</t>
    <rPh sb="0" eb="4">
      <t>シャカイキョウイク</t>
    </rPh>
    <rPh sb="4" eb="9">
      <t>カンケイダンタイトウ</t>
    </rPh>
    <rPh sb="10" eb="12">
      <t>ジョウキョウ</t>
    </rPh>
    <phoneticPr fontId="10"/>
  </si>
  <si>
    <t>19・20</t>
    <phoneticPr fontId="10"/>
  </si>
  <si>
    <t>社会教育関係職員総数(令和４年度)</t>
    <rPh sb="0" eb="4">
      <t>シャカイキョウイク</t>
    </rPh>
    <rPh sb="4" eb="6">
      <t>カンケイ</t>
    </rPh>
    <rPh sb="6" eb="10">
      <t>ショクインソウスウ</t>
    </rPh>
    <rPh sb="11" eb="13">
      <t>レイワ</t>
    </rPh>
    <rPh sb="14" eb="16">
      <t>ネンド</t>
    </rPh>
    <phoneticPr fontId="10"/>
  </si>
  <si>
    <t>市町村立生涯学習・社会教育施設</t>
    <rPh sb="0" eb="4">
      <t>シチョウソンリツ</t>
    </rPh>
    <rPh sb="4" eb="8">
      <t>ショウガイガクシュウ</t>
    </rPh>
    <rPh sb="9" eb="13">
      <t>シャカイキョウイク</t>
    </rPh>
    <rPh sb="13" eb="15">
      <t>シセツ</t>
    </rPh>
    <phoneticPr fontId="10"/>
  </si>
  <si>
    <t>公民館</t>
    <rPh sb="0" eb="3">
      <t>コウミンカン</t>
    </rPh>
    <phoneticPr fontId="10"/>
  </si>
  <si>
    <t>人的体制</t>
    <rPh sb="0" eb="4">
      <t>ジンテキタイセイ</t>
    </rPh>
    <phoneticPr fontId="10"/>
  </si>
  <si>
    <t>公民館概要</t>
    <rPh sb="0" eb="3">
      <t>コウミンカン</t>
    </rPh>
    <rPh sb="3" eb="5">
      <t>ガイヨウ</t>
    </rPh>
    <phoneticPr fontId="10"/>
  </si>
  <si>
    <t>図書館</t>
    <rPh sb="0" eb="3">
      <t>トショカン</t>
    </rPh>
    <phoneticPr fontId="10"/>
  </si>
  <si>
    <t>公立図書館設置状況（令和５年４月１日現在）</t>
    <rPh sb="0" eb="5">
      <t>コウリツトショカン</t>
    </rPh>
    <rPh sb="5" eb="9">
      <t>セッチジョウキョウ</t>
    </rPh>
    <rPh sb="10" eb="12">
      <t>レイワ</t>
    </rPh>
    <rPh sb="13" eb="14">
      <t>ネン</t>
    </rPh>
    <rPh sb="15" eb="16">
      <t>ガツ</t>
    </rPh>
    <rPh sb="17" eb="18">
      <t>ニチ</t>
    </rPh>
    <rPh sb="18" eb="20">
      <t>ゲンザイ</t>
    </rPh>
    <phoneticPr fontId="10"/>
  </si>
  <si>
    <t>23～26</t>
    <phoneticPr fontId="10"/>
  </si>
  <si>
    <t>設置者別公立図書館数</t>
    <rPh sb="0" eb="4">
      <t>セッチシャベツ</t>
    </rPh>
    <rPh sb="4" eb="9">
      <t>コウリツトショカン</t>
    </rPh>
    <rPh sb="9" eb="10">
      <t>スウ</t>
    </rPh>
    <phoneticPr fontId="10"/>
  </si>
  <si>
    <t>25・26</t>
    <phoneticPr fontId="10"/>
  </si>
  <si>
    <t>公立青少年教育施設</t>
    <rPh sb="0" eb="5">
      <t>コウリツセイショウネン</t>
    </rPh>
    <rPh sb="5" eb="9">
      <t>キョウイクシセツ</t>
    </rPh>
    <phoneticPr fontId="10"/>
  </si>
  <si>
    <t>27・28</t>
    <phoneticPr fontId="10"/>
  </si>
  <si>
    <t>視聴覚教育施設</t>
    <rPh sb="0" eb="5">
      <t>シチョウカクキョウイク</t>
    </rPh>
    <rPh sb="5" eb="7">
      <t>シセツ</t>
    </rPh>
    <phoneticPr fontId="10"/>
  </si>
  <si>
    <t>博物館(登録順)</t>
    <rPh sb="0" eb="3">
      <t>ハクブツカン</t>
    </rPh>
    <rPh sb="4" eb="7">
      <t>トウロクジュン</t>
    </rPh>
    <phoneticPr fontId="10"/>
  </si>
  <si>
    <t>６</t>
  </si>
  <si>
    <t>市町村における社会教育施設等の指定管理者制度導入状況</t>
    <rPh sb="0" eb="3">
      <t>シチョウソン</t>
    </rPh>
    <rPh sb="7" eb="9">
      <t>シャカイ</t>
    </rPh>
    <rPh sb="9" eb="14">
      <t>キョウイクシセツトウ</t>
    </rPh>
    <rPh sb="15" eb="19">
      <t>シテイカンリ</t>
    </rPh>
    <rPh sb="19" eb="20">
      <t>シャ</t>
    </rPh>
    <rPh sb="20" eb="22">
      <t>セイド</t>
    </rPh>
    <rPh sb="22" eb="26">
      <t>ドウニュウジョウキョウ</t>
    </rPh>
    <phoneticPr fontId="10"/>
  </si>
  <si>
    <t>生涯学習・社会教育活動</t>
    <rPh sb="0" eb="4">
      <t>ショウガイガクシュウ</t>
    </rPh>
    <rPh sb="5" eb="11">
      <t>シャカイキョウイクカツドウ</t>
    </rPh>
    <phoneticPr fontId="10"/>
  </si>
  <si>
    <t>教育委員会や生涯学習・社会教育担当部局、公民館が主催した学級・講座・諸集会</t>
    <rPh sb="0" eb="5">
      <t>キョウイクイインカイ</t>
    </rPh>
    <rPh sb="6" eb="10">
      <t>ショウガイガクシュウ</t>
    </rPh>
    <rPh sb="11" eb="15">
      <t>シャカイキョウイク</t>
    </rPh>
    <rPh sb="15" eb="19">
      <t>タントウブキョク</t>
    </rPh>
    <rPh sb="20" eb="23">
      <t>コウミンカン</t>
    </rPh>
    <rPh sb="24" eb="26">
      <t>シュサイ</t>
    </rPh>
    <rPh sb="28" eb="30">
      <t>ガッキュウ</t>
    </rPh>
    <rPh sb="31" eb="33">
      <t>コウザ</t>
    </rPh>
    <rPh sb="34" eb="37">
      <t>ショシュウカイ</t>
    </rPh>
    <phoneticPr fontId="10"/>
  </si>
  <si>
    <t>令和４年度内容別実施状況</t>
    <rPh sb="0" eb="2">
      <t>レイワ</t>
    </rPh>
    <rPh sb="3" eb="5">
      <t>ネンド</t>
    </rPh>
    <rPh sb="5" eb="8">
      <t>ナイヨウベツ</t>
    </rPh>
    <rPh sb="8" eb="12">
      <t>ジッシジョウキョウ</t>
    </rPh>
    <phoneticPr fontId="10"/>
  </si>
  <si>
    <t>ア</t>
    <phoneticPr fontId="10"/>
  </si>
  <si>
    <t>総括</t>
    <rPh sb="0" eb="2">
      <t>ソウカツ</t>
    </rPh>
    <phoneticPr fontId="10"/>
  </si>
  <si>
    <t>31・32</t>
    <phoneticPr fontId="10"/>
  </si>
  <si>
    <t>イ</t>
    <phoneticPr fontId="10"/>
  </si>
  <si>
    <t>青少年対象</t>
    <rPh sb="0" eb="3">
      <t>セイショウネン</t>
    </rPh>
    <rPh sb="3" eb="5">
      <t>タイショウ</t>
    </rPh>
    <phoneticPr fontId="10"/>
  </si>
  <si>
    <t>33・34</t>
    <phoneticPr fontId="10"/>
  </si>
  <si>
    <t>ウ</t>
    <phoneticPr fontId="10"/>
  </si>
  <si>
    <t>成人一般対象</t>
    <rPh sb="0" eb="2">
      <t>セイジン</t>
    </rPh>
    <rPh sb="2" eb="6">
      <t>イッパンタイショウ</t>
    </rPh>
    <phoneticPr fontId="10"/>
  </si>
  <si>
    <t>35・36</t>
    <phoneticPr fontId="10"/>
  </si>
  <si>
    <t>エ</t>
    <phoneticPr fontId="10"/>
  </si>
  <si>
    <t>女性のみ対象</t>
    <rPh sb="0" eb="2">
      <t>ジョセイ</t>
    </rPh>
    <rPh sb="4" eb="6">
      <t>タイショウ</t>
    </rPh>
    <phoneticPr fontId="10"/>
  </si>
  <si>
    <t>37・38</t>
    <phoneticPr fontId="10"/>
  </si>
  <si>
    <t>オ</t>
    <phoneticPr fontId="10"/>
  </si>
  <si>
    <t>高齢者のみ対象</t>
    <rPh sb="0" eb="3">
      <t>コウレイシャ</t>
    </rPh>
    <rPh sb="5" eb="7">
      <t>タイショウ</t>
    </rPh>
    <phoneticPr fontId="10"/>
  </si>
  <si>
    <t>39・40</t>
    <phoneticPr fontId="10"/>
  </si>
  <si>
    <t>カ</t>
    <phoneticPr fontId="10"/>
  </si>
  <si>
    <t>その他</t>
    <rPh sb="2" eb="3">
      <t>タ</t>
    </rPh>
    <phoneticPr fontId="10"/>
  </si>
  <si>
    <t>41・42</t>
    <phoneticPr fontId="10"/>
  </si>
  <si>
    <t>(2)</t>
    <phoneticPr fontId="10"/>
  </si>
  <si>
    <t>令和４年度開催場所別実施状況(学級・講座数)</t>
    <rPh sb="0" eb="2">
      <t>レイワ</t>
    </rPh>
    <rPh sb="3" eb="5">
      <t>ネンド</t>
    </rPh>
    <rPh sb="5" eb="10">
      <t>カイサイバショベツ</t>
    </rPh>
    <rPh sb="10" eb="14">
      <t>ジッシジョウキョウ</t>
    </rPh>
    <rPh sb="15" eb="17">
      <t>ガッキュウ</t>
    </rPh>
    <rPh sb="18" eb="21">
      <t>コウザスウ</t>
    </rPh>
    <phoneticPr fontId="10"/>
  </si>
  <si>
    <t>43・44</t>
    <phoneticPr fontId="10"/>
  </si>
  <si>
    <t>(3)</t>
    <phoneticPr fontId="10"/>
  </si>
  <si>
    <t>令和４年度対象別実施状況</t>
    <rPh sb="0" eb="2">
      <t>レイワ</t>
    </rPh>
    <rPh sb="3" eb="5">
      <t>ネンド</t>
    </rPh>
    <rPh sb="5" eb="8">
      <t>タイショウベツ</t>
    </rPh>
    <rPh sb="8" eb="12">
      <t>ジッシジョウキョウ</t>
    </rPh>
    <phoneticPr fontId="10"/>
  </si>
  <si>
    <t>図書館・博物館が主催(共催)した事業実施状況</t>
    <rPh sb="0" eb="3">
      <t>トショカン</t>
    </rPh>
    <rPh sb="4" eb="7">
      <t>ハクブツカン</t>
    </rPh>
    <rPh sb="8" eb="10">
      <t>シュサイ</t>
    </rPh>
    <rPh sb="11" eb="13">
      <t>キョウサイ</t>
    </rPh>
    <rPh sb="16" eb="20">
      <t>ジギョウジッシ</t>
    </rPh>
    <rPh sb="20" eb="22">
      <t>ジョウキョウ</t>
    </rPh>
    <phoneticPr fontId="10"/>
  </si>
  <si>
    <t>コミュニティ・スクール及び地域学校協働活動の状況</t>
    <rPh sb="11" eb="12">
      <t>オヨ</t>
    </rPh>
    <rPh sb="13" eb="17">
      <t>チイキガッコウ</t>
    </rPh>
    <rPh sb="17" eb="19">
      <t>キョウドウ</t>
    </rPh>
    <rPh sb="19" eb="21">
      <t>カツドウ</t>
    </rPh>
    <rPh sb="22" eb="24">
      <t>ジョウキョウ</t>
    </rPh>
    <phoneticPr fontId="10"/>
  </si>
  <si>
    <t>47・48</t>
    <phoneticPr fontId="10"/>
  </si>
  <si>
    <t>その他(令和４年度実績)</t>
    <rPh sb="2" eb="3">
      <t>タ</t>
    </rPh>
    <rPh sb="4" eb="6">
      <t>レイワ</t>
    </rPh>
    <rPh sb="7" eb="9">
      <t>ネンド</t>
    </rPh>
    <rPh sb="9" eb="11">
      <t>ジッセキ</t>
    </rPh>
    <phoneticPr fontId="10"/>
  </si>
  <si>
    <t>学習成果の活用状況</t>
    <rPh sb="0" eb="4">
      <t>ガクシュウセイカ</t>
    </rPh>
    <rPh sb="5" eb="9">
      <t>カツヨウジョウキョウ</t>
    </rPh>
    <phoneticPr fontId="10"/>
  </si>
  <si>
    <t>施設ボランティアの活用状況</t>
    <rPh sb="0" eb="2">
      <t>シセツ</t>
    </rPh>
    <rPh sb="9" eb="13">
      <t>カツヨウジョウキョウ</t>
    </rPh>
    <phoneticPr fontId="10"/>
  </si>
  <si>
    <t>ボランティア養成講座</t>
    <rPh sb="6" eb="8">
      <t>ヨウセイ</t>
    </rPh>
    <rPh sb="8" eb="10">
      <t>コウザ</t>
    </rPh>
    <phoneticPr fontId="10"/>
  </si>
  <si>
    <t>51・52</t>
    <phoneticPr fontId="10"/>
  </si>
  <si>
    <t>体験活動に関する事業〈教育委員会が実施したもの〉</t>
    <rPh sb="0" eb="4">
      <t>タイケンカツドウ</t>
    </rPh>
    <rPh sb="5" eb="6">
      <t>カン</t>
    </rPh>
    <rPh sb="8" eb="10">
      <t>ジギョウ</t>
    </rPh>
    <rPh sb="11" eb="16">
      <t>キョウイクイインカイ</t>
    </rPh>
    <rPh sb="17" eb="19">
      <t>ジッシ</t>
    </rPh>
    <phoneticPr fontId="10"/>
  </si>
  <si>
    <t>53・54</t>
    <phoneticPr fontId="10"/>
  </si>
  <si>
    <t>体験活動に関する事業〈首長部局が実施したもの〉</t>
    <rPh sb="0" eb="4">
      <t>タイケンカツドウ</t>
    </rPh>
    <rPh sb="5" eb="6">
      <t>カン</t>
    </rPh>
    <rPh sb="8" eb="10">
      <t>ジギョウ</t>
    </rPh>
    <rPh sb="11" eb="15">
      <t>シュチョウブキョク</t>
    </rPh>
    <rPh sb="16" eb="18">
      <t>ジッシ</t>
    </rPh>
    <phoneticPr fontId="10"/>
  </si>
  <si>
    <t>55・56</t>
    <phoneticPr fontId="10"/>
  </si>
  <si>
    <t>(6)</t>
  </si>
  <si>
    <t>家庭教育支援について</t>
    <rPh sb="0" eb="4">
      <t>カテイキョウイク</t>
    </rPh>
    <rPh sb="4" eb="6">
      <t>シエン</t>
    </rPh>
    <phoneticPr fontId="10"/>
  </si>
  <si>
    <t>〈参考〉</t>
    <rPh sb="1" eb="3">
      <t>サンコウ</t>
    </rPh>
    <phoneticPr fontId="10"/>
  </si>
  <si>
    <t>生涯学習センター</t>
    <rPh sb="0" eb="4">
      <t>ショウガイガクシュウ</t>
    </rPh>
    <phoneticPr fontId="10"/>
  </si>
  <si>
    <t>公立図書館</t>
    <rPh sb="0" eb="5">
      <t>コウリツトショカン</t>
    </rPh>
    <phoneticPr fontId="10"/>
  </si>
  <si>
    <t>59・60</t>
    <phoneticPr fontId="10"/>
  </si>
  <si>
    <t>青少年教育施設</t>
    <rPh sb="0" eb="3">
      <t>セイショウネン</t>
    </rPh>
    <rPh sb="3" eb="7">
      <t>キョウイクシセツ</t>
    </rPh>
    <phoneticPr fontId="10"/>
  </si>
  <si>
    <t>博物館及び相当施設</t>
    <rPh sb="0" eb="3">
      <t>ハクブツカン</t>
    </rPh>
    <rPh sb="3" eb="4">
      <t>オヨ</t>
    </rPh>
    <rPh sb="5" eb="9">
      <t>ソウトウシセツ</t>
    </rPh>
    <phoneticPr fontId="10"/>
  </si>
  <si>
    <t>視聴覚センター・視聴覚ライブラリー</t>
    <rPh sb="0" eb="3">
      <t>シチョウカク</t>
    </rPh>
    <rPh sb="8" eb="11">
      <t>シチョウカク</t>
    </rPh>
    <phoneticPr fontId="10"/>
  </si>
  <si>
    <t>男女共同参画学習関連施設</t>
    <rPh sb="0" eb="6">
      <t>ダンジョキョウドウサンカク</t>
    </rPh>
    <rPh sb="6" eb="8">
      <t>ガクシュウ</t>
    </rPh>
    <rPh sb="8" eb="12">
      <t>カンレンシセツ</t>
    </rPh>
    <phoneticPr fontId="10"/>
  </si>
  <si>
    <t>７</t>
  </si>
  <si>
    <t>社会教育関係団体(青少年)</t>
    <rPh sb="0" eb="4">
      <t>シャカイキョウイク</t>
    </rPh>
    <rPh sb="4" eb="8">
      <t>カンケイダンタイ</t>
    </rPh>
    <rPh sb="9" eb="12">
      <t>セイショウネン</t>
    </rPh>
    <phoneticPr fontId="10"/>
  </si>
  <si>
    <t>８</t>
  </si>
  <si>
    <t>社会教育関係団体(成人一般)</t>
    <rPh sb="0" eb="4">
      <t>シャカイキョウイク</t>
    </rPh>
    <rPh sb="4" eb="6">
      <t>カンケイ</t>
    </rPh>
    <rPh sb="6" eb="8">
      <t>ダンタイ</t>
    </rPh>
    <rPh sb="9" eb="11">
      <t>セイジン</t>
    </rPh>
    <rPh sb="11" eb="13">
      <t>イッパン</t>
    </rPh>
    <phoneticPr fontId="10"/>
  </si>
  <si>
    <t>９</t>
  </si>
  <si>
    <t>市町村の生涯学習(社会教育)主管課・係</t>
    <rPh sb="0" eb="3">
      <t>シチョウソン</t>
    </rPh>
    <rPh sb="4" eb="8">
      <t>ショウガイガクシュウ</t>
    </rPh>
    <rPh sb="9" eb="13">
      <t>シャカイキョウイク</t>
    </rPh>
    <rPh sb="14" eb="17">
      <t>シュカンカ</t>
    </rPh>
    <rPh sb="18" eb="19">
      <t>カカリ</t>
    </rPh>
    <phoneticPr fontId="10"/>
  </si>
  <si>
    <t>67～74</t>
    <phoneticPr fontId="10"/>
  </si>
  <si>
    <t>〈附属資料〉</t>
    <rPh sb="1" eb="3">
      <t>フゾク</t>
    </rPh>
    <rPh sb="3" eb="5">
      <t>シリョウ</t>
    </rPh>
    <phoneticPr fontId="10"/>
  </si>
  <si>
    <t>１－１</t>
    <phoneticPr fontId="10"/>
  </si>
  <si>
    <t>市町村調査票</t>
    <rPh sb="0" eb="3">
      <t>シチョウソン</t>
    </rPh>
    <rPh sb="3" eb="6">
      <t>チョウサヒョウ</t>
    </rPh>
    <phoneticPr fontId="10"/>
  </si>
  <si>
    <t>75～82</t>
    <phoneticPr fontId="10"/>
  </si>
  <si>
    <t>１－２</t>
  </si>
  <si>
    <t>市町村調査票作成要領</t>
    <rPh sb="0" eb="3">
      <t>シチョウソン</t>
    </rPh>
    <rPh sb="3" eb="6">
      <t>チョウサヒョウ</t>
    </rPh>
    <rPh sb="6" eb="10">
      <t>サクセイヨウリョウ</t>
    </rPh>
    <phoneticPr fontId="10"/>
  </si>
  <si>
    <t>83～88</t>
    <phoneticPr fontId="10"/>
  </si>
  <si>
    <t>４　博物館は、登録及び相当施設の館数。</t>
    <rPh sb="2" eb="5">
      <t>ハクブツカン</t>
    </rPh>
    <rPh sb="7" eb="9">
      <t>トウロク</t>
    </rPh>
    <rPh sb="9" eb="10">
      <t>オヨ</t>
    </rPh>
    <rPh sb="11" eb="15">
      <t>ソウトウシセツ</t>
    </rPh>
    <rPh sb="16" eb="18">
      <t>カンスウ</t>
    </rPh>
    <phoneticPr fontId="10"/>
  </si>
  <si>
    <t>３　公民館数は、条例設置の館数。</t>
    <rPh sb="2" eb="6">
      <t>コウミンカンスウ</t>
    </rPh>
    <rPh sb="8" eb="12">
      <t>ジョウレイセッチ</t>
    </rPh>
    <rPh sb="13" eb="15">
      <t>カンスウ</t>
    </rPh>
    <phoneticPr fontId="10"/>
  </si>
  <si>
    <t>２　県市町村実施の事業数(学級数)は、R4年度の事業数。</t>
    <rPh sb="2" eb="6">
      <t>ケンシチョウソン</t>
    </rPh>
    <rPh sb="6" eb="8">
      <t>ジッシ</t>
    </rPh>
    <rPh sb="9" eb="12">
      <t>ジギョウスウ</t>
    </rPh>
    <rPh sb="13" eb="16">
      <t>ガッキュウスウ</t>
    </rPh>
    <rPh sb="21" eb="23">
      <t>ネンド</t>
    </rPh>
    <rPh sb="24" eb="27">
      <t>ジギョウスウ</t>
    </rPh>
    <phoneticPr fontId="10"/>
  </si>
  <si>
    <t>１　団体数及び構成員数はR5.3.31現在。(PTAはR5.4.1現在)</t>
    <rPh sb="2" eb="5">
      <t>ダンタイスウ</t>
    </rPh>
    <rPh sb="5" eb="6">
      <t>オヨ</t>
    </rPh>
    <rPh sb="7" eb="10">
      <t>コウセイイン</t>
    </rPh>
    <rPh sb="10" eb="11">
      <t>スウ</t>
    </rPh>
    <rPh sb="19" eb="21">
      <t>ゲンザイ</t>
    </rPh>
    <rPh sb="33" eb="35">
      <t>ゲンザイ</t>
    </rPh>
    <phoneticPr fontId="10"/>
  </si>
  <si>
    <t>(注)</t>
    <rPh sb="1" eb="2">
      <t>チュウ</t>
    </rPh>
    <phoneticPr fontId="10"/>
  </si>
  <si>
    <t>視聴覚ライブラリー 市町村協議会等</t>
    <rPh sb="0" eb="3">
      <t>シチョウカク</t>
    </rPh>
    <rPh sb="10" eb="13">
      <t>シチョウソン</t>
    </rPh>
    <rPh sb="13" eb="17">
      <t>キョウギカイトウ</t>
    </rPh>
    <phoneticPr fontId="10"/>
  </si>
  <si>
    <t>県立生涯学習推進センター</t>
    <rPh sb="0" eb="2">
      <t>ケンリツ</t>
    </rPh>
    <rPh sb="2" eb="6">
      <t>ショウガイガクシュウ</t>
    </rPh>
    <rPh sb="6" eb="8">
      <t>スイシン</t>
    </rPh>
    <phoneticPr fontId="10"/>
  </si>
  <si>
    <t>私立</t>
    <rPh sb="0" eb="2">
      <t>シリツ</t>
    </rPh>
    <phoneticPr fontId="10"/>
  </si>
  <si>
    <t>市町村立</t>
    <rPh sb="0" eb="4">
      <t>シチョウソンリツ</t>
    </rPh>
    <phoneticPr fontId="10"/>
  </si>
  <si>
    <t>県立</t>
    <rPh sb="0" eb="2">
      <t>ケンリツ</t>
    </rPh>
    <phoneticPr fontId="10"/>
  </si>
  <si>
    <t>博物館</t>
    <rPh sb="0" eb="3">
      <t>ハクブツカン</t>
    </rPh>
    <phoneticPr fontId="10"/>
  </si>
  <si>
    <t>独立行政法人立</t>
    <rPh sb="0" eb="4">
      <t>ドクリツギョウセイ</t>
    </rPh>
    <rPh sb="4" eb="7">
      <t>ホウジンリツ</t>
    </rPh>
    <phoneticPr fontId="10"/>
  </si>
  <si>
    <t>青少年教育施設</t>
    <rPh sb="0" eb="3">
      <t>セイショウネン</t>
    </rPh>
    <rPh sb="3" eb="5">
      <t>キョウイク</t>
    </rPh>
    <rPh sb="5" eb="7">
      <t>シセツ</t>
    </rPh>
    <phoneticPr fontId="10"/>
  </si>
  <si>
    <t>分館</t>
    <rPh sb="0" eb="2">
      <t>ブンカン</t>
    </rPh>
    <phoneticPr fontId="10"/>
  </si>
  <si>
    <t>組合立</t>
    <rPh sb="0" eb="2">
      <t>クミアイ</t>
    </rPh>
    <rPh sb="2" eb="3">
      <t>リツ</t>
    </rPh>
    <phoneticPr fontId="10"/>
  </si>
  <si>
    <t>村立</t>
    <rPh sb="0" eb="2">
      <t>ソンリツ</t>
    </rPh>
    <phoneticPr fontId="10"/>
  </si>
  <si>
    <t>町立</t>
    <rPh sb="0" eb="2">
      <t>チョウリツ</t>
    </rPh>
    <phoneticPr fontId="10"/>
  </si>
  <si>
    <t>市立</t>
    <rPh sb="0" eb="2">
      <t>シリツ</t>
    </rPh>
    <phoneticPr fontId="10"/>
  </si>
  <si>
    <t>本館</t>
    <rPh sb="0" eb="2">
      <t>ホンカン</t>
    </rPh>
    <phoneticPr fontId="10"/>
  </si>
  <si>
    <t>施設数</t>
    <rPh sb="0" eb="3">
      <t>シセツスウ</t>
    </rPh>
    <phoneticPr fontId="10"/>
  </si>
  <si>
    <t>施設等整備</t>
    <rPh sb="0" eb="3">
      <t>シセツトウ</t>
    </rPh>
    <rPh sb="3" eb="5">
      <t>セイビ</t>
    </rPh>
    <phoneticPr fontId="10"/>
  </si>
  <si>
    <t>人(17市町村 設置率 56.7%)</t>
    <rPh sb="0" eb="1">
      <t>ニン</t>
    </rPh>
    <rPh sb="4" eb="7">
      <t>シチョウソン</t>
    </rPh>
    <rPh sb="8" eb="11">
      <t>セッチリツ</t>
    </rPh>
    <phoneticPr fontId="10"/>
  </si>
  <si>
    <t>人</t>
    <rPh sb="0" eb="1">
      <t>ニン</t>
    </rPh>
    <phoneticPr fontId="10"/>
  </si>
  <si>
    <t>人(30市町村 設置率100.0%)</t>
    <rPh sb="0" eb="1">
      <t>ニン</t>
    </rPh>
    <rPh sb="4" eb="7">
      <t>シチョウソン</t>
    </rPh>
    <rPh sb="8" eb="11">
      <t>セッチリツ</t>
    </rPh>
    <phoneticPr fontId="10"/>
  </si>
  <si>
    <t>社会教育委員</t>
    <rPh sb="0" eb="6">
      <t>シャカイキョウイクイイン</t>
    </rPh>
    <phoneticPr fontId="10"/>
  </si>
  <si>
    <t>指導体制の整備</t>
    <rPh sb="0" eb="4">
      <t>シドウタイセイ</t>
    </rPh>
    <rPh sb="5" eb="7">
      <t>セイビ</t>
    </rPh>
    <phoneticPr fontId="10"/>
  </si>
  <si>
    <t>市町村</t>
    <rPh sb="0" eb="3">
      <t>シチョウソン</t>
    </rPh>
    <phoneticPr fontId="10"/>
  </si>
  <si>
    <t>県</t>
    <rPh sb="0" eb="1">
      <t>ケン</t>
    </rPh>
    <phoneticPr fontId="10"/>
  </si>
  <si>
    <t>・社会同和教育市町村巡回研修会</t>
    <rPh sb="1" eb="3">
      <t>シャカイ</t>
    </rPh>
    <rPh sb="3" eb="5">
      <t>ドウワ</t>
    </rPh>
    <rPh sb="5" eb="7">
      <t>キョウイク</t>
    </rPh>
    <rPh sb="7" eb="10">
      <t>シチョウソン</t>
    </rPh>
    <rPh sb="10" eb="12">
      <t>ジュンカイ</t>
    </rPh>
    <rPh sb="12" eb="15">
      <t>ケンシュウカイ</t>
    </rPh>
    <phoneticPr fontId="10"/>
  </si>
  <si>
    <t>・人権教育行政担当者研究協議会</t>
    <rPh sb="1" eb="5">
      <t>ジンケンキョウイク</t>
    </rPh>
    <rPh sb="5" eb="10">
      <t>ギョウセイタントウシャ</t>
    </rPh>
    <rPh sb="10" eb="15">
      <t>ケンキュウキョウギカイ</t>
    </rPh>
    <phoneticPr fontId="10"/>
  </si>
  <si>
    <t>人権教育指導者研修会</t>
    <rPh sb="0" eb="4">
      <t>ジンケンキョウイク</t>
    </rPh>
    <rPh sb="4" eb="7">
      <t>シドウシャ</t>
    </rPh>
    <rPh sb="7" eb="10">
      <t>ケンシュウカイ</t>
    </rPh>
    <phoneticPr fontId="10"/>
  </si>
  <si>
    <t>・視聴覚教育研修</t>
    <rPh sb="1" eb="4">
      <t>シチョウカク</t>
    </rPh>
    <rPh sb="4" eb="6">
      <t>キョウイク</t>
    </rPh>
    <rPh sb="6" eb="8">
      <t>ケンシュウ</t>
    </rPh>
    <phoneticPr fontId="10"/>
  </si>
  <si>
    <t>・生涯学習実践研修</t>
    <rPh sb="1" eb="5">
      <t>ショウガイガクシュウ</t>
    </rPh>
    <rPh sb="5" eb="7">
      <t>ジッセン</t>
    </rPh>
    <rPh sb="7" eb="9">
      <t>ケンシュウ</t>
    </rPh>
    <phoneticPr fontId="10"/>
  </si>
  <si>
    <t>生涯学習職員研修</t>
    <rPh sb="0" eb="4">
      <t>ショウガイガクシュウ</t>
    </rPh>
    <rPh sb="4" eb="8">
      <t>ショクインケンシュウ</t>
    </rPh>
    <phoneticPr fontId="10"/>
  </si>
  <si>
    <t>行政職員等研修</t>
    <rPh sb="0" eb="2">
      <t>ギョウセイ</t>
    </rPh>
    <rPh sb="2" eb="5">
      <t>ショクイントウ</t>
    </rPh>
    <rPh sb="5" eb="7">
      <t>ケンシュウ</t>
    </rPh>
    <phoneticPr fontId="10"/>
  </si>
  <si>
    <t>10事業</t>
    <rPh sb="2" eb="4">
      <t>ジギョウ</t>
    </rPh>
    <phoneticPr fontId="10"/>
  </si>
  <si>
    <t>４市</t>
    <rPh sb="1" eb="2">
      <t>シ</t>
    </rPh>
    <phoneticPr fontId="10"/>
  </si>
  <si>
    <t>・青少年対象：</t>
    <rPh sb="1" eb="4">
      <t>セイショウネン</t>
    </rPh>
    <rPh sb="4" eb="6">
      <t>タイショウ</t>
    </rPh>
    <phoneticPr fontId="10"/>
  </si>
  <si>
    <t>市町村事業</t>
    <rPh sb="0" eb="3">
      <t>シチョウソン</t>
    </rPh>
    <rPh sb="3" eb="5">
      <t>ジギョウ</t>
    </rPh>
    <phoneticPr fontId="10"/>
  </si>
  <si>
    <t>・小・中・特別支援学校等ＰＴＡ指導者研修会</t>
    <rPh sb="1" eb="2">
      <t>ショウ</t>
    </rPh>
    <rPh sb="3" eb="4">
      <t>チュウ</t>
    </rPh>
    <rPh sb="5" eb="9">
      <t>トクベツシエン</t>
    </rPh>
    <rPh sb="9" eb="12">
      <t>ガッコウトウ</t>
    </rPh>
    <rPh sb="15" eb="18">
      <t>シドウシャ</t>
    </rPh>
    <rPh sb="18" eb="20">
      <t>ケンシュウ</t>
    </rPh>
    <rPh sb="20" eb="21">
      <t>カイ</t>
    </rPh>
    <phoneticPr fontId="10"/>
  </si>
  <si>
    <t>・青少年指導者養成研修</t>
    <rPh sb="1" eb="4">
      <t>セイショウネン</t>
    </rPh>
    <rPh sb="4" eb="7">
      <t>シドウシャ</t>
    </rPh>
    <rPh sb="7" eb="9">
      <t>ヨウセイ</t>
    </rPh>
    <rPh sb="9" eb="11">
      <t>ケンシュウ</t>
    </rPh>
    <phoneticPr fontId="10"/>
  </si>
  <si>
    <t>・市町村家庭教育担当職員研修会</t>
    <rPh sb="1" eb="4">
      <t>シチョウソン</t>
    </rPh>
    <rPh sb="4" eb="12">
      <t>カテイキョウイクタントウショクイン</t>
    </rPh>
    <rPh sb="12" eb="15">
      <t>ケンシュウカイ</t>
    </rPh>
    <phoneticPr fontId="10"/>
  </si>
  <si>
    <t>県事業</t>
    <rPh sb="0" eb="3">
      <t>ケンジギョウ</t>
    </rPh>
    <phoneticPr fontId="10"/>
  </si>
  <si>
    <t>ＰＴＡ指導者研修</t>
    <rPh sb="3" eb="6">
      <t>シドウシャ</t>
    </rPh>
    <rPh sb="6" eb="8">
      <t>ケンシュウ</t>
    </rPh>
    <phoneticPr fontId="10"/>
  </si>
  <si>
    <t>青少年指導者研修</t>
    <rPh sb="0" eb="3">
      <t>セイショウネン</t>
    </rPh>
    <rPh sb="3" eb="6">
      <t>シドウシャ</t>
    </rPh>
    <rPh sb="6" eb="8">
      <t>ケンシュウ</t>
    </rPh>
    <phoneticPr fontId="10"/>
  </si>
  <si>
    <t>家庭教育指導者研修</t>
    <rPh sb="0" eb="4">
      <t>カテイキョウイク</t>
    </rPh>
    <rPh sb="4" eb="7">
      <t>シドウシャ</t>
    </rPh>
    <rPh sb="7" eb="9">
      <t>ケンシュウ</t>
    </rPh>
    <phoneticPr fontId="10"/>
  </si>
  <si>
    <t>指導者育成等</t>
    <rPh sb="0" eb="3">
      <t>シドウシャ</t>
    </rPh>
    <rPh sb="3" eb="6">
      <t>イクセイトウ</t>
    </rPh>
    <phoneticPr fontId="10"/>
  </si>
  <si>
    <t>生涯学習審議会(休会中)</t>
    <rPh sb="0" eb="4">
      <t>ショウガイガクシュウ</t>
    </rPh>
    <rPh sb="4" eb="7">
      <t>シンギカイ</t>
    </rPh>
    <rPh sb="8" eb="11">
      <t>キュウカイチュウ</t>
    </rPh>
    <phoneticPr fontId="10"/>
  </si>
  <si>
    <t>生涯学習推進事業</t>
    <rPh sb="0" eb="4">
      <t>ショウガイガクシュウ</t>
    </rPh>
    <rPh sb="4" eb="8">
      <t>スイシンジギョウ</t>
    </rPh>
    <phoneticPr fontId="10"/>
  </si>
  <si>
    <t>講座</t>
    <rPh sb="0" eb="2">
      <t>コウザ</t>
    </rPh>
    <phoneticPr fontId="10"/>
  </si>
  <si>
    <t>家庭教育学級・講座</t>
    <rPh sb="0" eb="4">
      <t>カテイキョウイク</t>
    </rPh>
    <rPh sb="4" eb="6">
      <t>ガッキュウ</t>
    </rPh>
    <rPh sb="7" eb="9">
      <t>コウザ</t>
    </rPh>
    <phoneticPr fontId="10"/>
  </si>
  <si>
    <t>家庭教育</t>
    <rPh sb="0" eb="4">
      <t>カテイキョウイク</t>
    </rPh>
    <phoneticPr fontId="10"/>
  </si>
  <si>
    <t>の各期</t>
    <phoneticPr fontId="10"/>
  </si>
  <si>
    <t>女性のみ対象講座(含む 指導者養成)</t>
    <rPh sb="0" eb="2">
      <t>ジョセイ</t>
    </rPh>
    <rPh sb="4" eb="8">
      <t>タイショウコウザ</t>
    </rPh>
    <rPh sb="9" eb="10">
      <t>フク</t>
    </rPh>
    <rPh sb="12" eb="15">
      <t>シドウシャ</t>
    </rPh>
    <rPh sb="15" eb="17">
      <t>ヨウセイ</t>
    </rPh>
    <phoneticPr fontId="10"/>
  </si>
  <si>
    <t>高齢者のみ対象講座(含む 指導者養成)</t>
    <rPh sb="0" eb="3">
      <t>コウレイシャ</t>
    </rPh>
    <rPh sb="5" eb="9">
      <t>タイショウコウザ</t>
    </rPh>
    <rPh sb="10" eb="11">
      <t>フク</t>
    </rPh>
    <rPh sb="13" eb="16">
      <t>シドウシャ</t>
    </rPh>
    <rPh sb="16" eb="18">
      <t>ヨウセイ</t>
    </rPh>
    <phoneticPr fontId="10"/>
  </si>
  <si>
    <t>成人一般対象講座(含む 指導者養成)</t>
    <rPh sb="0" eb="2">
      <t>セイジン</t>
    </rPh>
    <rPh sb="2" eb="4">
      <t>イッパン</t>
    </rPh>
    <rPh sb="4" eb="8">
      <t>タイショウコウザ</t>
    </rPh>
    <rPh sb="9" eb="10">
      <t>フク</t>
    </rPh>
    <rPh sb="12" eb="15">
      <t>シドウシャ</t>
    </rPh>
    <rPh sb="15" eb="17">
      <t>ヨウセイ</t>
    </rPh>
    <phoneticPr fontId="10"/>
  </si>
  <si>
    <t>青少年対象講座(含む 指導者養成)</t>
    <rPh sb="0" eb="3">
      <t>セイショウネン</t>
    </rPh>
    <rPh sb="3" eb="7">
      <t>タイショウコウザ</t>
    </rPh>
    <rPh sb="8" eb="9">
      <t>フク</t>
    </rPh>
    <rPh sb="11" eb="14">
      <t>シドウシャ</t>
    </rPh>
    <rPh sb="14" eb="16">
      <t>ヨウセイ</t>
    </rPh>
    <phoneticPr fontId="10"/>
  </si>
  <si>
    <t>生涯学習</t>
    <rPh sb="0" eb="4">
      <t>ショウガイガクシュウ</t>
    </rPh>
    <phoneticPr fontId="10"/>
  </si>
  <si>
    <t>学習活動</t>
    <rPh sb="0" eb="4">
      <t>ガクシュウカツドウ</t>
    </rPh>
    <phoneticPr fontId="10"/>
  </si>
  <si>
    <t>団体</t>
    <rPh sb="0" eb="2">
      <t>ダンタイ</t>
    </rPh>
    <phoneticPr fontId="10"/>
  </si>
  <si>
    <t>高校</t>
    <rPh sb="0" eb="2">
      <t>コウコウ</t>
    </rPh>
    <phoneticPr fontId="10"/>
  </si>
  <si>
    <t>小・中</t>
    <rPh sb="0" eb="1">
      <t>ショウ</t>
    </rPh>
    <rPh sb="2" eb="3">
      <t>チュウ</t>
    </rPh>
    <phoneticPr fontId="10"/>
  </si>
  <si>
    <t>保育園</t>
    <rPh sb="0" eb="3">
      <t>ホイクエン</t>
    </rPh>
    <phoneticPr fontId="10"/>
  </si>
  <si>
    <t>認定こども園</t>
    <rPh sb="0" eb="2">
      <t>ニンテイ</t>
    </rPh>
    <rPh sb="5" eb="6">
      <t>エン</t>
    </rPh>
    <phoneticPr fontId="10"/>
  </si>
  <si>
    <t>幼稚園</t>
    <rPh sb="0" eb="3">
      <t>ヨウチエン</t>
    </rPh>
    <phoneticPr fontId="10"/>
  </si>
  <si>
    <t>目的少年団</t>
    <rPh sb="0" eb="5">
      <t>モクテキショウネンダン</t>
    </rPh>
    <phoneticPr fontId="10"/>
  </si>
  <si>
    <t>地域婦人会</t>
    <rPh sb="0" eb="5">
      <t>チイキフジンカイ</t>
    </rPh>
    <phoneticPr fontId="10"/>
  </si>
  <si>
    <t>高齢者団体</t>
    <rPh sb="0" eb="3">
      <t>コウレイシャ</t>
    </rPh>
    <rPh sb="3" eb="5">
      <t>ダンタイ</t>
    </rPh>
    <phoneticPr fontId="10"/>
  </si>
  <si>
    <t>ＰＴＡ</t>
    <phoneticPr fontId="10"/>
  </si>
  <si>
    <t>地域子ども会</t>
    <rPh sb="0" eb="3">
      <t>チイキコ</t>
    </rPh>
    <rPh sb="5" eb="6">
      <t>カイ</t>
    </rPh>
    <phoneticPr fontId="10"/>
  </si>
  <si>
    <t>団体育成</t>
    <rPh sb="0" eb="4">
      <t>ダンタイイクセイ</t>
    </rPh>
    <phoneticPr fontId="10"/>
  </si>
  <si>
    <t>926,406人　　</t>
    <rPh sb="7" eb="8">
      <t>ニン</t>
    </rPh>
    <phoneticPr fontId="10"/>
  </si>
  <si>
    <t>女性</t>
    <rPh sb="0" eb="2">
      <t>ジョセイ</t>
    </rPh>
    <phoneticPr fontId="10"/>
  </si>
  <si>
    <t>854,806人　　</t>
    <rPh sb="7" eb="8">
      <t>ニン</t>
    </rPh>
    <phoneticPr fontId="10"/>
  </si>
  <si>
    <t>男性</t>
    <rPh sb="0" eb="2">
      <t>ダンセイ</t>
    </rPh>
    <phoneticPr fontId="10"/>
  </si>
  <si>
    <t>うち</t>
    <phoneticPr fontId="10"/>
  </si>
  <si>
    <t>851,540人</t>
    <rPh sb="7" eb="8">
      <t>ニン</t>
    </rPh>
    <phoneticPr fontId="10"/>
  </si>
  <si>
    <t>848,238人</t>
    <rPh sb="7" eb="8">
      <t>ニン</t>
    </rPh>
    <phoneticPr fontId="10"/>
  </si>
  <si>
    <t>174,694人</t>
    <rPh sb="7" eb="8">
      <t>ニン</t>
    </rPh>
    <phoneticPr fontId="10"/>
  </si>
  <si>
    <t>151,940人</t>
    <rPh sb="7" eb="8">
      <t>ニン</t>
    </rPh>
    <phoneticPr fontId="10"/>
  </si>
  <si>
    <t>77,657人</t>
    <rPh sb="6" eb="7">
      <t>ニン</t>
    </rPh>
    <phoneticPr fontId="10"/>
  </si>
  <si>
    <t>1,781,212人　　</t>
    <rPh sb="9" eb="10">
      <t>ニン</t>
    </rPh>
    <phoneticPr fontId="10"/>
  </si>
  <si>
    <t>高齢者</t>
    <rPh sb="0" eb="3">
      <t>コウレイシャ</t>
    </rPh>
    <phoneticPr fontId="10"/>
  </si>
  <si>
    <t>成人</t>
    <rPh sb="0" eb="2">
      <t>セイジン</t>
    </rPh>
    <phoneticPr fontId="10"/>
  </si>
  <si>
    <t>青年</t>
    <rPh sb="0" eb="2">
      <t>セイネン</t>
    </rPh>
    <phoneticPr fontId="10"/>
  </si>
  <si>
    <t>少年</t>
    <rPh sb="0" eb="2">
      <t>ショウネン</t>
    </rPh>
    <phoneticPr fontId="10"/>
  </si>
  <si>
    <t>乳幼児</t>
    <rPh sb="0" eb="3">
      <t>ニュウヨウジ</t>
    </rPh>
    <phoneticPr fontId="10"/>
  </si>
  <si>
    <t>20歳～</t>
    <rPh sb="2" eb="3">
      <t>サイ</t>
    </rPh>
    <phoneticPr fontId="10"/>
  </si>
  <si>
    <t>60歳～</t>
    <rPh sb="2" eb="3">
      <t>サイ</t>
    </rPh>
    <phoneticPr fontId="10"/>
  </si>
  <si>
    <t>25歳～59歳</t>
    <rPh sb="2" eb="3">
      <t>サイ</t>
    </rPh>
    <rPh sb="6" eb="7">
      <t>サイ</t>
    </rPh>
    <phoneticPr fontId="10"/>
  </si>
  <si>
    <t>15歳～24歳</t>
    <rPh sb="2" eb="3">
      <t>サイ</t>
    </rPh>
    <rPh sb="6" eb="7">
      <t>サイ</t>
    </rPh>
    <phoneticPr fontId="10"/>
  </si>
  <si>
    <t>６歳～14歳</t>
    <rPh sb="1" eb="2">
      <t>サイ</t>
    </rPh>
    <rPh sb="5" eb="6">
      <t>サイ</t>
    </rPh>
    <phoneticPr fontId="10"/>
  </si>
  <si>
    <t>０歳～５歳</t>
    <rPh sb="1" eb="2">
      <t>サイ</t>
    </rPh>
    <rPh sb="4" eb="5">
      <t>サイ</t>
    </rPh>
    <phoneticPr fontId="10"/>
  </si>
  <si>
    <t>新潟県年齢別推計人口　令和５年７月１日現在</t>
    <rPh sb="0" eb="3">
      <t>ニイガタケン</t>
    </rPh>
    <rPh sb="3" eb="6">
      <t>ネンレイベツ</t>
    </rPh>
    <rPh sb="6" eb="10">
      <t>スイケイジンコウ</t>
    </rPh>
    <rPh sb="11" eb="13">
      <t>レイワ</t>
    </rPh>
    <rPh sb="14" eb="15">
      <t>ネン</t>
    </rPh>
    <rPh sb="16" eb="17">
      <t>ガツ</t>
    </rPh>
    <rPh sb="18" eb="19">
      <t>ニチ</t>
    </rPh>
    <rPh sb="19" eb="21">
      <t>ゲンザイ</t>
    </rPh>
    <phoneticPr fontId="10"/>
  </si>
  <si>
    <t>人を含む)</t>
    <rPh sb="0" eb="1">
      <t>ニン</t>
    </rPh>
    <rPh sb="2" eb="3">
      <t>フク</t>
    </rPh>
    <phoneticPr fontId="10"/>
  </si>
  <si>
    <t>人(年齢不明</t>
    <rPh sb="0" eb="1">
      <t>ニン</t>
    </rPh>
    <rPh sb="2" eb="6">
      <t>ネンレイフメイ</t>
    </rPh>
    <phoneticPr fontId="10"/>
  </si>
  <si>
    <t>県民</t>
    <rPh sb="0" eb="2">
      <t>ケンミン</t>
    </rPh>
    <phoneticPr fontId="10"/>
  </si>
  <si>
    <t>区分</t>
    <rPh sb="0" eb="2">
      <t>クブン</t>
    </rPh>
    <phoneticPr fontId="10"/>
  </si>
  <si>
    <t>生涯学習・社会教育の概況</t>
    <phoneticPr fontId="10"/>
  </si>
  <si>
    <t>令和５年度　新潟県</t>
    <rPh sb="0" eb="2">
      <t>レイワ</t>
    </rPh>
    <rPh sb="3" eb="5">
      <t>ネンド</t>
    </rPh>
    <rPh sb="6" eb="9">
      <t>ニイガタケン</t>
    </rPh>
    <phoneticPr fontId="10"/>
  </si>
  <si>
    <t>下越</t>
    <rPh sb="0" eb="2">
      <t>カエツ</t>
    </rPh>
    <phoneticPr fontId="10"/>
  </si>
  <si>
    <t>中越</t>
    <rPh sb="0" eb="2">
      <t>チュウエツ</t>
    </rPh>
    <phoneticPr fontId="10"/>
  </si>
  <si>
    <t>上越</t>
    <rPh sb="0" eb="2">
      <t>ジョウエツ</t>
    </rPh>
    <phoneticPr fontId="10"/>
  </si>
  <si>
    <t>合計</t>
    <rPh sb="0" eb="2">
      <t>ゴウケイ</t>
    </rPh>
    <phoneticPr fontId="10"/>
  </si>
  <si>
    <t>教育事務所</t>
    <rPh sb="0" eb="5">
      <t>キョウイクジムショ</t>
    </rPh>
    <phoneticPr fontId="10"/>
  </si>
  <si>
    <t>少年
自然の家</t>
    <rPh sb="0" eb="2">
      <t>ショウネン</t>
    </rPh>
    <rPh sb="3" eb="5">
      <t>シゼン</t>
    </rPh>
    <rPh sb="6" eb="7">
      <t>イエ</t>
    </rPh>
    <phoneticPr fontId="10"/>
  </si>
  <si>
    <t>生涯学習
推進
センター</t>
    <rPh sb="0" eb="4">
      <t>ショウガイガクシュウ</t>
    </rPh>
    <rPh sb="5" eb="7">
      <t>スイシン</t>
    </rPh>
    <phoneticPr fontId="10"/>
  </si>
  <si>
    <t>県立
図書館</t>
    <rPh sb="0" eb="2">
      <t>ケンリツ</t>
    </rPh>
    <rPh sb="3" eb="6">
      <t>トショカン</t>
    </rPh>
    <phoneticPr fontId="10"/>
  </si>
  <si>
    <t>生涯学習
推進課</t>
    <rPh sb="0" eb="4">
      <t>ショウガイガクシュウ</t>
    </rPh>
    <rPh sb="5" eb="8">
      <t>スイシンカ</t>
    </rPh>
    <phoneticPr fontId="10"/>
  </si>
  <si>
    <t>令和５年度 県社会教育主事配置状況</t>
    <rPh sb="0" eb="2">
      <t>レイワ</t>
    </rPh>
    <rPh sb="3" eb="5">
      <t>ネンド</t>
    </rPh>
    <rPh sb="6" eb="7">
      <t>ケン</t>
    </rPh>
    <rPh sb="7" eb="13">
      <t>シャカイキョウイクシュジ</t>
    </rPh>
    <rPh sb="13" eb="17">
      <t>ハイチジョウキョウ</t>
    </rPh>
    <phoneticPr fontId="10"/>
  </si>
  <si>
    <t>２　社会教育主事</t>
    <rPh sb="2" eb="8">
      <t>シャカイキョウイクシュジ</t>
    </rPh>
    <phoneticPr fontId="10"/>
  </si>
  <si>
    <t>下越教育事務所 社会教育課(３名，うち社会教育主事２名)</t>
    <rPh sb="0" eb="2">
      <t>カエツ</t>
    </rPh>
    <rPh sb="2" eb="4">
      <t>キョウイク</t>
    </rPh>
    <rPh sb="4" eb="6">
      <t>ジム</t>
    </rPh>
    <rPh sb="6" eb="7">
      <t>ショ</t>
    </rPh>
    <rPh sb="8" eb="13">
      <t>シャカイキョウイクカ</t>
    </rPh>
    <rPh sb="15" eb="16">
      <t>メイ</t>
    </rPh>
    <rPh sb="19" eb="25">
      <t>シャカイキョウイクシュジ</t>
    </rPh>
    <rPh sb="26" eb="27">
      <t>メイ</t>
    </rPh>
    <phoneticPr fontId="10"/>
  </si>
  <si>
    <t>中越教育事務所 社会教育課(４名，うち社会教育主事３名)</t>
    <rPh sb="0" eb="2">
      <t>チュウエツ</t>
    </rPh>
    <rPh sb="2" eb="4">
      <t>キョウイク</t>
    </rPh>
    <rPh sb="4" eb="6">
      <t>ジム</t>
    </rPh>
    <rPh sb="6" eb="7">
      <t>ショ</t>
    </rPh>
    <rPh sb="8" eb="13">
      <t>シャカイキョウイクカ</t>
    </rPh>
    <rPh sb="15" eb="16">
      <t>メイ</t>
    </rPh>
    <rPh sb="19" eb="25">
      <t>シャカイキョウイクシュジ</t>
    </rPh>
    <rPh sb="26" eb="27">
      <t>メイ</t>
    </rPh>
    <phoneticPr fontId="10"/>
  </si>
  <si>
    <t>上越教育事務所 社会教育課(２名，うち社会教育主事１名)</t>
    <rPh sb="0" eb="7">
      <t>ジョウエツキョウイクジムショ</t>
    </rPh>
    <rPh sb="8" eb="13">
      <t>シャカイキョウイクカ</t>
    </rPh>
    <rPh sb="15" eb="16">
      <t>メイ</t>
    </rPh>
    <rPh sb="19" eb="25">
      <t>シャカイキョウイクシュジ</t>
    </rPh>
    <rPh sb="26" eb="27">
      <t>メイ</t>
    </rPh>
    <phoneticPr fontId="10"/>
  </si>
  <si>
    <t>○教育事務所</t>
    <rPh sb="1" eb="6">
      <t>キョウイクジムショ</t>
    </rPh>
    <phoneticPr fontId="10"/>
  </si>
  <si>
    <t>指導課(７名，うち社会教育主事６名)</t>
    <rPh sb="0" eb="3">
      <t>シドウカ</t>
    </rPh>
    <rPh sb="5" eb="6">
      <t>メイ</t>
    </rPh>
    <rPh sb="9" eb="11">
      <t>シャカイ</t>
    </rPh>
    <rPh sb="11" eb="15">
      <t>キョウイクシュジ</t>
    </rPh>
    <rPh sb="16" eb="17">
      <t>メイ</t>
    </rPh>
    <phoneticPr fontId="10"/>
  </si>
  <si>
    <t>庶務課(２名)</t>
    <rPh sb="0" eb="3">
      <t>ショムカ</t>
    </rPh>
    <rPh sb="5" eb="6">
      <t>メイ</t>
    </rPh>
    <phoneticPr fontId="10"/>
  </si>
  <si>
    <t>次長</t>
    <rPh sb="0" eb="2">
      <t>ジチョウ</t>
    </rPh>
    <phoneticPr fontId="10"/>
  </si>
  <si>
    <t>所長</t>
    <rPh sb="0" eb="2">
      <t>ショチョウ</t>
    </rPh>
    <phoneticPr fontId="10"/>
  </si>
  <si>
    <t>少年自然の家</t>
    <rPh sb="0" eb="4">
      <t>ショウネンシゼン</t>
    </rPh>
    <rPh sb="5" eb="6">
      <t>イエ</t>
    </rPh>
    <phoneticPr fontId="10"/>
  </si>
  <si>
    <t>学習振興課(４名，うち社会教育主事３名)</t>
    <rPh sb="0" eb="5">
      <t>ガクシュウシンコウカ</t>
    </rPh>
    <phoneticPr fontId="10"/>
  </si>
  <si>
    <t>※県立図書館併任４名</t>
    <phoneticPr fontId="10"/>
  </si>
  <si>
    <t>学習情報課(７名，うち社会教育主事２名)</t>
    <rPh sb="0" eb="5">
      <t>ガクシュウジョウホウカ</t>
    </rPh>
    <phoneticPr fontId="10"/>
  </si>
  <si>
    <t>所長
(県立図書館長併任)</t>
    <rPh sb="0" eb="2">
      <t>ショチョウ</t>
    </rPh>
    <rPh sb="4" eb="9">
      <t>ケンリツトショカン</t>
    </rPh>
    <rPh sb="9" eb="10">
      <t>チョウ</t>
    </rPh>
    <rPh sb="10" eb="12">
      <t>ヘイニン</t>
    </rPh>
    <phoneticPr fontId="10"/>
  </si>
  <si>
    <t>生涯学習推進センター</t>
    <rPh sb="0" eb="4">
      <t>ショウガイガクシュウ</t>
    </rPh>
    <rPh sb="4" eb="6">
      <t>スイシン</t>
    </rPh>
    <phoneticPr fontId="10"/>
  </si>
  <si>
    <t>業務第２課(５名)</t>
    <rPh sb="0" eb="2">
      <t>ギョウム</t>
    </rPh>
    <rPh sb="2" eb="3">
      <t>ダイ</t>
    </rPh>
    <rPh sb="4" eb="5">
      <t>カ</t>
    </rPh>
    <rPh sb="7" eb="8">
      <t>メイ</t>
    </rPh>
    <phoneticPr fontId="10"/>
  </si>
  <si>
    <t>業務第１課(７名)</t>
    <rPh sb="0" eb="2">
      <t>ギョウム</t>
    </rPh>
    <rPh sb="2" eb="3">
      <t>ダイ</t>
    </rPh>
    <rPh sb="4" eb="5">
      <t>カ</t>
    </rPh>
    <rPh sb="7" eb="8">
      <t>メイ</t>
    </rPh>
    <phoneticPr fontId="10"/>
  </si>
  <si>
    <t>企画協力課(４名)</t>
    <rPh sb="0" eb="5">
      <t>キカクキョウリョクカ</t>
    </rPh>
    <rPh sb="7" eb="8">
      <t>メイ</t>
    </rPh>
    <phoneticPr fontId="10"/>
  </si>
  <si>
    <t>管理課(４名)</t>
    <rPh sb="0" eb="3">
      <t>カンリカ</t>
    </rPh>
    <rPh sb="5" eb="6">
      <t>メイ</t>
    </rPh>
    <phoneticPr fontId="10"/>
  </si>
  <si>
    <t>副館長(２名)</t>
    <rPh sb="0" eb="3">
      <t>フクカンチョウ</t>
    </rPh>
    <rPh sb="5" eb="6">
      <t>メイ</t>
    </rPh>
    <phoneticPr fontId="10"/>
  </si>
  <si>
    <t>館長</t>
    <rPh sb="0" eb="2">
      <t>カンチョウ</t>
    </rPh>
    <phoneticPr fontId="10"/>
  </si>
  <si>
    <t>県立図書館</t>
    <rPh sb="0" eb="5">
      <t>ケンリツトショカン</t>
    </rPh>
    <phoneticPr fontId="10"/>
  </si>
  <si>
    <t>成人教育係(３名，うち社会教育主事２名)</t>
    <rPh sb="0" eb="5">
      <t>セイジンキョウイクカカリ</t>
    </rPh>
    <rPh sb="7" eb="8">
      <t>メイ</t>
    </rPh>
    <rPh sb="11" eb="17">
      <t>シャカイキョウイクシュジ</t>
    </rPh>
    <rPh sb="18" eb="19">
      <t>メイ</t>
    </rPh>
    <phoneticPr fontId="10"/>
  </si>
  <si>
    <t>青少年家庭教育係(３名，うち社会教育主事２名)</t>
    <rPh sb="0" eb="3">
      <t>セイショウネン</t>
    </rPh>
    <rPh sb="3" eb="7">
      <t>カテイキョウイク</t>
    </rPh>
    <rPh sb="7" eb="8">
      <t>カカリ</t>
    </rPh>
    <rPh sb="10" eb="11">
      <t>メイ</t>
    </rPh>
    <rPh sb="14" eb="20">
      <t>シャカイキョウイクシュジ</t>
    </rPh>
    <rPh sb="21" eb="22">
      <t>メイ</t>
    </rPh>
    <phoneticPr fontId="10"/>
  </si>
  <si>
    <t>生涯学習振興係(５名，うち社会教育主事２名)</t>
    <rPh sb="0" eb="4">
      <t>ショウガイガクシュウ</t>
    </rPh>
    <rPh sb="4" eb="7">
      <t>シンコウカカリ</t>
    </rPh>
    <rPh sb="9" eb="10">
      <t>メイ</t>
    </rPh>
    <rPh sb="13" eb="19">
      <t>シャカイキョウイクシュジ</t>
    </rPh>
    <rPh sb="20" eb="21">
      <t>メイ</t>
    </rPh>
    <phoneticPr fontId="10"/>
  </si>
  <si>
    <t>課長補佐</t>
    <rPh sb="0" eb="4">
      <t>カチョウホサ</t>
    </rPh>
    <phoneticPr fontId="10"/>
  </si>
  <si>
    <t>課長</t>
    <rPh sb="0" eb="2">
      <t>カチョウ</t>
    </rPh>
    <phoneticPr fontId="10"/>
  </si>
  <si>
    <t>○生涯学習推進課</t>
    <rPh sb="1" eb="5">
      <t>ショウガイガクシュウ</t>
    </rPh>
    <rPh sb="5" eb="8">
      <t>スイシンカ</t>
    </rPh>
    <phoneticPr fontId="10"/>
  </si>
  <si>
    <t>１　行政組織</t>
    <rPh sb="2" eb="6">
      <t>ギョウセイソシキ</t>
    </rPh>
    <phoneticPr fontId="10"/>
  </si>
  <si>
    <t>第１　生涯学習推進体制</t>
    <rPh sb="0" eb="1">
      <t>ダイ</t>
    </rPh>
    <rPh sb="3" eb="7">
      <t>ショウガイガクシュウ</t>
    </rPh>
    <rPh sb="7" eb="9">
      <t>スイシン</t>
    </rPh>
    <rPh sb="9" eb="11">
      <t>タイセイ</t>
    </rPh>
    <phoneticPr fontId="10"/>
  </si>
  <si>
    <t>Ⅰ　新潟県の生涯学習・社会教育の現状</t>
    <rPh sb="2" eb="5">
      <t>ニイガタケン</t>
    </rPh>
    <rPh sb="6" eb="8">
      <t>ショウガイ</t>
    </rPh>
    <rPh sb="8" eb="10">
      <t>ガクシュウ</t>
    </rPh>
    <rPh sb="11" eb="13">
      <t>シャカイ</t>
    </rPh>
    <rPh sb="13" eb="15">
      <t>キョウイク</t>
    </rPh>
    <rPh sb="16" eb="18">
      <t>ゲンジョウ</t>
    </rPh>
    <phoneticPr fontId="10"/>
  </si>
  <si>
    <t>「第３次新潟県生涯学習推進プラン
　　　　　～生涯学び活躍できる循環型生涯学習社会～」策定</t>
    <phoneticPr fontId="10"/>
  </si>
  <si>
    <t>令和元年12月</t>
    <rPh sb="0" eb="2">
      <t>レイワ</t>
    </rPh>
    <rPh sb="2" eb="4">
      <t>ガンネン</t>
    </rPh>
    <rPh sb="6" eb="7">
      <t>ガツ</t>
    </rPh>
    <phoneticPr fontId="10"/>
  </si>
  <si>
    <t>※</t>
  </si>
  <si>
    <t>「第３次新潟県生涯学習推進プラン」答申</t>
  </si>
  <si>
    <t>令和元年11月</t>
    <rPh sb="0" eb="2">
      <t>レイワ</t>
    </rPh>
    <rPh sb="2" eb="4">
      <t>ガンネン</t>
    </rPh>
    <rPh sb="6" eb="7">
      <t>ガツ</t>
    </rPh>
    <phoneticPr fontId="10"/>
  </si>
  <si>
    <t>「第２次新潟県生涯学習推進プラン(改定版)の見直しについて」
上位計画（県総合計画・教育振興基本計画）改定に伴い審議継続</t>
    <phoneticPr fontId="10"/>
  </si>
  <si>
    <t>平成30年10月</t>
    <rPh sb="0" eb="2">
      <t>ヘイセイ</t>
    </rPh>
    <rPh sb="4" eb="5">
      <t>ネン</t>
    </rPh>
    <rPh sb="7" eb="8">
      <t>ガツ</t>
    </rPh>
    <phoneticPr fontId="10"/>
  </si>
  <si>
    <t>第11期</t>
    <rPh sb="0" eb="1">
      <t>ダイ</t>
    </rPh>
    <rPh sb="3" eb="4">
      <t>キ</t>
    </rPh>
    <phoneticPr fontId="21"/>
  </si>
  <si>
    <t>「第２次新潟県生涯学習推進プラン(改定版)の
　　　　　　　　　　　　　　　　　　　見直しについて」諮問</t>
    <phoneticPr fontId="10"/>
  </si>
  <si>
    <t>平成29年６月</t>
    <rPh sb="0" eb="2">
      <t>ヘイセイ</t>
    </rPh>
    <rPh sb="4" eb="5">
      <t>ネン</t>
    </rPh>
    <rPh sb="6" eb="7">
      <t>ガツ</t>
    </rPh>
    <phoneticPr fontId="10"/>
  </si>
  <si>
    <t>第10期</t>
    <rPh sb="0" eb="1">
      <t>ダイ</t>
    </rPh>
    <rPh sb="3" eb="4">
      <t>キ</t>
    </rPh>
    <phoneticPr fontId="21"/>
  </si>
  <si>
    <t>「第２次新潟県生涯学習推進プラン(改定版)
　　　　　　－学びを楽しみ社会に生かす－」策定</t>
    <phoneticPr fontId="10"/>
  </si>
  <si>
    <t>平成25年９月</t>
    <rPh sb="0" eb="2">
      <t>ヘイセイ</t>
    </rPh>
    <rPh sb="4" eb="5">
      <t>ネン</t>
    </rPh>
    <phoneticPr fontId="10"/>
  </si>
  <si>
    <t>「　同　」答申</t>
  </si>
  <si>
    <t>平成25年８月</t>
    <rPh sb="0" eb="2">
      <t>ヘイセイ</t>
    </rPh>
    <rPh sb="4" eb="5">
      <t>ネン</t>
    </rPh>
    <phoneticPr fontId="10"/>
  </si>
  <si>
    <t>「第２次新潟県生涯学習推進プランの改定について」諮問</t>
  </si>
  <si>
    <t>平成24年10月</t>
    <rPh sb="0" eb="2">
      <t>ヘイセイ</t>
    </rPh>
    <rPh sb="4" eb="5">
      <t>ネン</t>
    </rPh>
    <rPh sb="7" eb="8">
      <t>ツキ</t>
    </rPh>
    <phoneticPr fontId="10"/>
  </si>
  <si>
    <t>第９期</t>
    <rPh sb="0" eb="1">
      <t>ダイ</t>
    </rPh>
    <rPh sb="2" eb="3">
      <t>キ</t>
    </rPh>
    <phoneticPr fontId="21"/>
  </si>
  <si>
    <t>「第２次新潟県生涯学習推進プランの実現に向けた『学習の
　　成果を地域で生かすための方策』について」審議のまとめ</t>
    <phoneticPr fontId="10"/>
  </si>
  <si>
    <t>平成23年３月</t>
    <rPh sb="0" eb="2">
      <t>ヘイセイ</t>
    </rPh>
    <rPh sb="4" eb="5">
      <t>ネン</t>
    </rPh>
    <phoneticPr fontId="10"/>
  </si>
  <si>
    <t>第８期</t>
    <rPh sb="0" eb="1">
      <t>ダイ</t>
    </rPh>
    <rPh sb="2" eb="3">
      <t>キ</t>
    </rPh>
    <phoneticPr fontId="21"/>
  </si>
  <si>
    <t>「持続可能な未来に向けて
　　　　　　　　－第２次新潟県生涯学習推進プラン－」策定</t>
    <phoneticPr fontId="10"/>
  </si>
  <si>
    <t>平成20年１月</t>
    <rPh sb="0" eb="2">
      <t>ヘイセイ</t>
    </rPh>
    <rPh sb="4" eb="5">
      <t>ネン</t>
    </rPh>
    <phoneticPr fontId="10"/>
  </si>
  <si>
    <t>平成19年12月</t>
    <rPh sb="0" eb="2">
      <t>ヘイセイ</t>
    </rPh>
    <rPh sb="4" eb="5">
      <t>ネン</t>
    </rPh>
    <phoneticPr fontId="10"/>
  </si>
  <si>
    <t>「新潟県生涯学習推進プランの改定について」諮問</t>
  </si>
  <si>
    <t>平成18年12月</t>
    <rPh sb="0" eb="2">
      <t>ヘイセイ</t>
    </rPh>
    <rPh sb="4" eb="5">
      <t>ネン</t>
    </rPh>
    <phoneticPr fontId="10"/>
  </si>
  <si>
    <t>第７期</t>
    <rPh sb="0" eb="1">
      <t>ダイ</t>
    </rPh>
    <rPh sb="2" eb="3">
      <t>キ</t>
    </rPh>
    <phoneticPr fontId="21"/>
  </si>
  <si>
    <t>「今後の新潟県の生涯学習推進の在り方について」審議のまとめ</t>
  </si>
  <si>
    <t>平成18年７月</t>
    <rPh sb="0" eb="2">
      <t>ヘイセイ</t>
    </rPh>
    <rPh sb="4" eb="5">
      <t>ネン</t>
    </rPh>
    <phoneticPr fontId="10"/>
  </si>
  <si>
    <t>第６期</t>
    <rPh sb="0" eb="1">
      <t>ダイ</t>
    </rPh>
    <rPh sb="2" eb="3">
      <t>キ</t>
    </rPh>
    <phoneticPr fontId="21"/>
  </si>
  <si>
    <t>平成16年１月</t>
    <rPh sb="0" eb="2">
      <t>ヘイセイ</t>
    </rPh>
    <rPh sb="4" eb="5">
      <t>ネン</t>
    </rPh>
    <phoneticPr fontId="10"/>
  </si>
  <si>
    <t>「家庭教育に関する意識を高めるための方策について」諮問</t>
  </si>
  <si>
    <t>平成14年10月</t>
    <rPh sb="0" eb="2">
      <t>ヘイセイ</t>
    </rPh>
    <rPh sb="4" eb="5">
      <t>ネン</t>
    </rPh>
    <phoneticPr fontId="10"/>
  </si>
  <si>
    <t>第５期</t>
    <rPh sb="0" eb="1">
      <t>ダイ</t>
    </rPh>
    <rPh sb="2" eb="3">
      <t>キ</t>
    </rPh>
    <phoneticPr fontId="21"/>
  </si>
  <si>
    <t>平成12年５月</t>
    <rPh sb="0" eb="2">
      <t>ヘイセイ</t>
    </rPh>
    <rPh sb="4" eb="5">
      <t>ネン</t>
    </rPh>
    <rPh sb="6" eb="7">
      <t>ガツ</t>
    </rPh>
    <phoneticPr fontId="10"/>
  </si>
  <si>
    <t>「高度情報社会における学習活動の支援方策について」諮問</t>
  </si>
  <si>
    <t>平成11年１月</t>
    <rPh sb="0" eb="2">
      <t>ヘイセイ</t>
    </rPh>
    <rPh sb="4" eb="5">
      <t>ネン</t>
    </rPh>
    <rPh sb="6" eb="7">
      <t>ガツ</t>
    </rPh>
    <phoneticPr fontId="10"/>
  </si>
  <si>
    <t>第４期</t>
    <rPh sb="0" eb="1">
      <t>ダイ</t>
    </rPh>
    <rPh sb="2" eb="3">
      <t>キ</t>
    </rPh>
    <phoneticPr fontId="21"/>
  </si>
  <si>
    <t>平成10年７月</t>
    <rPh sb="0" eb="2">
      <t>ヘイセイ</t>
    </rPh>
    <rPh sb="4" eb="5">
      <t>ネン</t>
    </rPh>
    <rPh sb="6" eb="7">
      <t>ガツ</t>
    </rPh>
    <phoneticPr fontId="10"/>
  </si>
  <si>
    <t>「地域社会における生涯学習振興のための取組」諮問</t>
  </si>
  <si>
    <t>平成８年12月</t>
    <rPh sb="0" eb="2">
      <t>ヘイセイ</t>
    </rPh>
    <rPh sb="3" eb="4">
      <t>ネン</t>
    </rPh>
    <rPh sb="6" eb="7">
      <t>ガツ</t>
    </rPh>
    <phoneticPr fontId="10"/>
  </si>
  <si>
    <t>第３期</t>
    <rPh sb="0" eb="1">
      <t>ダイ</t>
    </rPh>
    <rPh sb="2" eb="3">
      <t>キ</t>
    </rPh>
    <phoneticPr fontId="21"/>
  </si>
  <si>
    <t>平成８年６月</t>
    <rPh sb="0" eb="2">
      <t>ヘイセイ</t>
    </rPh>
    <rPh sb="3" eb="4">
      <t>ネン</t>
    </rPh>
    <rPh sb="5" eb="6">
      <t>ガツ</t>
    </rPh>
    <phoneticPr fontId="10"/>
  </si>
  <si>
    <t>「生涯学習社会における学校の役割について」諮問</t>
  </si>
  <si>
    <t>平成６年９月</t>
    <rPh sb="0" eb="2">
      <t>ヘイセイ</t>
    </rPh>
    <rPh sb="3" eb="4">
      <t>ネン</t>
    </rPh>
    <rPh sb="5" eb="6">
      <t>ガツ</t>
    </rPh>
    <phoneticPr fontId="10"/>
  </si>
  <si>
    <t>第２期</t>
    <rPh sb="0" eb="1">
      <t>ダイ</t>
    </rPh>
    <rPh sb="2" eb="3">
      <t>キ</t>
    </rPh>
    <phoneticPr fontId="10"/>
  </si>
  <si>
    <t>「新潟ふるさと学習の充実について」提言</t>
  </si>
  <si>
    <t>平成６年３月</t>
    <rPh sb="0" eb="2">
      <t>ヘイセイ</t>
    </rPh>
    <rPh sb="3" eb="4">
      <t>ネン</t>
    </rPh>
    <rPh sb="5" eb="6">
      <t>ガツ</t>
    </rPh>
    <phoneticPr fontId="10"/>
  </si>
  <si>
    <t>「新潟県生涯学習推進プラン」策定</t>
  </si>
  <si>
    <t>平成５年３月</t>
    <rPh sb="0" eb="2">
      <t>ヘイセイ</t>
    </rPh>
    <rPh sb="3" eb="4">
      <t>ネン</t>
    </rPh>
    <rPh sb="5" eb="6">
      <t>ガツ</t>
    </rPh>
    <phoneticPr fontId="10"/>
  </si>
  <si>
    <t>「新潟県生涯学習推進プランの策定について」諮問</t>
  </si>
  <si>
    <t>平成４年７月</t>
    <rPh sb="0" eb="2">
      <t>ヘイセイ</t>
    </rPh>
    <rPh sb="3" eb="4">
      <t>ネン</t>
    </rPh>
    <rPh sb="5" eb="6">
      <t>ガツ</t>
    </rPh>
    <phoneticPr fontId="10"/>
  </si>
  <si>
    <t>第１期</t>
    <rPh sb="0" eb="1">
      <t>ダイ</t>
    </rPh>
    <rPh sb="2" eb="3">
      <t>キ</t>
    </rPh>
    <phoneticPr fontId="10"/>
  </si>
  <si>
    <t>審議テーマ</t>
    <rPh sb="0" eb="2">
      <t>シンギ</t>
    </rPh>
    <phoneticPr fontId="10"/>
  </si>
  <si>
    <t>(4)</t>
    <phoneticPr fontId="10"/>
  </si>
  <si>
    <t>２年　　　　令和２年10月１日から休会中</t>
    <rPh sb="1" eb="2">
      <t>ネン</t>
    </rPh>
    <phoneticPr fontId="10"/>
  </si>
  <si>
    <t>任期</t>
    <rPh sb="0" eb="2">
      <t>ニンキ</t>
    </rPh>
    <phoneticPr fontId="10"/>
  </si>
  <si>
    <t>学識経験者　15名 以内</t>
    <rPh sb="0" eb="5">
      <t>ガクシキケイケンシャ</t>
    </rPh>
    <phoneticPr fontId="10"/>
  </si>
  <si>
    <t>構成</t>
    <rPh sb="0" eb="2">
      <t>コウセイ</t>
    </rPh>
    <phoneticPr fontId="10"/>
  </si>
  <si>
    <t>　県の生涯学習の振興に資するための施策の総合的な推進に関する重要事項を調査審議し、教育委員会又は知事の諮問に対し答申するとともに、必要と認められる事項を建議する。</t>
    <phoneticPr fontId="10"/>
  </si>
  <si>
    <t>目的</t>
    <rPh sb="0" eb="2">
      <t>モクテキ</t>
    </rPh>
    <phoneticPr fontId="10"/>
  </si>
  <si>
    <t>３　生涯学習審議会</t>
    <rPh sb="2" eb="6">
      <t>ショウガイガクシュウ</t>
    </rPh>
    <rPh sb="6" eb="9">
      <t>シンギカイ</t>
    </rPh>
    <phoneticPr fontId="10"/>
  </si>
  <si>
    <t>図書館の運営及び図書館奉仕について</t>
    <rPh sb="0" eb="3">
      <t>トショカン</t>
    </rPh>
    <rPh sb="4" eb="6">
      <t>ウンエイ</t>
    </rPh>
    <rPh sb="6" eb="7">
      <t>オヨ</t>
    </rPh>
    <rPh sb="8" eb="11">
      <t>トショカン</t>
    </rPh>
    <rPh sb="11" eb="13">
      <t>ホウシ</t>
    </rPh>
    <phoneticPr fontId="10"/>
  </si>
  <si>
    <t>審議事項</t>
    <rPh sb="0" eb="4">
      <t>シンギジコウ</t>
    </rPh>
    <phoneticPr fontId="10"/>
  </si>
  <si>
    <t>２年　令和４年度２回開催</t>
    <rPh sb="1" eb="2">
      <t>ネン</t>
    </rPh>
    <phoneticPr fontId="10"/>
  </si>
  <si>
    <t>学識経験者　10名</t>
    <rPh sb="0" eb="5">
      <t>ガクシキケイケンシャ</t>
    </rPh>
    <phoneticPr fontId="10"/>
  </si>
  <si>
    <t>学校教育及び社会教育関係者、家庭教育及び文化の発展に資する活動を行う者</t>
    <phoneticPr fontId="10"/>
  </si>
  <si>
    <t>　図書館の運営に関し、館長の諮問に応ずるとともに、図書館の行う図書館奉仕につき、館長に対して意見を述べる。</t>
    <rPh sb="1" eb="4">
      <t>トショカン</t>
    </rPh>
    <rPh sb="5" eb="7">
      <t>ウンエイ</t>
    </rPh>
    <rPh sb="8" eb="9">
      <t>カン</t>
    </rPh>
    <rPh sb="11" eb="13">
      <t>カンチョウ</t>
    </rPh>
    <rPh sb="14" eb="16">
      <t>シモン</t>
    </rPh>
    <rPh sb="17" eb="18">
      <t>オウ</t>
    </rPh>
    <rPh sb="25" eb="28">
      <t>トショカン</t>
    </rPh>
    <rPh sb="29" eb="30">
      <t>オコナ</t>
    </rPh>
    <rPh sb="31" eb="36">
      <t>トショカンホウシ</t>
    </rPh>
    <rPh sb="40" eb="42">
      <t>カンチョウ</t>
    </rPh>
    <rPh sb="43" eb="44">
      <t>タイ</t>
    </rPh>
    <rPh sb="46" eb="48">
      <t>イケン</t>
    </rPh>
    <rPh sb="49" eb="50">
      <t>ノ</t>
    </rPh>
    <phoneticPr fontId="10"/>
  </si>
  <si>
    <t>５　県立図書館協議会</t>
    <rPh sb="2" eb="7">
      <t>ケンリツトショカン</t>
    </rPh>
    <rPh sb="7" eb="10">
      <t>キョウギカイ</t>
    </rPh>
    <phoneticPr fontId="10"/>
  </si>
  <si>
    <t>「地域の絆とつながりを深める社会教育の推進」審議のまとめ</t>
    <phoneticPr fontId="10"/>
  </si>
  <si>
    <t>令和４年９月</t>
    <rPh sb="0" eb="2">
      <t>レイワ</t>
    </rPh>
    <phoneticPr fontId="6"/>
  </si>
  <si>
    <t>第36期</t>
    <rPh sb="0" eb="1">
      <t>ダイ</t>
    </rPh>
    <rPh sb="3" eb="4">
      <t>キ</t>
    </rPh>
    <phoneticPr fontId="6"/>
  </si>
  <si>
    <t>「活力ある地域づくりに向けた地域社会と学校の連携」審議のまとめ</t>
    <phoneticPr fontId="10"/>
  </si>
  <si>
    <t>令和２年９月</t>
    <rPh sb="0" eb="2">
      <t>レイワ</t>
    </rPh>
    <phoneticPr fontId="22"/>
  </si>
  <si>
    <t>第35期</t>
    <rPh sb="0" eb="1">
      <t>ダイ</t>
    </rPh>
    <rPh sb="3" eb="4">
      <t>キ</t>
    </rPh>
    <phoneticPr fontId="22"/>
  </si>
  <si>
    <t>「公民館を活用した生涯学習の推進について」審議のまとめ</t>
    <phoneticPr fontId="10"/>
  </si>
  <si>
    <t>平成30年９月</t>
    <phoneticPr fontId="10"/>
  </si>
  <si>
    <t>第34期</t>
    <rPh sb="0" eb="1">
      <t>ダイ</t>
    </rPh>
    <rPh sb="3" eb="4">
      <t>キ</t>
    </rPh>
    <phoneticPr fontId="22"/>
  </si>
  <si>
    <t>「今後の青少年の健全育成に向けた体験活動について
　～心豊かで健やかな子どもを育む体験活動～」審議のまとめ</t>
    <phoneticPr fontId="10"/>
  </si>
  <si>
    <t>平成28年９月</t>
    <phoneticPr fontId="10"/>
  </si>
  <si>
    <t>第33期</t>
    <rPh sb="0" eb="1">
      <t>ダイ</t>
    </rPh>
    <rPh sb="3" eb="4">
      <t>キ</t>
    </rPh>
    <phoneticPr fontId="21"/>
  </si>
  <si>
    <t>「学社連携を効果的に推進するための方策～地域社会からのアプローチ～」
　審議のまとめ</t>
    <phoneticPr fontId="10"/>
  </si>
  <si>
    <t>平成26年９月</t>
    <phoneticPr fontId="10"/>
  </si>
  <si>
    <t>第32期</t>
    <rPh sb="0" eb="1">
      <t>ダイ</t>
    </rPh>
    <rPh sb="3" eb="4">
      <t>キ</t>
    </rPh>
    <phoneticPr fontId="21"/>
  </si>
  <si>
    <t>「市町村における社会教育委員制度活用の課題とその方向性
　（社会教育委員の活動のあり方）について」報告書</t>
    <phoneticPr fontId="10"/>
  </si>
  <si>
    <t>平成24年９月</t>
    <phoneticPr fontId="10"/>
  </si>
  <si>
    <t>第31期</t>
    <rPh sb="0" eb="1">
      <t>ダイ</t>
    </rPh>
    <rPh sb="3" eb="4">
      <t>キ</t>
    </rPh>
    <phoneticPr fontId="21"/>
  </si>
  <si>
    <t>「家庭の教育力向上に向けた今後の県の施策の在り方について
　愛・絆・社会ではぐくむ子の未来」審議のまとめ</t>
    <phoneticPr fontId="10"/>
  </si>
  <si>
    <t>平成22年９月</t>
    <phoneticPr fontId="10"/>
  </si>
  <si>
    <t>第30期</t>
    <rPh sb="0" eb="1">
      <t>ダイ</t>
    </rPh>
    <rPh sb="3" eb="4">
      <t>キ</t>
    </rPh>
    <phoneticPr fontId="21"/>
  </si>
  <si>
    <t>「団塊の世代の力を地域の活性化に生かす方策について」提言</t>
    <phoneticPr fontId="10"/>
  </si>
  <si>
    <t>平成20年３月</t>
    <phoneticPr fontId="10"/>
  </si>
  <si>
    <t>第29期</t>
    <rPh sb="0" eb="1">
      <t>ダイ</t>
    </rPh>
    <rPh sb="3" eb="4">
      <t>キ</t>
    </rPh>
    <phoneticPr fontId="21"/>
  </si>
  <si>
    <t>「地域社会の活性化に貢献する社会教育の推進について
　-学習機会の充実と学習成果活用の方向-」会議のまとめ</t>
    <phoneticPr fontId="10"/>
  </si>
  <si>
    <t>平成18年２月</t>
    <phoneticPr fontId="10"/>
  </si>
  <si>
    <t>第28期</t>
    <rPh sb="0" eb="1">
      <t>ダイ</t>
    </rPh>
    <rPh sb="3" eb="4">
      <t>キ</t>
    </rPh>
    <phoneticPr fontId="21"/>
  </si>
  <si>
    <t>「　同　」答申</t>
    <phoneticPr fontId="10"/>
  </si>
  <si>
    <t>平成16年１月</t>
    <phoneticPr fontId="10"/>
  </si>
  <si>
    <t>「地域における体験活動の充実と県立青少年教育施設の在り方について」諮問</t>
    <phoneticPr fontId="10"/>
  </si>
  <si>
    <t>平成14年10月</t>
  </si>
  <si>
    <t>第27期</t>
    <rPh sb="0" eb="1">
      <t>ダイ</t>
    </rPh>
    <rPh sb="3" eb="4">
      <t>キ</t>
    </rPh>
    <phoneticPr fontId="21"/>
  </si>
  <si>
    <t>「　同　」</t>
    <phoneticPr fontId="10"/>
  </si>
  <si>
    <t>平成14年３月</t>
    <phoneticPr fontId="10"/>
  </si>
  <si>
    <t>「家庭・地域の教育力の向上」</t>
    <phoneticPr fontId="10"/>
  </si>
  <si>
    <t>平成13年12月</t>
    <phoneticPr fontId="10"/>
  </si>
  <si>
    <t>「地域で子どもを育てる推進体制づくりについて」</t>
    <phoneticPr fontId="10"/>
  </si>
  <si>
    <t>平成13年３月</t>
    <phoneticPr fontId="10"/>
  </si>
  <si>
    <t>「県の生涯学習推進・社会教育振興の動向と課題について」</t>
    <phoneticPr fontId="10"/>
  </si>
  <si>
    <t>平成12年11月</t>
  </si>
  <si>
    <t>第26期</t>
    <rPh sb="0" eb="1">
      <t>ダイ</t>
    </rPh>
    <rPh sb="3" eb="4">
      <t>キ</t>
    </rPh>
    <phoneticPr fontId="21"/>
  </si>
  <si>
    <t>平成12年４月</t>
    <phoneticPr fontId="10"/>
  </si>
  <si>
    <t>「公立青少年教育施設の今後のあり方」諮問</t>
    <phoneticPr fontId="10"/>
  </si>
  <si>
    <t>平成10年10月</t>
  </si>
  <si>
    <t>第25期</t>
    <rPh sb="0" eb="1">
      <t>ダイ</t>
    </rPh>
    <rPh sb="3" eb="4">
      <t>キ</t>
    </rPh>
    <phoneticPr fontId="21"/>
  </si>
  <si>
    <t>「地域住民の学習拠点としての社会教育施設のあり方」まとめ</t>
    <phoneticPr fontId="10"/>
  </si>
  <si>
    <t>平成10年３月</t>
    <phoneticPr fontId="10"/>
  </si>
  <si>
    <t>第24期</t>
    <rPh sb="0" eb="1">
      <t>ダイ</t>
    </rPh>
    <rPh sb="3" eb="4">
      <t>キ</t>
    </rPh>
    <phoneticPr fontId="21"/>
  </si>
  <si>
    <t>「社会教育の充実と振興」</t>
    <phoneticPr fontId="10"/>
  </si>
  <si>
    <t>平成８年３月</t>
    <phoneticPr fontId="10"/>
  </si>
  <si>
    <t>第23期</t>
    <rPh sb="0" eb="1">
      <t>ダイ</t>
    </rPh>
    <rPh sb="3" eb="4">
      <t>キ</t>
    </rPh>
    <phoneticPr fontId="21"/>
  </si>
  <si>
    <t>「家庭の教育力と親等の地域活動を充実させるための方策について」提言
　～学校週５日制実施を踏まえて～</t>
    <phoneticPr fontId="10"/>
  </si>
  <si>
    <t>平成６年３月</t>
    <phoneticPr fontId="10"/>
  </si>
  <si>
    <t>第22期</t>
    <rPh sb="0" eb="1">
      <t>ダイ</t>
    </rPh>
    <rPh sb="3" eb="4">
      <t>キ</t>
    </rPh>
    <phoneticPr fontId="21"/>
  </si>
  <si>
    <t>「これからの在学青少年に対する社会教育の在り方について」報告
　～学校週５日制に向けて～</t>
    <phoneticPr fontId="10"/>
  </si>
  <si>
    <t>平成４年３月</t>
    <phoneticPr fontId="10"/>
  </si>
  <si>
    <t>第21期</t>
    <rPh sb="0" eb="1">
      <t>ダイ</t>
    </rPh>
    <rPh sb="3" eb="4">
      <t>キ</t>
    </rPh>
    <phoneticPr fontId="21"/>
  </si>
  <si>
    <t>学識経験者　17名</t>
    <rPh sb="0" eb="5">
      <t>ガクシキケイケンシャ</t>
    </rPh>
    <phoneticPr fontId="10"/>
  </si>
  <si>
    <t>学校教育及び社会教育関係者、家庭教育の向上に資する活動を行う者</t>
    <phoneticPr fontId="10"/>
  </si>
  <si>
    <t>　社会教育に関する諸計画を立案し、教育委員会の諮問に応じ、これに対して意見を述べ、又はこれらに必要な研究・調査を行うことによって、教育委員会に助言する。</t>
    <phoneticPr fontId="10"/>
  </si>
  <si>
    <t>４　社会教育委員の会議</t>
    <rPh sb="2" eb="8">
      <t>シャカイキョウイクイイン</t>
    </rPh>
    <rPh sb="9" eb="11">
      <t>カイギ</t>
    </rPh>
    <phoneticPr fontId="10"/>
  </si>
  <si>
    <t>合　計　</t>
    <rPh sb="0" eb="1">
      <t>ア</t>
    </rPh>
    <rPh sb="2" eb="3">
      <t>ケイ</t>
    </rPh>
    <phoneticPr fontId="10"/>
  </si>
  <si>
    <t>伊勢みずほ</t>
    <rPh sb="0" eb="2">
      <t>イセ</t>
    </rPh>
    <phoneticPr fontId="10"/>
  </si>
  <si>
    <t>創立30周年記念講演会</t>
    <phoneticPr fontId="10"/>
  </si>
  <si>
    <t>受講者数</t>
    <rPh sb="0" eb="4">
      <t>ジュコウシャスウ</t>
    </rPh>
    <phoneticPr fontId="10"/>
  </si>
  <si>
    <t>会場名</t>
    <rPh sb="0" eb="3">
      <t>カイジョウメイ</t>
    </rPh>
    <phoneticPr fontId="10"/>
  </si>
  <si>
    <t>講師（敬称略）</t>
    <rPh sb="0" eb="2">
      <t>コウシ</t>
    </rPh>
    <rPh sb="3" eb="5">
      <t>ケイショウ</t>
    </rPh>
    <rPh sb="5" eb="6">
      <t>リャク</t>
    </rPh>
    <phoneticPr fontId="10"/>
  </si>
  <si>
    <t>講座名</t>
    <rPh sb="0" eb="3">
      <t>コウザメイ</t>
    </rPh>
    <phoneticPr fontId="10"/>
  </si>
  <si>
    <t>にいがた連携公開講座（令和４年度実績）</t>
    <phoneticPr fontId="10"/>
  </si>
  <si>
    <t>単位)</t>
    <rPh sb="0" eb="2">
      <t>タンイ</t>
    </rPh>
    <phoneticPr fontId="10"/>
  </si>
  <si>
    <t>(250</t>
    <phoneticPr fontId="10"/>
  </si>
  <si>
    <t>学長賞</t>
    <rPh sb="0" eb="3">
      <t>ガクチョウショウ</t>
    </rPh>
    <phoneticPr fontId="10"/>
  </si>
  <si>
    <t>(200</t>
    <phoneticPr fontId="10"/>
  </si>
  <si>
    <t>翡翠賞</t>
    <rPh sb="0" eb="3">
      <t>ヒスイショウ</t>
    </rPh>
    <phoneticPr fontId="10"/>
  </si>
  <si>
    <t>(150</t>
    <phoneticPr fontId="10"/>
  </si>
  <si>
    <t>信濃川賞</t>
    <rPh sb="0" eb="4">
      <t>シナノガワショウ</t>
    </rPh>
    <phoneticPr fontId="10"/>
  </si>
  <si>
    <t>(100</t>
    <phoneticPr fontId="10"/>
  </si>
  <si>
    <t>美雪賞</t>
    <rPh sb="0" eb="2">
      <t>ミユキ</t>
    </rPh>
    <rPh sb="2" eb="3">
      <t>ショウ</t>
    </rPh>
    <phoneticPr fontId="10"/>
  </si>
  <si>
    <t>( 50</t>
    <phoneticPr fontId="10"/>
  </si>
  <si>
    <t>笹川流れ賞</t>
    <rPh sb="0" eb="3">
      <t>ササガワナガ</t>
    </rPh>
    <rPh sb="4" eb="5">
      <t>ショウ</t>
    </rPh>
    <phoneticPr fontId="10"/>
  </si>
  <si>
    <t>( 25</t>
    <phoneticPr fontId="10"/>
  </si>
  <si>
    <t>鳥屋野潟賞</t>
    <rPh sb="0" eb="5">
      <t>トヤノガタショウ</t>
    </rPh>
    <phoneticPr fontId="10"/>
  </si>
  <si>
    <t>平成29年度
からの累計</t>
    <rPh sb="0" eb="2">
      <t>ヘイセイ</t>
    </rPh>
    <rPh sb="4" eb="6">
      <t>ネンド</t>
    </rPh>
    <rPh sb="10" eb="12">
      <t>ルイケイ</t>
    </rPh>
    <phoneticPr fontId="10"/>
  </si>
  <si>
    <t>令和４年度</t>
    <rPh sb="0" eb="2">
      <t>レイワ</t>
    </rPh>
    <rPh sb="3" eb="5">
      <t>ネンド</t>
    </rPh>
    <phoneticPr fontId="10"/>
  </si>
  <si>
    <t>令和３年度</t>
    <rPh sb="0" eb="2">
      <t>レイワ</t>
    </rPh>
    <rPh sb="3" eb="5">
      <t>ネンド</t>
    </rPh>
    <phoneticPr fontId="10"/>
  </si>
  <si>
    <t>令和２年度</t>
    <rPh sb="0" eb="2">
      <t>レイワ</t>
    </rPh>
    <rPh sb="3" eb="5">
      <t>ネンド</t>
    </rPh>
    <phoneticPr fontId="10"/>
  </si>
  <si>
    <t>イ　奨励賞交付者数</t>
    <phoneticPr fontId="10"/>
  </si>
  <si>
    <t>実施機関数</t>
    <rPh sb="0" eb="2">
      <t>ジッシ</t>
    </rPh>
    <rPh sb="2" eb="5">
      <t>キカンスウ</t>
    </rPh>
    <phoneticPr fontId="10"/>
  </si>
  <si>
    <t>ア　実施期間の推移</t>
    <phoneticPr fontId="10"/>
  </si>
  <si>
    <t>いきいき県民カレッジ　成果活用促進事業</t>
    <phoneticPr fontId="10"/>
  </si>
  <si>
    <t>(500</t>
    <phoneticPr fontId="10"/>
  </si>
  <si>
    <t>(400</t>
    <phoneticPr fontId="10"/>
  </si>
  <si>
    <t>日本海賞</t>
    <rPh sb="0" eb="2">
      <t>ニホン</t>
    </rPh>
    <rPh sb="2" eb="3">
      <t>カイ</t>
    </rPh>
    <rPh sb="3" eb="4">
      <t>ショウ</t>
    </rPh>
    <phoneticPr fontId="10"/>
  </si>
  <si>
    <t>(300</t>
    <phoneticPr fontId="10"/>
  </si>
  <si>
    <t>越佐賞</t>
    <rPh sb="0" eb="2">
      <t>エツサ</t>
    </rPh>
    <rPh sb="2" eb="3">
      <t>ショウ</t>
    </rPh>
    <phoneticPr fontId="10"/>
  </si>
  <si>
    <t>朱鷺賞</t>
    <rPh sb="0" eb="2">
      <t>トキ</t>
    </rPh>
    <rPh sb="2" eb="3">
      <t>ショウ</t>
    </rPh>
    <phoneticPr fontId="10"/>
  </si>
  <si>
    <t>雪椿賞</t>
    <rPh sb="0" eb="2">
      <t>ユキツバキ</t>
    </rPh>
    <rPh sb="2" eb="3">
      <t>ショウ</t>
    </rPh>
    <phoneticPr fontId="10"/>
  </si>
  <si>
    <t>チューリップ賞</t>
    <rPh sb="6" eb="7">
      <t>ショウ</t>
    </rPh>
    <phoneticPr fontId="10"/>
  </si>
  <si>
    <t>平成４年度
からの累計</t>
    <phoneticPr fontId="10"/>
  </si>
  <si>
    <t>ウ　奨励賞交付者数</t>
    <phoneticPr fontId="10"/>
  </si>
  <si>
    <t>講座数</t>
    <rPh sb="0" eb="3">
      <t>コウザスウ</t>
    </rPh>
    <phoneticPr fontId="10"/>
  </si>
  <si>
    <t>イ　講座数・受講者数の推移</t>
    <phoneticPr fontId="10"/>
  </si>
  <si>
    <t>知事部局・教育庁</t>
    <rPh sb="0" eb="4">
      <t>チジブキョク</t>
    </rPh>
    <rPh sb="5" eb="8">
      <t>キョウイクチョウ</t>
    </rPh>
    <phoneticPr fontId="10"/>
  </si>
  <si>
    <t>国・県立施設</t>
    <rPh sb="0" eb="1">
      <t>クニ</t>
    </rPh>
    <rPh sb="2" eb="4">
      <t>ケンリツ</t>
    </rPh>
    <rPh sb="4" eb="6">
      <t>シセツ</t>
    </rPh>
    <phoneticPr fontId="10"/>
  </si>
  <si>
    <t>財団等（民間）</t>
    <rPh sb="0" eb="3">
      <t>ザイダントウ</t>
    </rPh>
    <rPh sb="4" eb="6">
      <t>ミンカン</t>
    </rPh>
    <phoneticPr fontId="10"/>
  </si>
  <si>
    <t>専修・各種学校</t>
    <rPh sb="0" eb="2">
      <t>センシュウ</t>
    </rPh>
    <rPh sb="3" eb="7">
      <t>カクシュガッコウ</t>
    </rPh>
    <phoneticPr fontId="10"/>
  </si>
  <si>
    <t>高等学校</t>
    <rPh sb="0" eb="4">
      <t>コウトウガッコウ</t>
    </rPh>
    <phoneticPr fontId="10"/>
  </si>
  <si>
    <t>大学・短大・高専</t>
    <rPh sb="0" eb="2">
      <t>ダイガク</t>
    </rPh>
    <rPh sb="3" eb="5">
      <t>タンダイ</t>
    </rPh>
    <rPh sb="6" eb="8">
      <t>コウセン</t>
    </rPh>
    <phoneticPr fontId="10"/>
  </si>
  <si>
    <t>ア　参加機関の推移</t>
    <phoneticPr fontId="10"/>
  </si>
  <si>
    <t>いきいき県民カレッジ</t>
    <phoneticPr fontId="10"/>
  </si>
  <si>
    <t>１　学習機会の提供</t>
    <rPh sb="2" eb="6">
      <t>ガクシュウキカイ</t>
    </rPh>
    <rPh sb="7" eb="9">
      <t>テイキョウ</t>
    </rPh>
    <phoneticPr fontId="10"/>
  </si>
  <si>
    <t>第２　生涯学習環境整備</t>
    <rPh sb="0" eb="1">
      <t>ダイ</t>
    </rPh>
    <rPh sb="3" eb="7">
      <t>ショウガイガクシュウ</t>
    </rPh>
    <rPh sb="7" eb="11">
      <t>カンキョウセイビ</t>
    </rPh>
    <phoneticPr fontId="10"/>
  </si>
  <si>
    <t>令和
４年度</t>
    <rPh sb="0" eb="2">
      <t>レイワ</t>
    </rPh>
    <rPh sb="4" eb="6">
      <t>ネンド</t>
    </rPh>
    <phoneticPr fontId="10"/>
  </si>
  <si>
    <t>令和
３年度</t>
    <rPh sb="0" eb="2">
      <t>レイワ</t>
    </rPh>
    <rPh sb="4" eb="6">
      <t>ネンド</t>
    </rPh>
    <phoneticPr fontId="10"/>
  </si>
  <si>
    <t>令和
２年度</t>
    <rPh sb="0" eb="2">
      <t>レイワ</t>
    </rPh>
    <rPh sb="4" eb="6">
      <t>ネンド</t>
    </rPh>
    <phoneticPr fontId="10"/>
  </si>
  <si>
    <t>個人</t>
    <rPh sb="0" eb="2">
      <t>コジン</t>
    </rPh>
    <phoneticPr fontId="10"/>
  </si>
  <si>
    <t>各種団体</t>
    <rPh sb="0" eb="2">
      <t>カクシュ</t>
    </rPh>
    <rPh sb="2" eb="4">
      <t>ダンタイ</t>
    </rPh>
    <phoneticPr fontId="10"/>
  </si>
  <si>
    <t>学校関係
団体</t>
    <rPh sb="0" eb="2">
      <t>ガッコウ</t>
    </rPh>
    <rPh sb="2" eb="4">
      <t>カンケイ</t>
    </rPh>
    <rPh sb="5" eb="7">
      <t>ダンタイ</t>
    </rPh>
    <phoneticPr fontId="10"/>
  </si>
  <si>
    <t>社教関係
団体</t>
    <rPh sb="0" eb="2">
      <t>シャキョウ</t>
    </rPh>
    <rPh sb="2" eb="4">
      <t>カンケイ</t>
    </rPh>
    <rPh sb="5" eb="7">
      <t>ダンタイ</t>
    </rPh>
    <phoneticPr fontId="10"/>
  </si>
  <si>
    <t>市町村
教委関係</t>
    <rPh sb="0" eb="3">
      <t>シチョウソン</t>
    </rPh>
    <rPh sb="4" eb="6">
      <t>キョウイ</t>
    </rPh>
    <rPh sb="6" eb="8">
      <t>カンケイ</t>
    </rPh>
    <phoneticPr fontId="10"/>
  </si>
  <si>
    <t>県行政
関係</t>
    <rPh sb="0" eb="1">
      <t>ケン</t>
    </rPh>
    <rPh sb="1" eb="3">
      <t>ギョウセイ</t>
    </rPh>
    <rPh sb="4" eb="6">
      <t>カンケイ</t>
    </rPh>
    <phoneticPr fontId="10"/>
  </si>
  <si>
    <t>イ　所属別利用状況</t>
    <phoneticPr fontId="10"/>
  </si>
  <si>
    <t>視聴覚</t>
    <rPh sb="0" eb="3">
      <t>シチョウカク</t>
    </rPh>
    <phoneticPr fontId="10"/>
  </si>
  <si>
    <t>学習
プログラム</t>
    <rPh sb="0" eb="2">
      <t>ガクシュウ</t>
    </rPh>
    <phoneticPr fontId="10"/>
  </si>
  <si>
    <t>資料</t>
    <rPh sb="0" eb="2">
      <t>シリョウ</t>
    </rPh>
    <phoneticPr fontId="10"/>
  </si>
  <si>
    <t>指導者</t>
    <rPh sb="0" eb="3">
      <t>シドウシャ</t>
    </rPh>
    <phoneticPr fontId="10"/>
  </si>
  <si>
    <t>団体・
グループ</t>
    <rPh sb="0" eb="2">
      <t>ダンタイ</t>
    </rPh>
    <phoneticPr fontId="10"/>
  </si>
  <si>
    <t>施設</t>
    <rPh sb="0" eb="2">
      <t>シセツ</t>
    </rPh>
    <phoneticPr fontId="10"/>
  </si>
  <si>
    <t>学習
機会</t>
    <rPh sb="0" eb="2">
      <t>ガクシュウ</t>
    </rPh>
    <rPh sb="3" eb="5">
      <t>キカイ</t>
    </rPh>
    <phoneticPr fontId="10"/>
  </si>
  <si>
    <t>ア　分野別利用状況</t>
    <phoneticPr fontId="10"/>
  </si>
  <si>
    <t xml:space="preserve"> (2) 生涯学習相談利用状況</t>
    <phoneticPr fontId="10"/>
  </si>
  <si>
    <t>※ 令和４年度末の指導者情報登録者872人のうち、インターネットでの公開は557人。</t>
    <rPh sb="2" eb="4">
      <t>レイワ</t>
    </rPh>
    <rPh sb="5" eb="8">
      <t>ネンドマツ</t>
    </rPh>
    <rPh sb="9" eb="12">
      <t>シドウシャ</t>
    </rPh>
    <rPh sb="12" eb="14">
      <t>ジョウホウ</t>
    </rPh>
    <rPh sb="14" eb="16">
      <t>トウロク</t>
    </rPh>
    <rPh sb="16" eb="17">
      <t>シャ</t>
    </rPh>
    <rPh sb="20" eb="21">
      <t>ニン</t>
    </rPh>
    <rPh sb="34" eb="36">
      <t>コウカイ</t>
    </rPh>
    <rPh sb="40" eb="41">
      <t>ニン</t>
    </rPh>
    <phoneticPr fontId="10"/>
  </si>
  <si>
    <t>※ 学習機会登録数は、各年度の新規登録数。</t>
    <rPh sb="2" eb="6">
      <t>ガクシュウキカイ</t>
    </rPh>
    <rPh sb="6" eb="9">
      <t>トウロクスウ</t>
    </rPh>
    <rPh sb="11" eb="14">
      <t>カクネンド</t>
    </rPh>
    <rPh sb="15" eb="17">
      <t>シンキ</t>
    </rPh>
    <rPh sb="17" eb="20">
      <t>トウロクスウ</t>
    </rPh>
    <phoneticPr fontId="10"/>
  </si>
  <si>
    <t>ふるさと</t>
    <phoneticPr fontId="10"/>
  </si>
  <si>
    <t>ウ　「ラ・ラ・ネット」登録情報数</t>
    <phoneticPr fontId="10"/>
  </si>
  <si>
    <t>イ　「ラ・ラ・ネット」情報検索数</t>
    <phoneticPr fontId="10"/>
  </si>
  <si>
    <t>ページ
ビュー数</t>
    <rPh sb="7" eb="8">
      <t>スウ</t>
    </rPh>
    <phoneticPr fontId="10"/>
  </si>
  <si>
    <t>訪問数</t>
    <rPh sb="0" eb="3">
      <t>ホウモンスウ</t>
    </rPh>
    <phoneticPr fontId="10"/>
  </si>
  <si>
    <t>ア　「ラ・ラ・ネット」アクセス数</t>
    <phoneticPr fontId="10"/>
  </si>
  <si>
    <t xml:space="preserve"> (1) 生涯学習情報提供システム「ラ・ラ・ネット」</t>
    <phoneticPr fontId="10"/>
  </si>
  <si>
    <t>２　学習情報の提供と学習相談体制の整備</t>
    <rPh sb="2" eb="4">
      <t>ガクシュウ</t>
    </rPh>
    <rPh sb="4" eb="6">
      <t>ジョウホウ</t>
    </rPh>
    <rPh sb="7" eb="9">
      <t>テイキョウ</t>
    </rPh>
    <rPh sb="10" eb="12">
      <t>ガクシュウ</t>
    </rPh>
    <rPh sb="12" eb="14">
      <t>ソウダン</t>
    </rPh>
    <rPh sb="14" eb="16">
      <t>タイセイ</t>
    </rPh>
    <rPh sb="17" eb="19">
      <t>セイビ</t>
    </rPh>
    <phoneticPr fontId="10"/>
  </si>
  <si>
    <t>作成部数</t>
    <rPh sb="0" eb="4">
      <t>サクセイブスウ</t>
    </rPh>
    <phoneticPr fontId="10"/>
  </si>
  <si>
    <t>〈資料の作成〉</t>
    <rPh sb="1" eb="3">
      <t>シリョウ</t>
    </rPh>
    <rPh sb="4" eb="6">
      <t>サクセイ</t>
    </rPh>
    <phoneticPr fontId="10"/>
  </si>
  <si>
    <t>参加者数</t>
    <rPh sb="0" eb="4">
      <t>サンカシャスウ</t>
    </rPh>
    <phoneticPr fontId="10"/>
  </si>
  <si>
    <t>社会同和教育市町村巡回研修事業</t>
    <rPh sb="0" eb="6">
      <t>シャカイドウワキョウイク</t>
    </rPh>
    <rPh sb="6" eb="9">
      <t>シチョウソン</t>
    </rPh>
    <rPh sb="9" eb="11">
      <t>ジュンカイ</t>
    </rPh>
    <rPh sb="11" eb="13">
      <t>ケンシュウ</t>
    </rPh>
    <rPh sb="13" eb="15">
      <t>ジギョウ</t>
    </rPh>
    <phoneticPr fontId="10"/>
  </si>
  <si>
    <t>市町村数</t>
    <rPh sb="0" eb="4">
      <t>シチョウソンスウ</t>
    </rPh>
    <phoneticPr fontId="10"/>
  </si>
  <si>
    <t>人権教育行政担当者研究協議会参加者数</t>
    <rPh sb="0" eb="4">
      <t>ジンケンキョウイク</t>
    </rPh>
    <rPh sb="4" eb="6">
      <t>ギョウセイ</t>
    </rPh>
    <rPh sb="6" eb="9">
      <t>タントウシャ</t>
    </rPh>
    <rPh sb="9" eb="11">
      <t>ケンキュウ</t>
    </rPh>
    <rPh sb="11" eb="14">
      <t>キョウギカイ</t>
    </rPh>
    <rPh sb="14" eb="18">
      <t>サンカシャスウ</t>
    </rPh>
    <phoneticPr fontId="10"/>
  </si>
  <si>
    <t>人権教育指導者研修参加者数</t>
    <rPh sb="0" eb="4">
      <t>ジンケンキョウイク</t>
    </rPh>
    <rPh sb="4" eb="7">
      <t>シドウシャ</t>
    </rPh>
    <rPh sb="9" eb="12">
      <t>サンカシャサンカシャスウ</t>
    </rPh>
    <phoneticPr fontId="10"/>
  </si>
  <si>
    <t>社会同和教育推進事業の推移</t>
    <rPh sb="0" eb="2">
      <t>シャカイ</t>
    </rPh>
    <rPh sb="2" eb="4">
      <t>ドウワ</t>
    </rPh>
    <rPh sb="4" eb="6">
      <t>キョウイク</t>
    </rPh>
    <rPh sb="6" eb="8">
      <t>スイシン</t>
    </rPh>
    <rPh sb="8" eb="10">
      <t>ジギョウ</t>
    </rPh>
    <rPh sb="11" eb="13">
      <t>スイイ</t>
    </rPh>
    <phoneticPr fontId="10"/>
  </si>
  <si>
    <t>４　人権教育の推進</t>
    <rPh sb="2" eb="6">
      <t>ジンケンキョウイク</t>
    </rPh>
    <rPh sb="7" eb="9">
      <t>スイシン</t>
    </rPh>
    <phoneticPr fontId="10"/>
  </si>
  <si>
    <t>修了者</t>
    <rPh sb="0" eb="3">
      <t>シュウリョウシャ</t>
    </rPh>
    <phoneticPr fontId="10"/>
  </si>
  <si>
    <t>メディア研修会修了者数の推移（県立生涯学習推進センター主催事業）</t>
    <rPh sb="4" eb="6">
      <t>ケンシュウ</t>
    </rPh>
    <rPh sb="6" eb="7">
      <t>カイ</t>
    </rPh>
    <rPh sb="7" eb="10">
      <t>シュウリョウシャ</t>
    </rPh>
    <rPh sb="10" eb="11">
      <t>スウ</t>
    </rPh>
    <rPh sb="12" eb="14">
      <t>スイイ</t>
    </rPh>
    <rPh sb="15" eb="17">
      <t>ケンリツ</t>
    </rPh>
    <rPh sb="17" eb="19">
      <t>ショウガイ</t>
    </rPh>
    <rPh sb="19" eb="21">
      <t>ガクシュウ</t>
    </rPh>
    <rPh sb="21" eb="23">
      <t>スイシン</t>
    </rPh>
    <rPh sb="27" eb="29">
      <t>シュサイ</t>
    </rPh>
    <rPh sb="29" eb="31">
      <t>ジギョウ</t>
    </rPh>
    <phoneticPr fontId="10"/>
  </si>
  <si>
    <t xml:space="preserve"> (5) 視聴覚教育研修事業</t>
    <phoneticPr fontId="10"/>
  </si>
  <si>
    <t>※新型コロナウイルスのため中止</t>
    <rPh sb="1" eb="3">
      <t>シンガタ</t>
    </rPh>
    <rPh sb="13" eb="15">
      <t>チュウシ</t>
    </rPh>
    <phoneticPr fontId="10"/>
  </si>
  <si>
    <t>佐渡</t>
    <rPh sb="0" eb="2">
      <t>サド</t>
    </rPh>
    <phoneticPr fontId="10"/>
  </si>
  <si>
    <t>会場数</t>
    <rPh sb="0" eb="3">
      <t>カイジョウスウ</t>
    </rPh>
    <phoneticPr fontId="10"/>
  </si>
  <si>
    <t>令和２年度※</t>
    <rPh sb="0" eb="2">
      <t>レイワ</t>
    </rPh>
    <rPh sb="3" eb="5">
      <t>ネンド</t>
    </rPh>
    <phoneticPr fontId="10"/>
  </si>
  <si>
    <t>ＰＴＡ指導者研修会実施状況(小学校、中学校、特別支援学校)</t>
    <phoneticPr fontId="10"/>
  </si>
  <si>
    <t xml:space="preserve"> (4) ＰＴＡ指導者研修事業</t>
    <phoneticPr fontId="10"/>
  </si>
  <si>
    <t>修了者数</t>
    <rPh sb="0" eb="4">
      <t>シュウリョウシャスウ</t>
    </rPh>
    <phoneticPr fontId="10"/>
  </si>
  <si>
    <t>家庭教育支援者要請研修</t>
    <rPh sb="0" eb="7">
      <t>カテイキョウイクシエンシャ</t>
    </rPh>
    <rPh sb="7" eb="11">
      <t>ヨウセイケンシュウ</t>
    </rPh>
    <phoneticPr fontId="10"/>
  </si>
  <si>
    <t xml:space="preserve"> (3) 家庭教育支援者要請研修出席者数の推移(県立生涯学習推進センター主催事業)</t>
    <phoneticPr fontId="10"/>
  </si>
  <si>
    <t>延20人</t>
    <rPh sb="0" eb="1">
      <t>ノベ</t>
    </rPh>
    <rPh sb="3" eb="4">
      <t>ニン</t>
    </rPh>
    <phoneticPr fontId="10"/>
  </si>
  <si>
    <t>中止</t>
    <rPh sb="0" eb="2">
      <t>チュウシ</t>
    </rPh>
    <phoneticPr fontId="10"/>
  </si>
  <si>
    <t>中学生リーダーシップ研修</t>
    <rPh sb="0" eb="3">
      <t>チュウガクセイ</t>
    </rPh>
    <rPh sb="10" eb="12">
      <t>ケンシュウ</t>
    </rPh>
    <phoneticPr fontId="10"/>
  </si>
  <si>
    <t xml:space="preserve"> (2) 青少年指導者研修出席者数の推移(県少年自然の家主催事業)</t>
    <phoneticPr fontId="10"/>
  </si>
  <si>
    <t>生涯学習実践研修会</t>
    <rPh sb="0" eb="4">
      <t>ショウガイガクシュウ</t>
    </rPh>
    <rPh sb="4" eb="9">
      <t>ジッセンケンシュウカイ</t>
    </rPh>
    <phoneticPr fontId="10"/>
  </si>
  <si>
    <t>生涯学習推進職員研修会</t>
    <rPh sb="0" eb="4">
      <t>ショウガイガクシュウ</t>
    </rPh>
    <rPh sb="4" eb="6">
      <t>スイシン</t>
    </rPh>
    <rPh sb="6" eb="11">
      <t>ショクインケンシュウカイ</t>
    </rPh>
    <phoneticPr fontId="10"/>
  </si>
  <si>
    <t>生涯学習基礎研修会</t>
    <rPh sb="0" eb="4">
      <t>ショウガイガクシュウ</t>
    </rPh>
    <rPh sb="4" eb="9">
      <t>キソケンシュウカイ</t>
    </rPh>
    <phoneticPr fontId="10"/>
  </si>
  <si>
    <t xml:space="preserve"> (1) 生涯学習・社会教育関係職員研修出席者数の推移(県立生涯学習推進センター主催事業)</t>
    <phoneticPr fontId="10"/>
  </si>
  <si>
    <t>３　生涯学習に係る研修事業</t>
    <rPh sb="2" eb="6">
      <t>ショウガイガクシュウ</t>
    </rPh>
    <rPh sb="7" eb="8">
      <t>カカ</t>
    </rPh>
    <rPh sb="9" eb="13">
      <t>ケンシュウジギョウ</t>
    </rPh>
    <phoneticPr fontId="10"/>
  </si>
  <si>
    <t>※令和２年度以降に実績のあるもののみ掲載</t>
    <rPh sb="1" eb="3">
      <t>レイワ</t>
    </rPh>
    <rPh sb="4" eb="8">
      <t>ネンドイコウ</t>
    </rPh>
    <rPh sb="9" eb="11">
      <t>ジッセキ</t>
    </rPh>
    <rPh sb="18" eb="20">
      <t>ケイサイ</t>
    </rPh>
    <phoneticPr fontId="10"/>
  </si>
  <si>
    <t>新潟県農業大学校</t>
    <rPh sb="0" eb="3">
      <t>ニイガタケン</t>
    </rPh>
    <rPh sb="3" eb="5">
      <t>ノウギョウ</t>
    </rPh>
    <rPh sb="5" eb="8">
      <t>ダイガッコウ</t>
    </rPh>
    <phoneticPr fontId="10"/>
  </si>
  <si>
    <t>新潟聖書学院</t>
    <rPh sb="0" eb="2">
      <t>ニイガタ</t>
    </rPh>
    <rPh sb="2" eb="4">
      <t>セイショ</t>
    </rPh>
    <rPh sb="4" eb="6">
      <t>ガクイン</t>
    </rPh>
    <phoneticPr fontId="10"/>
  </si>
  <si>
    <t>新潟国際藝術学院</t>
    <rPh sb="0" eb="2">
      <t>ニイガタ</t>
    </rPh>
    <rPh sb="2" eb="4">
      <t>コクサイ</t>
    </rPh>
    <rPh sb="4" eb="6">
      <t>ゲイジュツ</t>
    </rPh>
    <rPh sb="6" eb="8">
      <t>ガクイン</t>
    </rPh>
    <phoneticPr fontId="10"/>
  </si>
  <si>
    <t>－</t>
    <phoneticPr fontId="10"/>
  </si>
  <si>
    <t>新潟病院附属看護学校</t>
    <rPh sb="0" eb="2">
      <t>ニイガタ</t>
    </rPh>
    <rPh sb="2" eb="4">
      <t>ビョウイン</t>
    </rPh>
    <rPh sb="4" eb="6">
      <t>フゾク</t>
    </rPh>
    <rPh sb="6" eb="10">
      <t>カンゴガッコウ</t>
    </rPh>
    <phoneticPr fontId="10"/>
  </si>
  <si>
    <t>ひまわり幼児教育専門学院</t>
    <rPh sb="4" eb="8">
      <t>ヨウジキョウイク</t>
    </rPh>
    <rPh sb="8" eb="12">
      <t>センモンガクイン</t>
    </rPh>
    <phoneticPr fontId="10"/>
  </si>
  <si>
    <t>新潟美容専門学校ジャパン・ビューティ・アカデミー</t>
    <rPh sb="0" eb="2">
      <t>ニイガタ</t>
    </rPh>
    <rPh sb="2" eb="4">
      <t>ビヨウ</t>
    </rPh>
    <rPh sb="4" eb="8">
      <t>センモンガッコウ</t>
    </rPh>
    <phoneticPr fontId="10"/>
  </si>
  <si>
    <t>フォーラム情報アカデミー専門学校</t>
    <rPh sb="5" eb="7">
      <t>ジョウホウ</t>
    </rPh>
    <rPh sb="12" eb="16">
      <t>センモンガッコウ</t>
    </rPh>
    <phoneticPr fontId="10"/>
  </si>
  <si>
    <t>代々木ゼミナール新潟校</t>
    <rPh sb="0" eb="3">
      <t>ヨヨギ</t>
    </rPh>
    <rPh sb="8" eb="10">
      <t>ニイガタ</t>
    </rPh>
    <rPh sb="10" eb="11">
      <t>コウ</t>
    </rPh>
    <phoneticPr fontId="10"/>
  </si>
  <si>
    <t>新潟こども医療専門学校</t>
    <rPh sb="0" eb="2">
      <t>ニイガタ</t>
    </rPh>
    <rPh sb="5" eb="7">
      <t>イリョウ</t>
    </rPh>
    <rPh sb="7" eb="11">
      <t>センモンガッコウ</t>
    </rPh>
    <phoneticPr fontId="10"/>
  </si>
  <si>
    <t>悠久山栄養調理専門学校</t>
    <rPh sb="0" eb="3">
      <t>ユウキュウザン</t>
    </rPh>
    <rPh sb="3" eb="7">
      <t>エイヨウチョウリ</t>
    </rPh>
    <rPh sb="7" eb="11">
      <t>センモンガッコウ</t>
    </rPh>
    <phoneticPr fontId="10"/>
  </si>
  <si>
    <t>北陸食育フードカレッジ</t>
    <rPh sb="0" eb="2">
      <t>ホクリク</t>
    </rPh>
    <rPh sb="2" eb="4">
      <t>ショクイク</t>
    </rPh>
    <phoneticPr fontId="10"/>
  </si>
  <si>
    <t>新潟調理師専門学校</t>
    <rPh sb="0" eb="5">
      <t>ニイガタチョウリシ</t>
    </rPh>
    <rPh sb="5" eb="9">
      <t>センモンガッコウ</t>
    </rPh>
    <phoneticPr fontId="10"/>
  </si>
  <si>
    <t>上越公務員・情報ビジネス専門学校</t>
    <rPh sb="0" eb="5">
      <t>ジョウエツコウムイン</t>
    </rPh>
    <rPh sb="6" eb="8">
      <t>ジョウホウ</t>
    </rPh>
    <rPh sb="12" eb="16">
      <t>センモンガッコウ</t>
    </rPh>
    <phoneticPr fontId="10"/>
  </si>
  <si>
    <t>国際自然環境アウトドア専門学校</t>
    <rPh sb="0" eb="2">
      <t>コクサイ</t>
    </rPh>
    <rPh sb="2" eb="6">
      <t>シゼンカンキョウ</t>
    </rPh>
    <rPh sb="11" eb="15">
      <t>センモンガッコウ</t>
    </rPh>
    <phoneticPr fontId="10"/>
  </si>
  <si>
    <t>新潟公務員法律専門学校</t>
    <rPh sb="0" eb="5">
      <t>ニイガタコウムイン</t>
    </rPh>
    <rPh sb="5" eb="7">
      <t>ホウリツ</t>
    </rPh>
    <rPh sb="7" eb="11">
      <t>センモンガッコウ</t>
    </rPh>
    <phoneticPr fontId="10"/>
  </si>
  <si>
    <t>新潟コンピュータ専門学校</t>
    <rPh sb="0" eb="2">
      <t>ニイガタ</t>
    </rPh>
    <rPh sb="8" eb="12">
      <t>センモンガッコウ</t>
    </rPh>
    <phoneticPr fontId="10"/>
  </si>
  <si>
    <t>新潟農業・バイオ専門学校</t>
    <rPh sb="0" eb="4">
      <t>ニイガタノウギョウ</t>
    </rPh>
    <rPh sb="8" eb="12">
      <t>センモンガッコウ</t>
    </rPh>
    <phoneticPr fontId="10"/>
  </si>
  <si>
    <t>国際調理製菓専門学校</t>
    <rPh sb="0" eb="4">
      <t>コクサイチョウリ</t>
    </rPh>
    <rPh sb="4" eb="6">
      <t>セイカ</t>
    </rPh>
    <rPh sb="6" eb="10">
      <t>センモンガッコウ</t>
    </rPh>
    <phoneticPr fontId="10"/>
  </si>
  <si>
    <t>ＪＡＰＡＮサッカーカレッジ</t>
    <phoneticPr fontId="10"/>
  </si>
  <si>
    <t>事業数</t>
    <rPh sb="0" eb="3">
      <t>ジギョウスウ</t>
    </rPh>
    <phoneticPr fontId="10"/>
  </si>
  <si>
    <t>名称</t>
    <rPh sb="0" eb="2">
      <t>メイショウ</t>
    </rPh>
    <phoneticPr fontId="10"/>
  </si>
  <si>
    <t>専修学校・各種学校等実施事業(学校独自の公開講座数)</t>
    <rPh sb="0" eb="4">
      <t>センシュウガッコウ</t>
    </rPh>
    <rPh sb="5" eb="10">
      <t>カクシュガッコウトウ</t>
    </rPh>
    <rPh sb="10" eb="14">
      <t>ジッシジギョウ</t>
    </rPh>
    <rPh sb="15" eb="19">
      <t>ガッコウドクジ</t>
    </rPh>
    <rPh sb="20" eb="25">
      <t>コウカイコウザスウ</t>
    </rPh>
    <phoneticPr fontId="10"/>
  </si>
  <si>
    <t>※新潟青陵大学短期大学部は、新潟青陵大学と区別して実施していないため、大学と同数を(　)で再掲</t>
    <rPh sb="1" eb="5">
      <t>ニイガタセイリョウ</t>
    </rPh>
    <rPh sb="5" eb="7">
      <t>ダイガク</t>
    </rPh>
    <rPh sb="7" eb="12">
      <t>タンキダイガクブ</t>
    </rPh>
    <rPh sb="14" eb="20">
      <t>ニイガタセイリョウダイガク</t>
    </rPh>
    <rPh sb="21" eb="23">
      <t>クベツ</t>
    </rPh>
    <rPh sb="25" eb="27">
      <t>ジッシ</t>
    </rPh>
    <rPh sb="35" eb="37">
      <t>ダイガク</t>
    </rPh>
    <rPh sb="38" eb="40">
      <t>ドウスウ</t>
    </rPh>
    <rPh sb="45" eb="47">
      <t>サイケイ</t>
    </rPh>
    <phoneticPr fontId="10"/>
  </si>
  <si>
    <t>放送大学新潟学習センター</t>
    <rPh sb="0" eb="4">
      <t>ホウソウダイガク</t>
    </rPh>
    <rPh sb="4" eb="8">
      <t>ニイガタガクシュウ</t>
    </rPh>
    <phoneticPr fontId="10"/>
  </si>
  <si>
    <t>長岡工業高等専門学校</t>
    <rPh sb="0" eb="4">
      <t>ナガオカコウギョウ</t>
    </rPh>
    <rPh sb="4" eb="10">
      <t>コウトウセンモンガッコウ</t>
    </rPh>
    <phoneticPr fontId="10"/>
  </si>
  <si>
    <t>事業創造大学院大学</t>
    <rPh sb="0" eb="7">
      <t>ジギョウソウゾウダイガクイン</t>
    </rPh>
    <rPh sb="7" eb="9">
      <t>ダイガク</t>
    </rPh>
    <phoneticPr fontId="10"/>
  </si>
  <si>
    <t>国際大学</t>
    <rPh sb="0" eb="4">
      <t>コクサイダイガク</t>
    </rPh>
    <phoneticPr fontId="10"/>
  </si>
  <si>
    <t>明倫短期大学</t>
    <rPh sb="0" eb="6">
      <t>メイリンタンキダイガク</t>
    </rPh>
    <phoneticPr fontId="10"/>
  </si>
  <si>
    <t>日本歯科大学新潟短期大学</t>
    <rPh sb="0" eb="6">
      <t>ニホンシカダイガク</t>
    </rPh>
    <rPh sb="6" eb="12">
      <t>ニイガタタンキダイガク</t>
    </rPh>
    <phoneticPr fontId="10"/>
  </si>
  <si>
    <t>新潟中央短期大学</t>
    <rPh sb="0" eb="8">
      <t>ニイガタチュウオウタンキダイガク</t>
    </rPh>
    <phoneticPr fontId="10"/>
  </si>
  <si>
    <t>新潟工業短期大学</t>
    <rPh sb="0" eb="4">
      <t>ニイガタコウギョウ</t>
    </rPh>
    <rPh sb="4" eb="8">
      <t>タンキダイガク</t>
    </rPh>
    <phoneticPr fontId="10"/>
  </si>
  <si>
    <t>新潟青陵大学短期大学(※)</t>
    <rPh sb="0" eb="6">
      <t>ニイガタセイリョウダイガク</t>
    </rPh>
    <rPh sb="6" eb="10">
      <t>タンキダイガク</t>
    </rPh>
    <phoneticPr fontId="10"/>
  </si>
  <si>
    <t>開志専門職大学</t>
    <rPh sb="0" eb="5">
      <t>カイシセンモンショク</t>
    </rPh>
    <rPh sb="5" eb="7">
      <t>ダイガク</t>
    </rPh>
    <phoneticPr fontId="10"/>
  </si>
  <si>
    <t>長岡崇徳大学</t>
    <rPh sb="0" eb="6">
      <t>ナガオカストクダイガク</t>
    </rPh>
    <phoneticPr fontId="10"/>
  </si>
  <si>
    <t>新潟食料農業大学</t>
    <rPh sb="0" eb="2">
      <t>ニイガタ</t>
    </rPh>
    <rPh sb="2" eb="4">
      <t>ショクリョウ</t>
    </rPh>
    <rPh sb="4" eb="6">
      <t>ノウギョウ</t>
    </rPh>
    <rPh sb="6" eb="8">
      <t>ダイガク</t>
    </rPh>
    <phoneticPr fontId="10"/>
  </si>
  <si>
    <t>新潟リハビリテーション大学</t>
    <rPh sb="0" eb="2">
      <t>ニイガタ</t>
    </rPh>
    <rPh sb="11" eb="13">
      <t>ダイガク</t>
    </rPh>
    <phoneticPr fontId="10"/>
  </si>
  <si>
    <t>長岡大学</t>
    <rPh sb="0" eb="4">
      <t>ナガオカダイガク</t>
    </rPh>
    <phoneticPr fontId="10"/>
  </si>
  <si>
    <t>新潟医療福祉大学</t>
    <rPh sb="0" eb="8">
      <t>ニイガタイリョウフクシダイガク</t>
    </rPh>
    <phoneticPr fontId="10"/>
  </si>
  <si>
    <t>新潟青陵大学</t>
    <rPh sb="0" eb="6">
      <t>ニイガタセイリョウダイガク</t>
    </rPh>
    <phoneticPr fontId="10"/>
  </si>
  <si>
    <t>新潟工科大学</t>
    <rPh sb="0" eb="6">
      <t>ニイガタコウカダイガク</t>
    </rPh>
    <phoneticPr fontId="10"/>
  </si>
  <si>
    <t>新潟経営大学</t>
    <rPh sb="0" eb="6">
      <t>ニイガタケイエイダイガク</t>
    </rPh>
    <phoneticPr fontId="10"/>
  </si>
  <si>
    <t>新潟国際情報大学</t>
    <rPh sb="0" eb="8">
      <t>ニイガタコクサイジョウホウダイガク</t>
    </rPh>
    <phoneticPr fontId="10"/>
  </si>
  <si>
    <t>敬和学園大学</t>
    <rPh sb="0" eb="2">
      <t>ケイワ</t>
    </rPh>
    <rPh sb="2" eb="4">
      <t>ガクエン</t>
    </rPh>
    <rPh sb="4" eb="6">
      <t>ダイガク</t>
    </rPh>
    <phoneticPr fontId="10"/>
  </si>
  <si>
    <t>新潟産業大学</t>
    <rPh sb="0" eb="6">
      <t>ニイガタサンギョウダイガク</t>
    </rPh>
    <phoneticPr fontId="10"/>
  </si>
  <si>
    <t>新潟薬科大学</t>
    <rPh sb="0" eb="6">
      <t>ニイガタヤッカダイガク</t>
    </rPh>
    <phoneticPr fontId="10"/>
  </si>
  <si>
    <t>日本歯科大学新潟生命歯学部</t>
    <rPh sb="0" eb="6">
      <t>ニホンシカダイガク</t>
    </rPh>
    <rPh sb="6" eb="13">
      <t>ニイガタセイメイシガクブ</t>
    </rPh>
    <phoneticPr fontId="10"/>
  </si>
  <si>
    <t>令和３年４月開学</t>
    <rPh sb="0" eb="2">
      <t>レイワ</t>
    </rPh>
    <rPh sb="3" eb="4">
      <t>ネン</t>
    </rPh>
    <rPh sb="5" eb="6">
      <t>ガツ</t>
    </rPh>
    <rPh sb="6" eb="8">
      <t>カイガク</t>
    </rPh>
    <phoneticPr fontId="10"/>
  </si>
  <si>
    <t>三条市立大学</t>
    <rPh sb="0" eb="6">
      <t>サンジョウシリツダイガク</t>
    </rPh>
    <phoneticPr fontId="10"/>
  </si>
  <si>
    <t>長岡造形大学</t>
    <rPh sb="0" eb="6">
      <t>ナガオカゾウケイダイガク</t>
    </rPh>
    <phoneticPr fontId="10"/>
  </si>
  <si>
    <t>新潟県立看護大学</t>
    <rPh sb="0" eb="4">
      <t>ニイガタケンリツ</t>
    </rPh>
    <rPh sb="4" eb="8">
      <t>カンゴダイガク</t>
    </rPh>
    <phoneticPr fontId="10"/>
  </si>
  <si>
    <t>新潟県立大学</t>
    <rPh sb="0" eb="6">
      <t>ニイガタケンリツダイガク</t>
    </rPh>
    <phoneticPr fontId="10"/>
  </si>
  <si>
    <t>上越教育大学</t>
    <rPh sb="0" eb="4">
      <t>ジョウエツキョウイク</t>
    </rPh>
    <rPh sb="4" eb="6">
      <t>ダイガク</t>
    </rPh>
    <phoneticPr fontId="10"/>
  </si>
  <si>
    <t>長岡技術科学大学</t>
    <rPh sb="0" eb="4">
      <t>ナガオカギジュツ</t>
    </rPh>
    <rPh sb="4" eb="8">
      <t>カガクダイガク</t>
    </rPh>
    <phoneticPr fontId="10"/>
  </si>
  <si>
    <t>新潟大学</t>
    <rPh sb="0" eb="4">
      <t>ニイガタダイガク</t>
    </rPh>
    <phoneticPr fontId="10"/>
  </si>
  <si>
    <t>高等教育機関等実施事業(学校独自の公開講座数)</t>
    <phoneticPr fontId="10"/>
  </si>
  <si>
    <t>５　生涯学習関連事業</t>
    <rPh sb="2" eb="6">
      <t>ショウガイガクシュウ</t>
    </rPh>
    <rPh sb="6" eb="10">
      <t>カンレンジギョウ</t>
    </rPh>
    <phoneticPr fontId="10"/>
  </si>
  <si>
    <r>
      <t>・新潟県内小規模図書館等セット図書長期一括貸出
　</t>
    </r>
    <r>
      <rPr>
        <sz val="10"/>
        <color theme="1"/>
        <rFont val="ＭＳ 明朝"/>
        <family val="1"/>
        <charset val="128"/>
      </rPr>
      <t>(対象：県内市町村立図書館、公民館図書室)</t>
    </r>
    <phoneticPr fontId="3"/>
  </si>
  <si>
    <r>
      <t xml:space="preserve">・訪問事業
</t>
    </r>
    <r>
      <rPr>
        <sz val="10"/>
        <color theme="1"/>
        <rFont val="ＭＳ 明朝"/>
        <family val="1"/>
        <charset val="128"/>
      </rPr>
      <t>　(対象：県内市町村立図書館、公民館図書室、大学図書館、試験研究機関等、県立学校&lt;高校&gt;)</t>
    </r>
    <phoneticPr fontId="3"/>
  </si>
  <si>
    <t>・県内図書館・図書室職員向けの各種研修</t>
    <phoneticPr fontId="3"/>
  </si>
  <si>
    <t>・県内公立図書館長会議、県内公立図書館実務担当者会議</t>
    <phoneticPr fontId="3"/>
  </si>
  <si>
    <t>・ギャラリー展示 (「見て、聴いて、楽しむ！バリアフリー読書」、「新春掛軸展」)</t>
    <rPh sb="6" eb="8">
      <t>テンジ</t>
    </rPh>
    <rPh sb="33" eb="35">
      <t>シンシュン</t>
    </rPh>
    <rPh sb="35" eb="37">
      <t>カケジク</t>
    </rPh>
    <rPh sb="37" eb="38">
      <t>テン</t>
    </rPh>
    <phoneticPr fontId="3"/>
  </si>
  <si>
    <t>・県立図書館ルネサンス事業（秋の読書週間記念講演会、地域映像の上映会）</t>
    <rPh sb="26" eb="28">
      <t>チイキ</t>
    </rPh>
    <rPh sb="28" eb="30">
      <t>エイゾウ</t>
    </rPh>
    <rPh sb="31" eb="32">
      <t>ウエ</t>
    </rPh>
    <rPh sb="32" eb="33">
      <t>エイ</t>
    </rPh>
    <rPh sb="33" eb="34">
      <t>カイ</t>
    </rPh>
    <phoneticPr fontId="3"/>
  </si>
  <si>
    <t>主催事業(令和４年度)</t>
    <rPh sb="0" eb="4">
      <t>シュサイジギョウ</t>
    </rPh>
    <rPh sb="5" eb="7">
      <t>レイワ</t>
    </rPh>
    <rPh sb="8" eb="10">
      <t>ネンド</t>
    </rPh>
    <phoneticPr fontId="10"/>
  </si>
  <si>
    <t>貸出冊数</t>
    <rPh sb="0" eb="4">
      <t>カシダシサッスウ</t>
    </rPh>
    <phoneticPr fontId="10"/>
  </si>
  <si>
    <t>入館者数</t>
    <rPh sb="0" eb="4">
      <t>ニュウカンシャスウ</t>
    </rPh>
    <phoneticPr fontId="10"/>
  </si>
  <si>
    <t>冊数</t>
    <rPh sb="0" eb="2">
      <t>サッスウ</t>
    </rPh>
    <phoneticPr fontId="10"/>
  </si>
  <si>
    <t>文学</t>
    <rPh sb="0" eb="2">
      <t>ブンガク</t>
    </rPh>
    <phoneticPr fontId="10"/>
  </si>
  <si>
    <t>語学</t>
    <rPh sb="0" eb="2">
      <t>ゴガク</t>
    </rPh>
    <phoneticPr fontId="10"/>
  </si>
  <si>
    <t>芸術</t>
    <rPh sb="0" eb="2">
      <t>ゲイジュツ</t>
    </rPh>
    <phoneticPr fontId="10"/>
  </si>
  <si>
    <t>産業</t>
    <rPh sb="0" eb="2">
      <t>サンギョウ</t>
    </rPh>
    <phoneticPr fontId="10"/>
  </si>
  <si>
    <t>技術</t>
    <rPh sb="0" eb="2">
      <t>ギジュツ</t>
    </rPh>
    <phoneticPr fontId="10"/>
  </si>
  <si>
    <t>自然科学</t>
    <rPh sb="0" eb="4">
      <t>シゼンカガク</t>
    </rPh>
    <phoneticPr fontId="10"/>
  </si>
  <si>
    <t>社会科学</t>
    <rPh sb="0" eb="4">
      <t>シャカイカガク</t>
    </rPh>
    <phoneticPr fontId="10"/>
  </si>
  <si>
    <t>歴史</t>
    <rPh sb="0" eb="2">
      <t>レキシ</t>
    </rPh>
    <phoneticPr fontId="10"/>
  </si>
  <si>
    <t>哲学</t>
    <rPh sb="0" eb="2">
      <t>テツガク</t>
    </rPh>
    <phoneticPr fontId="10"/>
  </si>
  <si>
    <t>総記</t>
    <rPh sb="0" eb="2">
      <t>ソウキ</t>
    </rPh>
    <phoneticPr fontId="10"/>
  </si>
  <si>
    <t>分類</t>
    <rPh sb="0" eb="2">
      <t>ブンルイ</t>
    </rPh>
    <phoneticPr fontId="10"/>
  </si>
  <si>
    <t>分類別蔵書数</t>
    <rPh sb="0" eb="3">
      <t>ブンルイベツ</t>
    </rPh>
    <rPh sb="3" eb="6">
      <t>ゾウショスウ</t>
    </rPh>
    <phoneticPr fontId="10"/>
  </si>
  <si>
    <t>・書庫(2,676㎡)</t>
    <rPh sb="1" eb="3">
      <t>ショコ</t>
    </rPh>
    <phoneticPr fontId="10"/>
  </si>
  <si>
    <t>・こども図書室(53㎡、19席)</t>
    <rPh sb="4" eb="7">
      <t>トショシツ</t>
    </rPh>
    <rPh sb="14" eb="15">
      <t>セキ</t>
    </rPh>
    <phoneticPr fontId="10"/>
  </si>
  <si>
    <t>・共同研修室３(42㎡、14席)</t>
    <rPh sb="1" eb="6">
      <t>キョウドウケンシュウシツ</t>
    </rPh>
    <rPh sb="14" eb="15">
      <t>セキ</t>
    </rPh>
    <phoneticPr fontId="10"/>
  </si>
  <si>
    <t>・共同研修室１・２(49㎡、24席)</t>
    <rPh sb="1" eb="6">
      <t>キョウドウケンシュウシツ</t>
    </rPh>
    <rPh sb="16" eb="17">
      <t>セキ</t>
    </rPh>
    <phoneticPr fontId="10"/>
  </si>
  <si>
    <t>・閲覧室(2,541㎡、338席)</t>
    <rPh sb="1" eb="4">
      <t>エツランシツ</t>
    </rPh>
    <rPh sb="15" eb="16">
      <t>セキ</t>
    </rPh>
    <phoneticPr fontId="10"/>
  </si>
  <si>
    <t>・鉄筋コンクリート２階建て、一部鉄骨鉄筋コンクリート造り平屋建て</t>
    <rPh sb="1" eb="3">
      <t>テッキン</t>
    </rPh>
    <rPh sb="10" eb="12">
      <t>カイダ</t>
    </rPh>
    <rPh sb="14" eb="16">
      <t>イチブ</t>
    </rPh>
    <rPh sb="16" eb="18">
      <t>テッコツ</t>
    </rPh>
    <rPh sb="18" eb="20">
      <t>テッキン</t>
    </rPh>
    <rPh sb="26" eb="27">
      <t>ヅク</t>
    </rPh>
    <rPh sb="28" eb="31">
      <t>ヒラヤダ</t>
    </rPh>
    <phoneticPr fontId="10"/>
  </si>
  <si>
    <t>・県立生涯学習推進センター、県立文書館と併設</t>
    <rPh sb="1" eb="7">
      <t>ケンリツショウガイガクシュウ</t>
    </rPh>
    <rPh sb="7" eb="9">
      <t>スイシン</t>
    </rPh>
    <rPh sb="14" eb="19">
      <t>ケンリツブンショカン</t>
    </rPh>
    <rPh sb="20" eb="22">
      <t>ヘイセツ</t>
    </rPh>
    <phoneticPr fontId="10"/>
  </si>
  <si>
    <t>主な施設設備</t>
    <rPh sb="0" eb="1">
      <t>オモ</t>
    </rPh>
    <rPh sb="2" eb="6">
      <t>シセツセツビ</t>
    </rPh>
    <phoneticPr fontId="10"/>
  </si>
  <si>
    <t>8,892㎡</t>
    <phoneticPr fontId="10"/>
  </si>
  <si>
    <t>延床面積(図書館)</t>
    <rPh sb="0" eb="1">
      <t>ノ</t>
    </rPh>
    <rPh sb="1" eb="2">
      <t>ドコ</t>
    </rPh>
    <rPh sb="2" eb="4">
      <t>メンセキ</t>
    </rPh>
    <rPh sb="5" eb="8">
      <t>トショカン</t>
    </rPh>
    <phoneticPr fontId="10"/>
  </si>
  <si>
    <t>規模</t>
    <rPh sb="0" eb="2">
      <t>キボ</t>
    </rPh>
    <phoneticPr fontId="10"/>
  </si>
  <si>
    <t>大正４年４月</t>
    <rPh sb="0" eb="2">
      <t>タイショウ</t>
    </rPh>
    <rPh sb="3" eb="4">
      <t>ネン</t>
    </rPh>
    <rPh sb="5" eb="6">
      <t>ガツ</t>
    </rPh>
    <phoneticPr fontId="10"/>
  </si>
  <si>
    <t>創立</t>
    <rPh sb="0" eb="2">
      <t>ソウリツ</t>
    </rPh>
    <phoneticPr fontId="10"/>
  </si>
  <si>
    <t>１　新潟県立図書館</t>
    <rPh sb="2" eb="9">
      <t>ニイガタケンリツトショカン</t>
    </rPh>
    <phoneticPr fontId="10"/>
  </si>
  <si>
    <t>第３　県立生涯学習・社会教育施設の状況</t>
    <rPh sb="0" eb="1">
      <t>ダイ</t>
    </rPh>
    <rPh sb="3" eb="5">
      <t>ケンリツ</t>
    </rPh>
    <rPh sb="5" eb="9">
      <t>ショウガイガクシュウ</t>
    </rPh>
    <rPh sb="10" eb="14">
      <t>シャカイキョウイク</t>
    </rPh>
    <rPh sb="14" eb="16">
      <t>シセツ</t>
    </rPh>
    <rPh sb="17" eb="19">
      <t>ジョウキョウ</t>
    </rPh>
    <phoneticPr fontId="10"/>
  </si>
  <si>
    <t>中学生・高校生・留学生</t>
    <rPh sb="0" eb="3">
      <t>チュウガクセイ</t>
    </rPh>
    <rPh sb="4" eb="7">
      <t>コウコウセイ</t>
    </rPh>
    <rPh sb="8" eb="11">
      <t>リュウガクセイ</t>
    </rPh>
    <phoneticPr fontId="22"/>
  </si>
  <si>
    <t>国際交流キャンプ</t>
    <rPh sb="0" eb="2">
      <t>コクサイ</t>
    </rPh>
    <rPh sb="2" eb="4">
      <t>コウリュウ</t>
    </rPh>
    <phoneticPr fontId="10"/>
  </si>
  <si>
    <t>中学生</t>
    <rPh sb="0" eb="3">
      <t>チュウガクセイ</t>
    </rPh>
    <phoneticPr fontId="22"/>
  </si>
  <si>
    <t>青年、指導者</t>
    <rPh sb="0" eb="2">
      <t>セイネン</t>
    </rPh>
    <rPh sb="3" eb="6">
      <t>シドウシャ</t>
    </rPh>
    <phoneticPr fontId="22"/>
  </si>
  <si>
    <t>自然の家ボランティア養成研修</t>
    <rPh sb="0" eb="2">
      <t>シゼン</t>
    </rPh>
    <rPh sb="3" eb="4">
      <t>イエ</t>
    </rPh>
    <rPh sb="10" eb="12">
      <t>ヨウセイ</t>
    </rPh>
    <rPh sb="12" eb="14">
      <t>ケンシュウ</t>
    </rPh>
    <phoneticPr fontId="10"/>
  </si>
  <si>
    <t>小学4年生～中学生を含む親子</t>
    <rPh sb="0" eb="2">
      <t>ショウガク</t>
    </rPh>
    <rPh sb="3" eb="5">
      <t>ネンセイ</t>
    </rPh>
    <rPh sb="6" eb="9">
      <t>チュウガクセイ</t>
    </rPh>
    <rPh sb="10" eb="11">
      <t>フク</t>
    </rPh>
    <rPh sb="12" eb="13">
      <t>オヤ</t>
    </rPh>
    <rPh sb="13" eb="14">
      <t>コ</t>
    </rPh>
    <phoneticPr fontId="22"/>
  </si>
  <si>
    <t>家族でカヌーに親しもう！</t>
    <rPh sb="0" eb="2">
      <t>カゾク</t>
    </rPh>
    <rPh sb="7" eb="8">
      <t>シタ</t>
    </rPh>
    <phoneticPr fontId="10"/>
  </si>
  <si>
    <t>小学4～6年生</t>
    <rPh sb="0" eb="2">
      <t>ショウガク</t>
    </rPh>
    <rPh sb="5" eb="6">
      <t>ネン</t>
    </rPh>
    <rPh sb="6" eb="7">
      <t>セイ</t>
    </rPh>
    <phoneticPr fontId="22"/>
  </si>
  <si>
    <t>チャレンジ！わんぱく！</t>
    <phoneticPr fontId="10"/>
  </si>
  <si>
    <t>小・中学生</t>
    <rPh sb="0" eb="1">
      <t>ショウ</t>
    </rPh>
    <rPh sb="2" eb="5">
      <t>チュウガクセイ</t>
    </rPh>
    <phoneticPr fontId="22"/>
  </si>
  <si>
    <t>はつらつ体験塾日帰りミニキャンプ</t>
    <rPh sb="4" eb="6">
      <t>タイケン</t>
    </rPh>
    <rPh sb="6" eb="7">
      <t>ジュク</t>
    </rPh>
    <rPh sb="7" eb="9">
      <t>ヒガエ</t>
    </rPh>
    <phoneticPr fontId="10"/>
  </si>
  <si>
    <t>はつらつ体験塾</t>
    <rPh sb="4" eb="6">
      <t>タイケン</t>
    </rPh>
    <rPh sb="6" eb="7">
      <t>ジュク</t>
    </rPh>
    <phoneticPr fontId="10"/>
  </si>
  <si>
    <t>親子</t>
    <rPh sb="0" eb="2">
      <t>オヤコ</t>
    </rPh>
    <phoneticPr fontId="22"/>
  </si>
  <si>
    <t>自然・ふれあい!家族のつどい</t>
    <rPh sb="0" eb="2">
      <t>シゼン</t>
    </rPh>
    <rPh sb="8" eb="10">
      <t>カゾク</t>
    </rPh>
    <phoneticPr fontId="10"/>
  </si>
  <si>
    <t>参加者
合計</t>
    <rPh sb="0" eb="3">
      <t>サンカシャ</t>
    </rPh>
    <rPh sb="4" eb="6">
      <t>ゴウケイ</t>
    </rPh>
    <phoneticPr fontId="10"/>
  </si>
  <si>
    <t>各回の参加者数</t>
    <rPh sb="0" eb="2">
      <t>カクカイ</t>
    </rPh>
    <rPh sb="3" eb="7">
      <t>サンカシャスウ</t>
    </rPh>
    <phoneticPr fontId="10"/>
  </si>
  <si>
    <t>対象者</t>
    <rPh sb="0" eb="3">
      <t>タイショウシャ</t>
    </rPh>
    <phoneticPr fontId="10"/>
  </si>
  <si>
    <t>事業名</t>
    <rPh sb="0" eb="3">
      <t>ジギョウメイ</t>
    </rPh>
    <phoneticPr fontId="10"/>
  </si>
  <si>
    <t>主催事業・参加者数(令和４年度主な主催事業)</t>
    <rPh sb="0" eb="4">
      <t>シュサイジギョウ</t>
    </rPh>
    <rPh sb="5" eb="9">
      <t>サンカシャスウ</t>
    </rPh>
    <rPh sb="10" eb="12">
      <t>レイワ</t>
    </rPh>
    <rPh sb="13" eb="15">
      <t>ネンド</t>
    </rPh>
    <rPh sb="15" eb="16">
      <t>オモ</t>
    </rPh>
    <rPh sb="17" eb="19">
      <t>シュサイ</t>
    </rPh>
    <rPh sb="19" eb="21">
      <t>ジギョウ</t>
    </rPh>
    <phoneticPr fontId="10"/>
  </si>
  <si>
    <t>計</t>
    <rPh sb="0" eb="1">
      <t>ケイ</t>
    </rPh>
    <phoneticPr fontId="10"/>
  </si>
  <si>
    <t>以上</t>
    <rPh sb="0" eb="2">
      <t>イジョウ</t>
    </rPh>
    <phoneticPr fontId="10"/>
  </si>
  <si>
    <t>200人</t>
    <rPh sb="3" eb="4">
      <t>ニン</t>
    </rPh>
    <phoneticPr fontId="10"/>
  </si>
  <si>
    <t>199人</t>
    <rPh sb="3" eb="4">
      <t>ニン</t>
    </rPh>
    <phoneticPr fontId="10"/>
  </si>
  <si>
    <t>～</t>
    <phoneticPr fontId="10"/>
  </si>
  <si>
    <t>150人</t>
    <rPh sb="3" eb="4">
      <t>ニン</t>
    </rPh>
    <phoneticPr fontId="10"/>
  </si>
  <si>
    <t>149人</t>
    <rPh sb="3" eb="4">
      <t>ニン</t>
    </rPh>
    <phoneticPr fontId="10"/>
  </si>
  <si>
    <t>100人</t>
    <rPh sb="3" eb="4">
      <t>ニン</t>
    </rPh>
    <phoneticPr fontId="10"/>
  </si>
  <si>
    <t>99人</t>
    <rPh sb="2" eb="3">
      <t>ニン</t>
    </rPh>
    <phoneticPr fontId="10"/>
  </si>
  <si>
    <t>50人</t>
    <rPh sb="2" eb="3">
      <t>ニン</t>
    </rPh>
    <phoneticPr fontId="10"/>
  </si>
  <si>
    <t>49人</t>
    <rPh sb="2" eb="3">
      <t>ニン</t>
    </rPh>
    <phoneticPr fontId="10"/>
  </si>
  <si>
    <t>10人</t>
    <rPh sb="2" eb="3">
      <t>ニン</t>
    </rPh>
    <phoneticPr fontId="10"/>
  </si>
  <si>
    <t>未満</t>
    <rPh sb="0" eb="2">
      <t>ミマン</t>
    </rPh>
    <phoneticPr fontId="10"/>
  </si>
  <si>
    <t>令和４年度</t>
  </si>
  <si>
    <t>令和３年度</t>
  </si>
  <si>
    <t>令和２年度</t>
    <phoneticPr fontId="10"/>
  </si>
  <si>
    <t>規模別団体数</t>
    <rPh sb="0" eb="2">
      <t>キボ</t>
    </rPh>
    <rPh sb="2" eb="3">
      <t>ベツ</t>
    </rPh>
    <rPh sb="3" eb="6">
      <t>ダンタイスウ</t>
    </rPh>
    <phoneticPr fontId="10"/>
  </si>
  <si>
    <t>※【R3･R4】 利用率＝延利用人数÷(開所日数×128(制限後の宿泊定員))×100</t>
    <phoneticPr fontId="10"/>
  </si>
  <si>
    <t>※【R2】利用率＝延利用人数÷(開所日数×300(宿泊定員))×100</t>
    <phoneticPr fontId="10"/>
  </si>
  <si>
    <t>利用率(%)※</t>
    <rPh sb="0" eb="3">
      <t>リヨウリツ</t>
    </rPh>
    <phoneticPr fontId="10"/>
  </si>
  <si>
    <t>一日平均延利用人数</t>
    <rPh sb="0" eb="2">
      <t>イチニチ</t>
    </rPh>
    <rPh sb="2" eb="4">
      <t>ヘイキン</t>
    </rPh>
    <rPh sb="4" eb="5">
      <t>ノ</t>
    </rPh>
    <rPh sb="5" eb="9">
      <t>リヨウニンズウ</t>
    </rPh>
    <phoneticPr fontId="10"/>
  </si>
  <si>
    <t>一団体平均実利用人数</t>
    <rPh sb="0" eb="1">
      <t>イチ</t>
    </rPh>
    <rPh sb="1" eb="3">
      <t>ダンタイ</t>
    </rPh>
    <rPh sb="3" eb="5">
      <t>ヘイキン</t>
    </rPh>
    <rPh sb="5" eb="6">
      <t>ジツ</t>
    </rPh>
    <rPh sb="6" eb="8">
      <t>リヨウ</t>
    </rPh>
    <rPh sb="8" eb="10">
      <t>ニンズウ</t>
    </rPh>
    <phoneticPr fontId="10"/>
  </si>
  <si>
    <t>稼働率(%)</t>
    <rPh sb="0" eb="3">
      <t>カドウリツ</t>
    </rPh>
    <phoneticPr fontId="10"/>
  </si>
  <si>
    <t>少年団体</t>
    <rPh sb="0" eb="2">
      <t>ショウネン</t>
    </rPh>
    <rPh sb="2" eb="4">
      <t>ダンタイ</t>
    </rPh>
    <phoneticPr fontId="10"/>
  </si>
  <si>
    <t>利用日数</t>
    <rPh sb="0" eb="2">
      <t>リヨウ</t>
    </rPh>
    <rPh sb="2" eb="4">
      <t>ニッスウ</t>
    </rPh>
    <phoneticPr fontId="10"/>
  </si>
  <si>
    <t>学生・青少年</t>
    <rPh sb="0" eb="2">
      <t>ガクセイ</t>
    </rPh>
    <rPh sb="3" eb="6">
      <t>セイショウネン</t>
    </rPh>
    <phoneticPr fontId="10"/>
  </si>
  <si>
    <t>開所日数</t>
    <rPh sb="0" eb="2">
      <t>カイショ</t>
    </rPh>
    <rPh sb="2" eb="4">
      <t>ニッスウ</t>
    </rPh>
    <phoneticPr fontId="10"/>
  </si>
  <si>
    <t>高等学校・中等教育学校(後期)</t>
    <rPh sb="0" eb="4">
      <t>コウトウガッコウ</t>
    </rPh>
    <rPh sb="5" eb="11">
      <t>チュウトウキョウイクガッコウ</t>
    </rPh>
    <rPh sb="12" eb="14">
      <t>コウキ</t>
    </rPh>
    <phoneticPr fontId="10"/>
  </si>
  <si>
    <t>延宿泊人数</t>
    <rPh sb="0" eb="1">
      <t>ノベ</t>
    </rPh>
    <rPh sb="1" eb="3">
      <t>シュクハク</t>
    </rPh>
    <rPh sb="3" eb="5">
      <t>ニンズウ</t>
    </rPh>
    <phoneticPr fontId="10"/>
  </si>
  <si>
    <t>中学校・中等教育学校(前期)</t>
    <rPh sb="0" eb="3">
      <t>チュウガッコウ</t>
    </rPh>
    <rPh sb="4" eb="6">
      <t>チュウトウ</t>
    </rPh>
    <rPh sb="6" eb="10">
      <t>キョウイクガッコウ</t>
    </rPh>
    <rPh sb="11" eb="13">
      <t>ゼンキ</t>
    </rPh>
    <phoneticPr fontId="10"/>
  </si>
  <si>
    <t>延利用人数</t>
    <rPh sb="0" eb="1">
      <t>ノ</t>
    </rPh>
    <rPh sb="1" eb="5">
      <t>リヨウニンズウ</t>
    </rPh>
    <phoneticPr fontId="10"/>
  </si>
  <si>
    <t>小学校・義務教育学校</t>
    <rPh sb="0" eb="3">
      <t>ショウガッコウ</t>
    </rPh>
    <rPh sb="4" eb="10">
      <t>ギムキョウイクガッコウ</t>
    </rPh>
    <phoneticPr fontId="10"/>
  </si>
  <si>
    <t>実利用人数</t>
    <rPh sb="0" eb="3">
      <t>ジツリヨウ</t>
    </rPh>
    <rPh sb="3" eb="5">
      <t>ニンズウ</t>
    </rPh>
    <phoneticPr fontId="10"/>
  </si>
  <si>
    <t>保育園・幼稚園</t>
    <rPh sb="0" eb="3">
      <t>ホイクエン</t>
    </rPh>
    <rPh sb="4" eb="7">
      <t>ヨウチエン</t>
    </rPh>
    <phoneticPr fontId="10"/>
  </si>
  <si>
    <t>団体数</t>
    <rPh sb="0" eb="3">
      <t>ダンタイスウ</t>
    </rPh>
    <phoneticPr fontId="10"/>
  </si>
  <si>
    <t>イ　利用団体別数</t>
    <rPh sb="2" eb="8">
      <t>リヨウダンタイベツスウ</t>
    </rPh>
    <phoneticPr fontId="10"/>
  </si>
  <si>
    <t>ア　研修・宿泊研修人数</t>
    <phoneticPr fontId="10"/>
  </si>
  <si>
    <t>・その他　グラウンド・ゴルフ用具、釣り用具、天体望遠鏡４　など</t>
    <rPh sb="3" eb="4">
      <t>タ</t>
    </rPh>
    <rPh sb="14" eb="16">
      <t>ヨウグ</t>
    </rPh>
    <rPh sb="17" eb="18">
      <t>ツ</t>
    </rPh>
    <rPh sb="19" eb="21">
      <t>ヨウグ</t>
    </rPh>
    <rPh sb="22" eb="24">
      <t>テンタイ</t>
    </rPh>
    <rPh sb="24" eb="27">
      <t>ボウエンキョウ</t>
    </rPh>
    <phoneticPr fontId="10"/>
  </si>
  <si>
    <t>　　　　　　　　スノーシュー85、公用自動車１</t>
    <phoneticPr fontId="10"/>
  </si>
  <si>
    <t>・野外活動用具　テント25、野外炊事250人対応、カヌー35、歩くスキー20、</t>
    <rPh sb="1" eb="3">
      <t>ヤガイ</t>
    </rPh>
    <rPh sb="3" eb="5">
      <t>カツドウ</t>
    </rPh>
    <rPh sb="5" eb="7">
      <t>ヨウグ</t>
    </rPh>
    <rPh sb="14" eb="16">
      <t>ヤガイ</t>
    </rPh>
    <rPh sb="16" eb="18">
      <t>スイジ</t>
    </rPh>
    <rPh sb="21" eb="22">
      <t>ニン</t>
    </rPh>
    <rPh sb="22" eb="24">
      <t>タイオウ</t>
    </rPh>
    <rPh sb="31" eb="32">
      <t>アル</t>
    </rPh>
    <phoneticPr fontId="10"/>
  </si>
  <si>
    <t>主な設備</t>
    <rPh sb="0" eb="1">
      <t>オモ</t>
    </rPh>
    <rPh sb="2" eb="4">
      <t>セツビ</t>
    </rPh>
    <phoneticPr fontId="10"/>
  </si>
  <si>
    <t>・野外施設　営火場４、キャンプ場、野外炊飯場（かまど）36、調理場３棟</t>
    <rPh sb="15" eb="16">
      <t>ジョウ</t>
    </rPh>
    <rPh sb="17" eb="19">
      <t>ヤガイ</t>
    </rPh>
    <rPh sb="19" eb="21">
      <t>スイハン</t>
    </rPh>
    <rPh sb="21" eb="22">
      <t>ジョウ</t>
    </rPh>
    <phoneticPr fontId="22"/>
  </si>
  <si>
    <t>２階　研修室２室(各60名)</t>
    <phoneticPr fontId="10"/>
  </si>
  <si>
    <t>１階　瓦敷土間、トイレ</t>
    <phoneticPr fontId="10"/>
  </si>
  <si>
    <t>・野外活動支援棟「まつかさの家」　</t>
    <rPh sb="1" eb="3">
      <t>ヤガイ</t>
    </rPh>
    <rPh sb="3" eb="5">
      <t>カツドウ</t>
    </rPh>
    <rPh sb="5" eb="7">
      <t>シエン</t>
    </rPh>
    <rPh sb="7" eb="8">
      <t>トウ</t>
    </rPh>
    <rPh sb="14" eb="15">
      <t>イエ</t>
    </rPh>
    <phoneticPr fontId="22"/>
  </si>
  <si>
    <t>・多目的ホール　330㎡</t>
    <rPh sb="1" eb="4">
      <t>タモクテキ</t>
    </rPh>
    <phoneticPr fontId="22"/>
  </si>
  <si>
    <t>　　　　　ソフトテニス１面　　＊更衣室、シャワー室あり</t>
    <phoneticPr fontId="22"/>
  </si>
  <si>
    <t>・体育館　バスケットボール１面、バレーボール１面、バドミントン３面</t>
    <rPh sb="14" eb="15">
      <t>メン</t>
    </rPh>
    <rPh sb="23" eb="24">
      <t>メン</t>
    </rPh>
    <rPh sb="32" eb="33">
      <t>メン</t>
    </rPh>
    <phoneticPr fontId="22"/>
  </si>
  <si>
    <t>・浴室棟　１階　男性用・女性用大・小浴室各１　　屋上　星空テラス　　</t>
    <rPh sb="1" eb="3">
      <t>ヨクシツ</t>
    </rPh>
    <rPh sb="3" eb="4">
      <t>トウ</t>
    </rPh>
    <rPh sb="6" eb="7">
      <t>カイ</t>
    </rPh>
    <rPh sb="8" eb="11">
      <t>ダンセイヨウ</t>
    </rPh>
    <rPh sb="12" eb="15">
      <t>ジョセイヨウ</t>
    </rPh>
    <rPh sb="15" eb="16">
      <t>ダイ</t>
    </rPh>
    <rPh sb="17" eb="18">
      <t>ショウ</t>
    </rPh>
    <rPh sb="18" eb="20">
      <t>ヨクシツ</t>
    </rPh>
    <rPh sb="20" eb="21">
      <t>カク</t>
    </rPh>
    <rPh sb="24" eb="26">
      <t>オクジョウ</t>
    </rPh>
    <rPh sb="27" eb="29">
      <t>ホシゾラ</t>
    </rPh>
    <phoneticPr fontId="22"/>
  </si>
  <si>
    <t>・食堂棟　１階　食堂（186席）　２階　和室研修室（18畳）　活動室（40名）</t>
    <rPh sb="1" eb="3">
      <t>ショクドウ</t>
    </rPh>
    <rPh sb="3" eb="4">
      <t>トウ</t>
    </rPh>
    <rPh sb="6" eb="7">
      <t>カイ</t>
    </rPh>
    <rPh sb="8" eb="10">
      <t>ショクドウ</t>
    </rPh>
    <rPh sb="14" eb="15">
      <t>セキ</t>
    </rPh>
    <rPh sb="18" eb="19">
      <t>カイ</t>
    </rPh>
    <rPh sb="20" eb="22">
      <t>ワシツ</t>
    </rPh>
    <rPh sb="22" eb="25">
      <t>ケンシュウシツ</t>
    </rPh>
    <rPh sb="28" eb="29">
      <t>ジョウ</t>
    </rPh>
    <rPh sb="31" eb="33">
      <t>カツドウ</t>
    </rPh>
    <rPh sb="33" eb="34">
      <t>シツ</t>
    </rPh>
    <rPh sb="37" eb="38">
      <t>メイ</t>
    </rPh>
    <phoneticPr fontId="22"/>
  </si>
  <si>
    <t xml:space="preserve">・宿泊棟　８人用32室、20人用２室、リーダー室４室、多機能室１室、控室１室  </t>
    <rPh sb="3" eb="4">
      <t>トウ</t>
    </rPh>
    <rPh sb="34" eb="36">
      <t>ヒカエシツ</t>
    </rPh>
    <rPh sb="37" eb="38">
      <t>シツ</t>
    </rPh>
    <phoneticPr fontId="22"/>
  </si>
  <si>
    <t>・管理棟　事務室、静養室、地域連携室、大研修室、小研修室３室</t>
    <rPh sb="1" eb="4">
      <t>カンリトウ</t>
    </rPh>
    <rPh sb="5" eb="8">
      <t>ジムシツ</t>
    </rPh>
    <rPh sb="9" eb="11">
      <t>セイヨウ</t>
    </rPh>
    <rPh sb="11" eb="12">
      <t>シツ</t>
    </rPh>
    <rPh sb="13" eb="15">
      <t>チイキ</t>
    </rPh>
    <rPh sb="15" eb="17">
      <t>レンケイ</t>
    </rPh>
    <rPh sb="17" eb="18">
      <t>シツ</t>
    </rPh>
    <rPh sb="19" eb="20">
      <t>ダイ</t>
    </rPh>
    <rPh sb="20" eb="23">
      <t>ケンシュウシツ</t>
    </rPh>
    <rPh sb="24" eb="25">
      <t>ショウ</t>
    </rPh>
    <rPh sb="25" eb="28">
      <t>ケンシュウシツ</t>
    </rPh>
    <rPh sb="29" eb="30">
      <t>シツ</t>
    </rPh>
    <phoneticPr fontId="22"/>
  </si>
  <si>
    <t>主な施設</t>
    <rPh sb="0" eb="1">
      <t>オモ</t>
    </rPh>
    <rPh sb="2" eb="4">
      <t>シセツ</t>
    </rPh>
    <phoneticPr fontId="10"/>
  </si>
  <si>
    <t>建物面積　本館棟　6,244.94㎡　　野外活動支援棟　377.00㎡</t>
    <rPh sb="5" eb="7">
      <t>ホンカン</t>
    </rPh>
    <rPh sb="7" eb="8">
      <t>トウ</t>
    </rPh>
    <rPh sb="20" eb="22">
      <t>ヤガイ</t>
    </rPh>
    <rPh sb="22" eb="24">
      <t>カツドウ</t>
    </rPh>
    <rPh sb="24" eb="26">
      <t>シエン</t>
    </rPh>
    <rPh sb="26" eb="27">
      <t>トウ</t>
    </rPh>
    <phoneticPr fontId="22"/>
  </si>
  <si>
    <t>敷地面積　134,911㎡</t>
    <phoneticPr fontId="22"/>
  </si>
  <si>
    <t>昭和48年８月（平成31年４月リニューアルオープン）</t>
    <rPh sb="8" eb="10">
      <t>ヘイセイ</t>
    </rPh>
    <rPh sb="12" eb="13">
      <t>ネン</t>
    </rPh>
    <rPh sb="14" eb="15">
      <t>ガツ</t>
    </rPh>
    <phoneticPr fontId="22"/>
  </si>
  <si>
    <t>開所</t>
    <rPh sb="0" eb="2">
      <t>カイショ</t>
    </rPh>
    <phoneticPr fontId="10"/>
  </si>
  <si>
    <t>２　新潟県少年自然の家</t>
    <rPh sb="2" eb="5">
      <t>ニイガタケン</t>
    </rPh>
    <rPh sb="5" eb="7">
      <t>ショウネン</t>
    </rPh>
    <rPh sb="7" eb="9">
      <t>シゼン</t>
    </rPh>
    <rPh sb="10" eb="11">
      <t>イエ</t>
    </rPh>
    <phoneticPr fontId="10"/>
  </si>
  <si>
    <t>　・上映会（県民対象）の実施</t>
  </si>
  <si>
    <t>　・映像活用・教材制作の支援</t>
    <rPh sb="2" eb="6">
      <t>エイゾウカツヨウ</t>
    </rPh>
    <rPh sb="7" eb="11">
      <t>キョウザイセイサク</t>
    </rPh>
    <rPh sb="12" eb="14">
      <t>シエン</t>
    </rPh>
    <phoneticPr fontId="22"/>
  </si>
  <si>
    <t>　・メディア研修の実施</t>
  </si>
  <si>
    <t>　・地域視聴覚ライブラリーへの支援</t>
  </si>
  <si>
    <t>　・利用登録証の発行と更新</t>
  </si>
  <si>
    <t>　・視聴覚教材の整備と利用の促進</t>
  </si>
  <si>
    <t>　・生涯学習関連情報の収集と提供（ラ・ラ・ネット、広報紙等）</t>
  </si>
  <si>
    <t>事業概要</t>
    <rPh sb="0" eb="2">
      <t>ジギョウ</t>
    </rPh>
    <rPh sb="2" eb="4">
      <t>ガイヨウ</t>
    </rPh>
    <phoneticPr fontId="10"/>
  </si>
  <si>
    <t>プロジェクター</t>
    <phoneticPr fontId="10"/>
  </si>
  <si>
    <t>スクリーン</t>
    <phoneticPr fontId="10"/>
  </si>
  <si>
    <t>ビデオプレーヤー</t>
    <phoneticPr fontId="10"/>
  </si>
  <si>
    <t>ＯＨＣ</t>
    <phoneticPr fontId="10"/>
  </si>
  <si>
    <t>16ミリ映写機</t>
    <rPh sb="4" eb="7">
      <t>エイシャキ</t>
    </rPh>
    <phoneticPr fontId="10"/>
  </si>
  <si>
    <t>視聴覚機器</t>
    <rPh sb="0" eb="3">
      <t>シチョウカク</t>
    </rPh>
    <rPh sb="3" eb="5">
      <t>キキ</t>
    </rPh>
    <phoneticPr fontId="10"/>
  </si>
  <si>
    <t>8,360人</t>
    <rPh sb="5" eb="6">
      <t>ニン</t>
    </rPh>
    <phoneticPr fontId="7"/>
  </si>
  <si>
    <t>ビデオ教材観覧者数(ＤＶＤ・ＶＨＳ)</t>
    <rPh sb="3" eb="5">
      <t>キョウザイ</t>
    </rPh>
    <rPh sb="5" eb="9">
      <t>カンランシャスウ</t>
    </rPh>
    <phoneticPr fontId="10"/>
  </si>
  <si>
    <t>312本</t>
    <rPh sb="3" eb="4">
      <t>ホン</t>
    </rPh>
    <phoneticPr fontId="7"/>
  </si>
  <si>
    <t>ビデオ教材貸出本数(ＤＶＤ・ＶＨＳ)</t>
    <rPh sb="3" eb="5">
      <t>キョウザイ</t>
    </rPh>
    <rPh sb="5" eb="7">
      <t>カシダシ</t>
    </rPh>
    <rPh sb="7" eb="9">
      <t>ホンスウ</t>
    </rPh>
    <phoneticPr fontId="10"/>
  </si>
  <si>
    <t>335人</t>
    <rPh sb="3" eb="4">
      <t>ニン</t>
    </rPh>
    <phoneticPr fontId="7"/>
  </si>
  <si>
    <t>16ミリフィルム観覧者数</t>
    <rPh sb="8" eb="12">
      <t>カンランシャスウ</t>
    </rPh>
    <phoneticPr fontId="10"/>
  </si>
  <si>
    <t>7本</t>
    <rPh sb="1" eb="2">
      <t>ホン</t>
    </rPh>
    <phoneticPr fontId="7"/>
  </si>
  <si>
    <t>16ミリフィルム貸出本数</t>
    <rPh sb="8" eb="10">
      <t>カシダシ</t>
    </rPh>
    <rPh sb="10" eb="12">
      <t>ホンスウ</t>
    </rPh>
    <phoneticPr fontId="10"/>
  </si>
  <si>
    <t>49団体</t>
    <rPh sb="2" eb="4">
      <t>ダンタイ</t>
    </rPh>
    <phoneticPr fontId="7"/>
  </si>
  <si>
    <t>利用登録団体数</t>
    <rPh sb="0" eb="7">
      <t>リヨウトウロクダンタイスウ</t>
    </rPh>
    <phoneticPr fontId="10"/>
  </si>
  <si>
    <t>視聴覚教材</t>
    <rPh sb="0" eb="5">
      <t>シチョウカクキョウザイ</t>
    </rPh>
    <phoneticPr fontId="10"/>
  </si>
  <si>
    <t>ビデオ</t>
    <phoneticPr fontId="10"/>
  </si>
  <si>
    <t>ＤＶＤ</t>
    <phoneticPr fontId="10"/>
  </si>
  <si>
    <t>ＶＨＳ</t>
    <phoneticPr fontId="10"/>
  </si>
  <si>
    <t>16ミリ映画フィルム</t>
    <phoneticPr fontId="10"/>
  </si>
  <si>
    <t>数量</t>
    <rPh sb="0" eb="2">
      <t>スウリョウ</t>
    </rPh>
    <phoneticPr fontId="10"/>
  </si>
  <si>
    <t>品目</t>
    <rPh sb="0" eb="2">
      <t>ヒンモク</t>
    </rPh>
    <phoneticPr fontId="10"/>
  </si>
  <si>
    <t>主な教材・機器の保有状況(貸出用)(令和５年４月１日現在)</t>
    <rPh sb="0" eb="1">
      <t>オモ</t>
    </rPh>
    <rPh sb="2" eb="4">
      <t>キョウザイ</t>
    </rPh>
    <rPh sb="5" eb="7">
      <t>キキ</t>
    </rPh>
    <rPh sb="8" eb="12">
      <t>ホユウジョウキョウ</t>
    </rPh>
    <rPh sb="13" eb="16">
      <t>カシダシヨウ</t>
    </rPh>
    <rPh sb="18" eb="20">
      <t>レイワ</t>
    </rPh>
    <rPh sb="21" eb="22">
      <t>ネン</t>
    </rPh>
    <rPh sb="23" eb="24">
      <t>ガツ</t>
    </rPh>
    <rPh sb="25" eb="26">
      <t>ニチ</t>
    </rPh>
    <rPh sb="26" eb="28">
      <t>ゲンザイ</t>
    </rPh>
    <phoneticPr fontId="10"/>
  </si>
  <si>
    <t>・体験活動等支援センター</t>
    <phoneticPr fontId="10"/>
  </si>
  <si>
    <t>・生涯学習相談室</t>
    <phoneticPr fontId="10"/>
  </si>
  <si>
    <t>・資料閲覧室</t>
    <phoneticPr fontId="10"/>
  </si>
  <si>
    <t>・小研修室</t>
    <phoneticPr fontId="10"/>
  </si>
  <si>
    <t>・大研修室（定員100名）</t>
    <phoneticPr fontId="10"/>
  </si>
  <si>
    <t>・教材管理室</t>
    <phoneticPr fontId="10"/>
  </si>
  <si>
    <t>・ホール（定員186名）</t>
    <phoneticPr fontId="10"/>
  </si>
  <si>
    <t>・スタジオ</t>
    <phoneticPr fontId="10"/>
  </si>
  <si>
    <t>・生涯学習相談コーナー</t>
    <phoneticPr fontId="10"/>
  </si>
  <si>
    <t>・コンピューター研修室</t>
    <phoneticPr fontId="10"/>
  </si>
  <si>
    <t>・制作演習室</t>
    <phoneticPr fontId="10"/>
  </si>
  <si>
    <t>・鉄筋コンクリート２階建て、一部鉄骨鉄筋コンクリート造り平屋建て</t>
    <phoneticPr fontId="10"/>
  </si>
  <si>
    <t>主な施設設備</t>
    <rPh sb="0" eb="1">
      <t>オモ</t>
    </rPh>
    <rPh sb="2" eb="4">
      <t>シセツ</t>
    </rPh>
    <rPh sb="4" eb="6">
      <t>セツビ</t>
    </rPh>
    <phoneticPr fontId="10"/>
  </si>
  <si>
    <t>1,293㎡</t>
    <phoneticPr fontId="10"/>
  </si>
  <si>
    <t>延床面積(生涯学習推進センター)</t>
    <rPh sb="0" eb="2">
      <t>ノベドコ</t>
    </rPh>
    <rPh sb="2" eb="4">
      <t>メンセキ</t>
    </rPh>
    <rPh sb="5" eb="9">
      <t>ショウガイガクシュウ</t>
    </rPh>
    <rPh sb="9" eb="11">
      <t>スイシン</t>
    </rPh>
    <phoneticPr fontId="10"/>
  </si>
  <si>
    <t>平成４年８月</t>
    <rPh sb="0" eb="2">
      <t>ヘイセイ</t>
    </rPh>
    <rPh sb="3" eb="4">
      <t>ネン</t>
    </rPh>
    <rPh sb="5" eb="6">
      <t>ガツ</t>
    </rPh>
    <phoneticPr fontId="10"/>
  </si>
  <si>
    <t>３　新潟県立生涯学習推進センター</t>
    <rPh sb="2" eb="6">
      <t>ニイガタケンリツ</t>
    </rPh>
    <rPh sb="6" eb="10">
      <t>ショウガイガクシュウ</t>
    </rPh>
    <rPh sb="10" eb="12">
      <t>スイシン</t>
    </rPh>
    <phoneticPr fontId="10"/>
  </si>
  <si>
    <t>設置済　村</t>
    <rPh sb="0" eb="2">
      <t>セッチ</t>
    </rPh>
    <rPh sb="2" eb="3">
      <t>ズ</t>
    </rPh>
    <rPh sb="4" eb="5">
      <t>ムラ</t>
    </rPh>
    <phoneticPr fontId="10"/>
  </si>
  <si>
    <t>設置済　町</t>
    <rPh sb="0" eb="3">
      <t>セッチズ</t>
    </rPh>
    <rPh sb="4" eb="5">
      <t>マチ</t>
    </rPh>
    <phoneticPr fontId="10"/>
  </si>
  <si>
    <t>設置済　市</t>
    <rPh sb="0" eb="3">
      <t>セッチズ</t>
    </rPh>
    <rPh sb="4" eb="5">
      <t>シ</t>
    </rPh>
    <phoneticPr fontId="10"/>
  </si>
  <si>
    <t>協議会委員</t>
    <rPh sb="0" eb="3">
      <t>キョウギカイ</t>
    </rPh>
    <rPh sb="3" eb="5">
      <t>イイン</t>
    </rPh>
    <phoneticPr fontId="10"/>
  </si>
  <si>
    <t>審議会委員</t>
    <rPh sb="0" eb="3">
      <t>シンギカイ</t>
    </rPh>
    <rPh sb="3" eb="5">
      <t>イイン</t>
    </rPh>
    <phoneticPr fontId="10"/>
  </si>
  <si>
    <t>公民館運営</t>
    <rPh sb="0" eb="3">
      <t>コウミンカン</t>
    </rPh>
    <rPh sb="3" eb="5">
      <t>ウンエイ</t>
    </rPh>
    <phoneticPr fontId="10"/>
  </si>
  <si>
    <t>粟島浦村</t>
    <rPh sb="0" eb="4">
      <t>アワシマウラムラ</t>
    </rPh>
    <phoneticPr fontId="10"/>
  </si>
  <si>
    <t>(下越)</t>
  </si>
  <si>
    <t>関川村</t>
    <rPh sb="0" eb="3">
      <t>セキカワムラ</t>
    </rPh>
    <phoneticPr fontId="10"/>
  </si>
  <si>
    <t>9名以内</t>
    <rPh sb="1" eb="2">
      <t>メイ</t>
    </rPh>
    <rPh sb="2" eb="4">
      <t>イナイ</t>
    </rPh>
    <phoneticPr fontId="11"/>
  </si>
  <si>
    <t>刈羽村</t>
    <rPh sb="0" eb="3">
      <t>カリワムラ</t>
    </rPh>
    <phoneticPr fontId="10"/>
  </si>
  <si>
    <t>(中越)</t>
    <rPh sb="1" eb="3">
      <t>チュウエツ</t>
    </rPh>
    <phoneticPr fontId="10"/>
  </si>
  <si>
    <t>津南町</t>
    <rPh sb="0" eb="3">
      <t>ツナンマチ</t>
    </rPh>
    <phoneticPr fontId="10"/>
  </si>
  <si>
    <t>湯沢町</t>
    <rPh sb="0" eb="3">
      <t>ユザワマチ</t>
    </rPh>
    <phoneticPr fontId="10"/>
  </si>
  <si>
    <t>出雲崎町</t>
    <rPh sb="0" eb="4">
      <t>イズモザキマチ</t>
    </rPh>
    <phoneticPr fontId="10"/>
  </si>
  <si>
    <t>阿賀町</t>
    <rPh sb="0" eb="3">
      <t>アガマチ</t>
    </rPh>
    <phoneticPr fontId="10"/>
  </si>
  <si>
    <t>田上町</t>
    <rPh sb="0" eb="3">
      <t>タガミマチ</t>
    </rPh>
    <phoneticPr fontId="10"/>
  </si>
  <si>
    <t>弥彦村</t>
    <rPh sb="0" eb="3">
      <t>ヤヒコムラ</t>
    </rPh>
    <phoneticPr fontId="10"/>
  </si>
  <si>
    <t>聖籠町</t>
    <rPh sb="0" eb="3">
      <t>セイロウマチ</t>
    </rPh>
    <phoneticPr fontId="2"/>
  </si>
  <si>
    <t>聖籠町</t>
    <rPh sb="0" eb="3">
      <t>セイロウマチ</t>
    </rPh>
    <phoneticPr fontId="10"/>
  </si>
  <si>
    <t>胎内市</t>
    <rPh sb="0" eb="3">
      <t>タイナイシ</t>
    </rPh>
    <phoneticPr fontId="10"/>
  </si>
  <si>
    <t>南魚沼市</t>
    <rPh sb="0" eb="4">
      <t>ミナミウオヌマシ</t>
    </rPh>
    <phoneticPr fontId="10"/>
  </si>
  <si>
    <t>魚沼市</t>
    <rPh sb="0" eb="3">
      <t>ウオヌマシ</t>
    </rPh>
    <phoneticPr fontId="10"/>
  </si>
  <si>
    <t>佐渡市</t>
    <rPh sb="0" eb="3">
      <t>サドシ</t>
    </rPh>
    <phoneticPr fontId="10"/>
  </si>
  <si>
    <t>12名以内</t>
    <rPh sb="2" eb="3">
      <t>メイ</t>
    </rPh>
    <rPh sb="3" eb="5">
      <t>イナイ</t>
    </rPh>
    <phoneticPr fontId="11"/>
  </si>
  <si>
    <t>阿賀野市</t>
    <rPh sb="0" eb="4">
      <t>アガノシ</t>
    </rPh>
    <phoneticPr fontId="2"/>
  </si>
  <si>
    <t>阿賀野市</t>
    <rPh sb="0" eb="4">
      <t>アガノシ</t>
    </rPh>
    <phoneticPr fontId="10"/>
  </si>
  <si>
    <t>上越市</t>
    <rPh sb="0" eb="3">
      <t>ジョウエツシ</t>
    </rPh>
    <phoneticPr fontId="10"/>
  </si>
  <si>
    <t>(上越)</t>
    <rPh sb="1" eb="3">
      <t>ジョウエツ</t>
    </rPh>
    <phoneticPr fontId="10"/>
  </si>
  <si>
    <t>五泉市</t>
    <rPh sb="0" eb="3">
      <t>ゴセンシ</t>
    </rPh>
    <phoneticPr fontId="2"/>
  </si>
  <si>
    <t>五泉市</t>
    <rPh sb="0" eb="3">
      <t>ゴセンシ</t>
    </rPh>
    <phoneticPr fontId="10"/>
  </si>
  <si>
    <t>妙高市</t>
    <rPh sb="0" eb="3">
      <t>ミョウコウシ</t>
    </rPh>
    <phoneticPr fontId="10"/>
  </si>
  <si>
    <t>糸魚川市</t>
    <rPh sb="0" eb="4">
      <t>イトイガワシ</t>
    </rPh>
    <phoneticPr fontId="2"/>
  </si>
  <si>
    <t>糸魚川市</t>
    <rPh sb="0" eb="4">
      <t>イトイガワシ</t>
    </rPh>
    <phoneticPr fontId="10"/>
  </si>
  <si>
    <t>燕市</t>
    <rPh sb="0" eb="2">
      <t>ツバメシ</t>
    </rPh>
    <phoneticPr fontId="10"/>
  </si>
  <si>
    <t>村上市</t>
    <rPh sb="0" eb="3">
      <t>ムラカミシ</t>
    </rPh>
    <phoneticPr fontId="10"/>
  </si>
  <si>
    <t>見附市</t>
    <rPh sb="0" eb="3">
      <t>ミツケシ</t>
    </rPh>
    <phoneticPr fontId="10"/>
  </si>
  <si>
    <t>十日町市</t>
    <rPh sb="0" eb="4">
      <t>トオカマチシ</t>
    </rPh>
    <phoneticPr fontId="10"/>
  </si>
  <si>
    <t>加茂市</t>
    <rPh sb="0" eb="3">
      <t>カモシ</t>
    </rPh>
    <phoneticPr fontId="10"/>
  </si>
  <si>
    <t>小千谷市</t>
    <rPh sb="0" eb="4">
      <t>オヂヤシ</t>
    </rPh>
    <phoneticPr fontId="10"/>
  </si>
  <si>
    <t>新発田市</t>
    <rPh sb="0" eb="4">
      <t>シバタシ</t>
    </rPh>
    <phoneticPr fontId="2"/>
  </si>
  <si>
    <t>新発田市</t>
    <rPh sb="0" eb="4">
      <t>シバタシ</t>
    </rPh>
    <phoneticPr fontId="10"/>
  </si>
  <si>
    <t>柏崎市</t>
    <rPh sb="0" eb="3">
      <t>カシワザキシ</t>
    </rPh>
    <phoneticPr fontId="10"/>
  </si>
  <si>
    <t>三条市</t>
    <rPh sb="0" eb="3">
      <t>サンジョウシ</t>
    </rPh>
    <phoneticPr fontId="10"/>
  </si>
  <si>
    <t>長岡市</t>
    <rPh sb="0" eb="3">
      <t>ナガオカシ</t>
    </rPh>
    <phoneticPr fontId="2"/>
  </si>
  <si>
    <t>長岡市</t>
    <rPh sb="0" eb="3">
      <t>ナガオカシ</t>
    </rPh>
    <phoneticPr fontId="10"/>
  </si>
  <si>
    <t>新潟市</t>
    <rPh sb="0" eb="3">
      <t>ニイガタシ</t>
    </rPh>
    <phoneticPr fontId="2"/>
  </si>
  <si>
    <t>新潟市</t>
    <rPh sb="0" eb="3">
      <t>ニイガタシ</t>
    </rPh>
    <phoneticPr fontId="10"/>
  </si>
  <si>
    <t>(下越)</t>
    <phoneticPr fontId="10"/>
  </si>
  <si>
    <t>下越計</t>
    <rPh sb="0" eb="2">
      <t>カエツ</t>
    </rPh>
    <rPh sb="2" eb="3">
      <t>ケイ</t>
    </rPh>
    <phoneticPr fontId="10"/>
  </si>
  <si>
    <t>中越計</t>
    <rPh sb="0" eb="2">
      <t>チュウエツ</t>
    </rPh>
    <rPh sb="2" eb="3">
      <t>ケイ</t>
    </rPh>
    <phoneticPr fontId="10"/>
  </si>
  <si>
    <t>上越計</t>
    <rPh sb="0" eb="2">
      <t>ジョウエツ</t>
    </rPh>
    <rPh sb="2" eb="3">
      <t>ケイ</t>
    </rPh>
    <phoneticPr fontId="10"/>
  </si>
  <si>
    <t>県計</t>
    <rPh sb="0" eb="1">
      <t>ケン</t>
    </rPh>
    <rPh sb="1" eb="2">
      <t>ケイ</t>
    </rPh>
    <phoneticPr fontId="10"/>
  </si>
  <si>
    <t>兼任人数</t>
    <phoneticPr fontId="10"/>
  </si>
  <si>
    <t>公運審委員との</t>
    <rPh sb="0" eb="3">
      <t>コウウンシン</t>
    </rPh>
    <rPh sb="3" eb="5">
      <t>イイン</t>
    </rPh>
    <phoneticPr fontId="10"/>
  </si>
  <si>
    <t>人数</t>
    <rPh sb="0" eb="2">
      <t>ニンズウ</t>
    </rPh>
    <phoneticPr fontId="10"/>
  </si>
  <si>
    <t>定数</t>
    <rPh sb="0" eb="2">
      <t>テイスウ</t>
    </rPh>
    <phoneticPr fontId="10"/>
  </si>
  <si>
    <t>令和５年度市町村社会教育委員等の設置状況</t>
    <rPh sb="0" eb="2">
      <t>レイワ</t>
    </rPh>
    <rPh sb="3" eb="5">
      <t>ネンド</t>
    </rPh>
    <rPh sb="5" eb="8">
      <t>シチョウソン</t>
    </rPh>
    <rPh sb="8" eb="15">
      <t>シャカイキョウイクイイントウ</t>
    </rPh>
    <rPh sb="16" eb="20">
      <t>セッチジョウキョウ</t>
    </rPh>
    <phoneticPr fontId="10"/>
  </si>
  <si>
    <t>１　社会教育委員等</t>
    <rPh sb="2" eb="6">
      <t>シャカイキョウイク</t>
    </rPh>
    <rPh sb="6" eb="8">
      <t>イイン</t>
    </rPh>
    <rPh sb="8" eb="9">
      <t>トウ</t>
    </rPh>
    <phoneticPr fontId="10"/>
  </si>
  <si>
    <t>第１　生涯学習・社会教育推進体制</t>
    <rPh sb="0" eb="1">
      <t>ダイ</t>
    </rPh>
    <rPh sb="3" eb="7">
      <t>ショウガイガクシュウ</t>
    </rPh>
    <rPh sb="8" eb="12">
      <t>シャカイキョウイク</t>
    </rPh>
    <rPh sb="12" eb="14">
      <t>スイシン</t>
    </rPh>
    <rPh sb="14" eb="16">
      <t>タイセイ</t>
    </rPh>
    <phoneticPr fontId="10"/>
  </si>
  <si>
    <t>Ⅱ　市町村の生涯学習・社会教育の現状</t>
    <rPh sb="2" eb="5">
      <t>シチョウソン</t>
    </rPh>
    <rPh sb="6" eb="8">
      <t>ショウガイ</t>
    </rPh>
    <rPh sb="8" eb="10">
      <t>ガクシュウ</t>
    </rPh>
    <rPh sb="11" eb="13">
      <t>シャカイ</t>
    </rPh>
    <rPh sb="13" eb="15">
      <t>キョウイク</t>
    </rPh>
    <rPh sb="16" eb="18">
      <t>ゲンジョウ</t>
    </rPh>
    <phoneticPr fontId="10"/>
  </si>
  <si>
    <t>兼任</t>
    <rPh sb="0" eb="2">
      <t>ケンニン</t>
    </rPh>
    <phoneticPr fontId="10"/>
  </si>
  <si>
    <t>専任</t>
    <rPh sb="0" eb="2">
      <t>センニン</t>
    </rPh>
    <phoneticPr fontId="10"/>
  </si>
  <si>
    <t>事務局</t>
    <rPh sb="0" eb="3">
      <t>ジムキョク</t>
    </rPh>
    <phoneticPr fontId="10"/>
  </si>
  <si>
    <t>課長・館長</t>
    <rPh sb="0" eb="2">
      <t>カチョウ</t>
    </rPh>
    <rPh sb="3" eb="5">
      <t>カンチョウ</t>
    </rPh>
    <phoneticPr fontId="10"/>
  </si>
  <si>
    <t>令和５年度</t>
    <rPh sb="0" eb="2">
      <t>レイワ</t>
    </rPh>
    <rPh sb="3" eb="5">
      <t>ネンド</t>
    </rPh>
    <phoneticPr fontId="10"/>
  </si>
  <si>
    <t>市町村社会教育主事設置人数の推移</t>
    <rPh sb="0" eb="3">
      <t>シチョウソン</t>
    </rPh>
    <rPh sb="3" eb="7">
      <t>シャカイキョウイク</t>
    </rPh>
    <rPh sb="7" eb="9">
      <t>シュジ</t>
    </rPh>
    <rPh sb="9" eb="11">
      <t>セッチ</t>
    </rPh>
    <rPh sb="11" eb="13">
      <t>ニンズウ</t>
    </rPh>
    <rPh sb="14" eb="16">
      <t>スイイ</t>
    </rPh>
    <phoneticPr fontId="10"/>
  </si>
  <si>
    <t>義務猶予市町村</t>
    <rPh sb="0" eb="2">
      <t>ギム</t>
    </rPh>
    <rPh sb="2" eb="4">
      <t>ユウヨ</t>
    </rPh>
    <rPh sb="4" eb="7">
      <t>シチョウソン</t>
    </rPh>
    <phoneticPr fontId="10"/>
  </si>
  <si>
    <t>義務設置市町村</t>
    <rPh sb="0" eb="4">
      <t>ギムセッチ</t>
    </rPh>
    <rPh sb="4" eb="7">
      <t>シチョウソン</t>
    </rPh>
    <phoneticPr fontId="10"/>
  </si>
  <si>
    <t>(%)</t>
    <phoneticPr fontId="10"/>
  </si>
  <si>
    <t>市町村社会教育主事設置率の推移</t>
    <rPh sb="0" eb="3">
      <t>シチョウソン</t>
    </rPh>
    <rPh sb="3" eb="7">
      <t>シャカイキョウイク</t>
    </rPh>
    <rPh sb="7" eb="9">
      <t>シュジ</t>
    </rPh>
    <rPh sb="9" eb="11">
      <t>セッチ</t>
    </rPh>
    <rPh sb="11" eb="12">
      <t>リツ</t>
    </rPh>
    <rPh sb="13" eb="15">
      <t>スイイ</t>
    </rPh>
    <phoneticPr fontId="10"/>
  </si>
  <si>
    <t>小計</t>
    <rPh sb="0" eb="2">
      <t>ショウケイ</t>
    </rPh>
    <phoneticPr fontId="10"/>
  </si>
  <si>
    <t>５千人未満
の町村</t>
    <rPh sb="1" eb="2">
      <t>セン</t>
    </rPh>
    <rPh sb="2" eb="3">
      <t>ニン</t>
    </rPh>
    <rPh sb="3" eb="5">
      <t>ミマン</t>
    </rPh>
    <rPh sb="7" eb="9">
      <t>チョウソン</t>
    </rPh>
    <phoneticPr fontId="10"/>
  </si>
  <si>
    <t>５千～１万人
未満の町村</t>
    <rPh sb="1" eb="2">
      <t>セン</t>
    </rPh>
    <rPh sb="4" eb="6">
      <t>マンニン</t>
    </rPh>
    <rPh sb="7" eb="9">
      <t>ミマン</t>
    </rPh>
    <rPh sb="10" eb="12">
      <t>チョウソン</t>
    </rPh>
    <phoneticPr fontId="10"/>
  </si>
  <si>
    <t>義務猶予</t>
    <rPh sb="0" eb="4">
      <t>ギムユウヨ</t>
    </rPh>
    <phoneticPr fontId="10"/>
  </si>
  <si>
    <t>１万人以上
の町村</t>
    <rPh sb="1" eb="5">
      <t>マンニンイジョウ</t>
    </rPh>
    <rPh sb="7" eb="9">
      <t>チョウソン</t>
    </rPh>
    <phoneticPr fontId="10"/>
  </si>
  <si>
    <t>市</t>
    <rPh sb="0" eb="1">
      <t>シ</t>
    </rPh>
    <phoneticPr fontId="10"/>
  </si>
  <si>
    <t>義務設置</t>
    <rPh sb="0" eb="2">
      <t>ギム</t>
    </rPh>
    <rPh sb="2" eb="4">
      <t>セッチ</t>
    </rPh>
    <phoneticPr fontId="10"/>
  </si>
  <si>
    <t>県計</t>
    <rPh sb="0" eb="2">
      <t>ケンケイ</t>
    </rPh>
    <phoneticPr fontId="10"/>
  </si>
  <si>
    <t>公民館・
その他</t>
    <rPh sb="0" eb="3">
      <t>コウミンカン</t>
    </rPh>
    <rPh sb="7" eb="8">
      <t>タ</t>
    </rPh>
    <phoneticPr fontId="10"/>
  </si>
  <si>
    <t>教育委員会
事務局</t>
    <rPh sb="0" eb="5">
      <t>キョウイクイインカイ</t>
    </rPh>
    <rPh sb="6" eb="9">
      <t>ジムキョク</t>
    </rPh>
    <phoneticPr fontId="10"/>
  </si>
  <si>
    <t>課長・
館長</t>
    <rPh sb="0" eb="2">
      <t>カチョウ</t>
    </rPh>
    <rPh sb="4" eb="6">
      <t>カンチョウ</t>
    </rPh>
    <phoneticPr fontId="10"/>
  </si>
  <si>
    <t>設置人数</t>
    <rPh sb="0" eb="4">
      <t>セッチニンズウ</t>
    </rPh>
    <phoneticPr fontId="10"/>
  </si>
  <si>
    <t>設置率
(%)</t>
    <rPh sb="0" eb="3">
      <t>セッチリツ</t>
    </rPh>
    <phoneticPr fontId="10"/>
  </si>
  <si>
    <t>設置
市町村数</t>
    <rPh sb="0" eb="2">
      <t>セッチ</t>
    </rPh>
    <rPh sb="3" eb="7">
      <t>シチョウソンスウ</t>
    </rPh>
    <phoneticPr fontId="10"/>
  </si>
  <si>
    <t>地区</t>
    <rPh sb="0" eb="2">
      <t>チク</t>
    </rPh>
    <phoneticPr fontId="10"/>
  </si>
  <si>
    <t>項目</t>
    <rPh sb="0" eb="2">
      <t>コウモク</t>
    </rPh>
    <phoneticPr fontId="10"/>
  </si>
  <si>
    <t>(令和５年５月１日 現在)</t>
    <rPh sb="1" eb="3">
      <t>レイワ</t>
    </rPh>
    <rPh sb="4" eb="5">
      <t>ネン</t>
    </rPh>
    <rPh sb="6" eb="7">
      <t>ガツ</t>
    </rPh>
    <rPh sb="8" eb="9">
      <t>ニチ</t>
    </rPh>
    <rPh sb="10" eb="12">
      <t>ゲンザイ</t>
    </rPh>
    <phoneticPr fontId="10"/>
  </si>
  <si>
    <t>市町村社会教育主事設置状況</t>
    <rPh sb="0" eb="3">
      <t>シチョウソン</t>
    </rPh>
    <rPh sb="3" eb="7">
      <t>シャカイキョウイク</t>
    </rPh>
    <rPh sb="7" eb="9">
      <t>シュジ</t>
    </rPh>
    <rPh sb="9" eb="11">
      <t>セッチ</t>
    </rPh>
    <rPh sb="11" eb="13">
      <t>ジョウキョウ</t>
    </rPh>
    <phoneticPr fontId="10"/>
  </si>
  <si>
    <t>２　社会教育主事</t>
    <rPh sb="2" eb="6">
      <t>シャカイキョウイク</t>
    </rPh>
    <rPh sb="6" eb="8">
      <t>シュジ</t>
    </rPh>
    <phoneticPr fontId="10"/>
  </si>
  <si>
    <t>(下越)</t>
    <rPh sb="1" eb="3">
      <t>カエツ</t>
    </rPh>
    <phoneticPr fontId="10"/>
  </si>
  <si>
    <t>専任・兼任</t>
    <rPh sb="0" eb="2">
      <t>センニン</t>
    </rPh>
    <rPh sb="3" eb="5">
      <t>ケンニン</t>
    </rPh>
    <phoneticPr fontId="10"/>
  </si>
  <si>
    <t>所属別</t>
    <rPh sb="0" eb="3">
      <t>ショゾクベツ</t>
    </rPh>
    <phoneticPr fontId="10"/>
  </si>
  <si>
    <t>エ：ア、イ、ウ以外</t>
    <rPh sb="7" eb="9">
      <t>イガイ</t>
    </rPh>
    <phoneticPr fontId="10"/>
  </si>
  <si>
    <t>ウ：有権者のみ</t>
    <rPh sb="2" eb="5">
      <t>ユウケンシャ</t>
    </rPh>
    <phoneticPr fontId="10"/>
  </si>
  <si>
    <t>イ：行政関係者と有権者</t>
    <rPh sb="2" eb="7">
      <t>ギョウセイカンケイシャ</t>
    </rPh>
    <rPh sb="8" eb="11">
      <t>ユウケンシャ</t>
    </rPh>
    <phoneticPr fontId="10"/>
  </si>
  <si>
    <t>組織数</t>
    <rPh sb="0" eb="3">
      <t>ソシキスウ</t>
    </rPh>
    <phoneticPr fontId="10"/>
  </si>
  <si>
    <t>ア：行政関係者のみ</t>
    <rPh sb="2" eb="7">
      <t>ギョウセイカンケイシャ</t>
    </rPh>
    <phoneticPr fontId="10"/>
  </si>
  <si>
    <t>組織の
性格</t>
    <rPh sb="0" eb="2">
      <t>ソシキ</t>
    </rPh>
    <rPh sb="4" eb="6">
      <t>セイカク</t>
    </rPh>
    <phoneticPr fontId="10"/>
  </si>
  <si>
    <t>教育課</t>
    <rPh sb="0" eb="2">
      <t>キョウイク</t>
    </rPh>
    <rPh sb="2" eb="3">
      <t>カ</t>
    </rPh>
    <phoneticPr fontId="11"/>
  </si>
  <si>
    <t>ア</t>
  </si>
  <si>
    <t>村長</t>
    <rPh sb="0" eb="2">
      <t>ソンチョウ</t>
    </rPh>
    <phoneticPr fontId="11"/>
  </si>
  <si>
    <t>教育委員会規則</t>
    <rPh sb="0" eb="2">
      <t>キョウイク</t>
    </rPh>
    <rPh sb="2" eb="5">
      <t>イインカイ</t>
    </rPh>
    <rPh sb="5" eb="7">
      <t>キソク</t>
    </rPh>
    <phoneticPr fontId="11"/>
  </si>
  <si>
    <t>関川村生涯学習推進本部</t>
    <rPh sb="0" eb="2">
      <t>セキカワ</t>
    </rPh>
    <rPh sb="2" eb="3">
      <t>ムラ</t>
    </rPh>
    <rPh sb="3" eb="5">
      <t>ショウガイ</t>
    </rPh>
    <rPh sb="5" eb="7">
      <t>ガクシュウ</t>
    </rPh>
    <rPh sb="7" eb="9">
      <t>スイシン</t>
    </rPh>
    <rPh sb="9" eb="11">
      <t>ホンブ</t>
    </rPh>
    <phoneticPr fontId="11"/>
  </si>
  <si>
    <t>教育委員会教育課</t>
    <rPh sb="0" eb="8">
      <t>キョウイクイインカイキョウイクカ</t>
    </rPh>
    <phoneticPr fontId="11"/>
  </si>
  <si>
    <t>イ</t>
  </si>
  <si>
    <t>委員の互選</t>
    <rPh sb="0" eb="2">
      <t>イイン</t>
    </rPh>
    <rPh sb="3" eb="5">
      <t>ゴセン</t>
    </rPh>
    <phoneticPr fontId="11"/>
  </si>
  <si>
    <t>村規則</t>
    <rPh sb="0" eb="1">
      <t>ムラ</t>
    </rPh>
    <rPh sb="1" eb="3">
      <t>キソク</t>
    </rPh>
    <phoneticPr fontId="11"/>
  </si>
  <si>
    <t>刈羽村生涯学習推進会議</t>
    <rPh sb="0" eb="3">
      <t>カリワムラ</t>
    </rPh>
    <rPh sb="3" eb="5">
      <t>ショウガイ</t>
    </rPh>
    <rPh sb="5" eb="7">
      <t>ガクシュウ</t>
    </rPh>
    <rPh sb="7" eb="9">
      <t>スイシン</t>
    </rPh>
    <rPh sb="9" eb="11">
      <t>カイギ</t>
    </rPh>
    <phoneticPr fontId="11"/>
  </si>
  <si>
    <t>村要綱</t>
    <rPh sb="0" eb="1">
      <t>ムラ</t>
    </rPh>
    <rPh sb="1" eb="3">
      <t>ヨウコウ</t>
    </rPh>
    <phoneticPr fontId="11"/>
  </si>
  <si>
    <t>刈羽村生涯学習推進本部</t>
    <rPh sb="0" eb="3">
      <t>カリワムラ</t>
    </rPh>
    <rPh sb="3" eb="5">
      <t>ショウガイ</t>
    </rPh>
    <rPh sb="5" eb="7">
      <t>ガクシュウ</t>
    </rPh>
    <rPh sb="7" eb="9">
      <t>スイシン</t>
    </rPh>
    <rPh sb="9" eb="11">
      <t>ホンブ</t>
    </rPh>
    <phoneticPr fontId="11"/>
  </si>
  <si>
    <t>生涯学習班</t>
    <rPh sb="0" eb="2">
      <t>ショウガイ</t>
    </rPh>
    <rPh sb="2" eb="4">
      <t>ガクシュウ</t>
    </rPh>
    <rPh sb="4" eb="5">
      <t>ハン</t>
    </rPh>
    <phoneticPr fontId="11"/>
  </si>
  <si>
    <t>教育長</t>
    <rPh sb="0" eb="3">
      <t>キョウイクチョウ</t>
    </rPh>
    <phoneticPr fontId="11"/>
  </si>
  <si>
    <t>町規則</t>
    <rPh sb="0" eb="1">
      <t>マチ</t>
    </rPh>
    <rPh sb="1" eb="3">
      <t>キソク</t>
    </rPh>
    <phoneticPr fontId="11"/>
  </si>
  <si>
    <t>津南町生涯学習スタッフ会議</t>
    <rPh sb="0" eb="3">
      <t>ツナンマチ</t>
    </rPh>
    <rPh sb="3" eb="7">
      <t>ショウガイガクシュウ</t>
    </rPh>
    <rPh sb="11" eb="13">
      <t>カイギ</t>
    </rPh>
    <phoneticPr fontId="11"/>
  </si>
  <si>
    <t>ウ</t>
  </si>
  <si>
    <t>会長</t>
    <rPh sb="0" eb="2">
      <t>カイチョウ</t>
    </rPh>
    <phoneticPr fontId="11"/>
  </si>
  <si>
    <t>津南町生涯学習推進会議</t>
    <rPh sb="0" eb="3">
      <t>ツナンマチ</t>
    </rPh>
    <rPh sb="3" eb="7">
      <t>ショウガイガクシュウ</t>
    </rPh>
    <rPh sb="7" eb="9">
      <t>スイシン</t>
    </rPh>
    <rPh sb="9" eb="11">
      <t>カイギ</t>
    </rPh>
    <phoneticPr fontId="11"/>
  </si>
  <si>
    <t>町長</t>
    <rPh sb="0" eb="2">
      <t>チョウチョウ</t>
    </rPh>
    <phoneticPr fontId="11"/>
  </si>
  <si>
    <t>津南町生涯学習推進本部</t>
    <rPh sb="0" eb="3">
      <t>ツナンマチ</t>
    </rPh>
    <rPh sb="3" eb="7">
      <t>ショウガイガクシュウ</t>
    </rPh>
    <rPh sb="7" eb="11">
      <t>スイシンホンブ</t>
    </rPh>
    <phoneticPr fontId="11"/>
  </si>
  <si>
    <t>子育て教育部教育課</t>
    <rPh sb="0" eb="2">
      <t>コソダ</t>
    </rPh>
    <rPh sb="3" eb="9">
      <t>キョウイクブキョウイクカ</t>
    </rPh>
    <phoneticPr fontId="11"/>
  </si>
  <si>
    <t>社会教育委員代表</t>
    <rPh sb="0" eb="2">
      <t>シャカイ</t>
    </rPh>
    <rPh sb="2" eb="4">
      <t>キョウイク</t>
    </rPh>
    <rPh sb="4" eb="6">
      <t>イイン</t>
    </rPh>
    <rPh sb="6" eb="8">
      <t>ダイヒョウ</t>
    </rPh>
    <phoneticPr fontId="11"/>
  </si>
  <si>
    <t>要綱</t>
    <rPh sb="0" eb="2">
      <t>ヨウコウ</t>
    </rPh>
    <phoneticPr fontId="11"/>
  </si>
  <si>
    <t>湯沢町生涯学習推進会議</t>
    <rPh sb="0" eb="2">
      <t>ユザワ</t>
    </rPh>
    <rPh sb="2" eb="3">
      <t>マチ</t>
    </rPh>
    <rPh sb="3" eb="5">
      <t>ショウガイ</t>
    </rPh>
    <rPh sb="5" eb="7">
      <t>ガクシュウ</t>
    </rPh>
    <rPh sb="7" eb="9">
      <t>スイシン</t>
    </rPh>
    <rPh sb="9" eb="11">
      <t>カイギ</t>
    </rPh>
    <phoneticPr fontId="11"/>
  </si>
  <si>
    <t>湯沢町生涯学習推進本部</t>
    <rPh sb="0" eb="2">
      <t>ユザワ</t>
    </rPh>
    <rPh sb="2" eb="3">
      <t>マチ</t>
    </rPh>
    <rPh sb="3" eb="5">
      <t>ショウガイ</t>
    </rPh>
    <rPh sb="5" eb="7">
      <t>ガクシュウ</t>
    </rPh>
    <rPh sb="7" eb="9">
      <t>スイシン</t>
    </rPh>
    <rPh sb="9" eb="11">
      <t>ホンブ</t>
    </rPh>
    <phoneticPr fontId="11"/>
  </si>
  <si>
    <t>社会教育係</t>
    <rPh sb="0" eb="2">
      <t>シャカイ</t>
    </rPh>
    <rPh sb="2" eb="4">
      <t>キョウイク</t>
    </rPh>
    <rPh sb="4" eb="5">
      <t>カカリ</t>
    </rPh>
    <phoneticPr fontId="11"/>
  </si>
  <si>
    <t>公民館運営審議会委員長</t>
    <rPh sb="0" eb="5">
      <t>コウミンカンウンエイ</t>
    </rPh>
    <rPh sb="5" eb="8">
      <t>シンギカイ</t>
    </rPh>
    <rPh sb="8" eb="10">
      <t>イイン</t>
    </rPh>
    <rPh sb="10" eb="11">
      <t>チョウ</t>
    </rPh>
    <phoneticPr fontId="11"/>
  </si>
  <si>
    <t>町条例</t>
    <rPh sb="0" eb="1">
      <t>マチ</t>
    </rPh>
    <rPh sb="1" eb="3">
      <t>ジョウレイ</t>
    </rPh>
    <phoneticPr fontId="11"/>
  </si>
  <si>
    <t>出雲崎町生涯学習推進委員会</t>
    <rPh sb="0" eb="4">
      <t>イズモザキマチ</t>
    </rPh>
    <rPh sb="4" eb="6">
      <t>ショウガイ</t>
    </rPh>
    <rPh sb="6" eb="8">
      <t>ガクシュウ</t>
    </rPh>
    <rPh sb="8" eb="10">
      <t>スイシン</t>
    </rPh>
    <rPh sb="10" eb="13">
      <t>イインカイ</t>
    </rPh>
    <phoneticPr fontId="11"/>
  </si>
  <si>
    <t>社会教育課</t>
    <rPh sb="0" eb="5">
      <t>シャカイキョウイクカ</t>
    </rPh>
    <phoneticPr fontId="11"/>
  </si>
  <si>
    <t>要項</t>
    <rPh sb="0" eb="2">
      <t>ヨウコウ</t>
    </rPh>
    <phoneticPr fontId="11"/>
  </si>
  <si>
    <t>阿賀町生涯学習推進会議</t>
    <rPh sb="0" eb="3">
      <t>アガマチ</t>
    </rPh>
    <rPh sb="3" eb="5">
      <t>ショウガイ</t>
    </rPh>
    <rPh sb="5" eb="7">
      <t>ガクシュウ</t>
    </rPh>
    <rPh sb="7" eb="9">
      <t>スイシン</t>
    </rPh>
    <rPh sb="9" eb="11">
      <t>カイギ</t>
    </rPh>
    <phoneticPr fontId="11"/>
  </si>
  <si>
    <t>阿賀町生涯学習推進本部</t>
    <rPh sb="0" eb="3">
      <t>アガマチ</t>
    </rPh>
    <rPh sb="3" eb="5">
      <t>ショウガイ</t>
    </rPh>
    <rPh sb="5" eb="7">
      <t>ガクシュウ</t>
    </rPh>
    <rPh sb="7" eb="9">
      <t>スイシン</t>
    </rPh>
    <rPh sb="9" eb="11">
      <t>ホンブ</t>
    </rPh>
    <phoneticPr fontId="11"/>
  </si>
  <si>
    <t>教育委員会</t>
    <rPh sb="0" eb="2">
      <t>キョウイク</t>
    </rPh>
    <rPh sb="2" eb="5">
      <t>イインカイ</t>
    </rPh>
    <phoneticPr fontId="11"/>
  </si>
  <si>
    <t>議長</t>
    <rPh sb="0" eb="2">
      <t>ギチョウ</t>
    </rPh>
    <phoneticPr fontId="11"/>
  </si>
  <si>
    <t>生涯学習推進会議</t>
    <rPh sb="6" eb="8">
      <t>カイギ</t>
    </rPh>
    <phoneticPr fontId="11"/>
  </si>
  <si>
    <t>生涯学習推進本部</t>
    <rPh sb="6" eb="8">
      <t>ホンブ</t>
    </rPh>
    <phoneticPr fontId="11"/>
  </si>
  <si>
    <t>生涯学習課</t>
    <rPh sb="0" eb="5">
      <t>ショウガイガクシュウカ</t>
    </rPh>
    <phoneticPr fontId="11"/>
  </si>
  <si>
    <t>副市長</t>
    <rPh sb="0" eb="3">
      <t>フクシチョウ</t>
    </rPh>
    <phoneticPr fontId="11"/>
  </si>
  <si>
    <t>胎内市生涯学習推進部会</t>
    <rPh sb="0" eb="3">
      <t>タイナイシ</t>
    </rPh>
    <rPh sb="3" eb="7">
      <t>ショウガイガクシュウ</t>
    </rPh>
    <rPh sb="7" eb="11">
      <t>スイシンブカイ</t>
    </rPh>
    <phoneticPr fontId="11"/>
  </si>
  <si>
    <t>社会教育課生涯学習班</t>
  </si>
  <si>
    <t>会長</t>
  </si>
  <si>
    <t>市条例</t>
  </si>
  <si>
    <t>社会教育委員の会議</t>
  </si>
  <si>
    <t>生涯学習課</t>
    <rPh sb="0" eb="4">
      <t>ショウガイガクシュウ</t>
    </rPh>
    <rPh sb="4" eb="5">
      <t>カ</t>
    </rPh>
    <phoneticPr fontId="22"/>
  </si>
  <si>
    <t>会長</t>
    <rPh sb="0" eb="2">
      <t>カイチョウ</t>
    </rPh>
    <phoneticPr fontId="22"/>
  </si>
  <si>
    <t>市条例</t>
    <rPh sb="0" eb="1">
      <t>シ</t>
    </rPh>
    <rPh sb="1" eb="3">
      <t>ジョウレイ</t>
    </rPh>
    <phoneticPr fontId="22"/>
  </si>
  <si>
    <t>魚沼市生涯学習推進会議</t>
    <rPh sb="0" eb="3">
      <t>ウオヌマシ</t>
    </rPh>
    <rPh sb="3" eb="7">
      <t>ショウガイガクシュウ</t>
    </rPh>
    <rPh sb="7" eb="9">
      <t>スイシン</t>
    </rPh>
    <rPh sb="9" eb="11">
      <t>カイギ</t>
    </rPh>
    <phoneticPr fontId="22"/>
  </si>
  <si>
    <t>市長</t>
    <rPh sb="0" eb="2">
      <t>シチョウ</t>
    </rPh>
    <phoneticPr fontId="22"/>
  </si>
  <si>
    <t>市要綱</t>
    <rPh sb="0" eb="1">
      <t>シ</t>
    </rPh>
    <rPh sb="1" eb="3">
      <t>ヨウコウ</t>
    </rPh>
    <phoneticPr fontId="22"/>
  </si>
  <si>
    <t>魚沼市生涯学習推進本部</t>
    <rPh sb="0" eb="3">
      <t>ウオヌマシ</t>
    </rPh>
    <rPh sb="3" eb="7">
      <t>ショウガイガクシュウ</t>
    </rPh>
    <rPh sb="7" eb="11">
      <t>スイシン</t>
    </rPh>
    <phoneticPr fontId="22"/>
  </si>
  <si>
    <t>社会教育課</t>
    <rPh sb="0" eb="2">
      <t>シャカイ</t>
    </rPh>
    <rPh sb="2" eb="4">
      <t>キョウイク</t>
    </rPh>
    <rPh sb="4" eb="5">
      <t>カ</t>
    </rPh>
    <phoneticPr fontId="11"/>
  </si>
  <si>
    <t>-</t>
  </si>
  <si>
    <t>庁内連絡調整会議</t>
    <rPh sb="0" eb="1">
      <t>チョウ</t>
    </rPh>
    <rPh sb="1" eb="2">
      <t>ナイ</t>
    </rPh>
    <rPh sb="2" eb="4">
      <t>レンラク</t>
    </rPh>
    <rPh sb="4" eb="6">
      <t>チョウセイ</t>
    </rPh>
    <rPh sb="6" eb="8">
      <t>カイギ</t>
    </rPh>
    <phoneticPr fontId="11"/>
  </si>
  <si>
    <t>市長</t>
    <rPh sb="0" eb="2">
      <t>シチョウ</t>
    </rPh>
    <phoneticPr fontId="11"/>
  </si>
  <si>
    <t>佐渡市生涯学習推進本部会議</t>
    <rPh sb="0" eb="3">
      <t>サドシ</t>
    </rPh>
    <rPh sb="3" eb="5">
      <t>ショウガイ</t>
    </rPh>
    <rPh sb="5" eb="7">
      <t>ガクシュウ</t>
    </rPh>
    <rPh sb="7" eb="9">
      <t>スイシン</t>
    </rPh>
    <rPh sb="9" eb="11">
      <t>ホンブ</t>
    </rPh>
    <rPh sb="11" eb="13">
      <t>カイギ</t>
    </rPh>
    <phoneticPr fontId="11"/>
  </si>
  <si>
    <t>互選</t>
    <rPh sb="0" eb="2">
      <t>ゴセン</t>
    </rPh>
    <phoneticPr fontId="11"/>
  </si>
  <si>
    <t>佐渡市生涯学習推進会議</t>
    <rPh sb="0" eb="3">
      <t>サドシ</t>
    </rPh>
    <rPh sb="3" eb="5">
      <t>ショウガイ</t>
    </rPh>
    <rPh sb="5" eb="7">
      <t>ガクシュウ</t>
    </rPh>
    <rPh sb="7" eb="9">
      <t>スイシン</t>
    </rPh>
    <rPh sb="9" eb="11">
      <t>カイギ</t>
    </rPh>
    <phoneticPr fontId="11"/>
  </si>
  <si>
    <t>生涯学習課</t>
    <rPh sb="0" eb="2">
      <t>ショウガイ</t>
    </rPh>
    <rPh sb="2" eb="4">
      <t>ガクシュウ</t>
    </rPh>
    <rPh sb="4" eb="5">
      <t>カ</t>
    </rPh>
    <phoneticPr fontId="11"/>
  </si>
  <si>
    <t>阿賀野市生涯学習推進本部</t>
    <rPh sb="0" eb="3">
      <t>アガノ</t>
    </rPh>
    <rPh sb="3" eb="4">
      <t>シ</t>
    </rPh>
    <rPh sb="4" eb="6">
      <t>ショウガイ</t>
    </rPh>
    <rPh sb="6" eb="8">
      <t>ガクシュウ</t>
    </rPh>
    <rPh sb="8" eb="10">
      <t>スイシン</t>
    </rPh>
    <rPh sb="10" eb="12">
      <t>ホンブ</t>
    </rPh>
    <phoneticPr fontId="11"/>
  </si>
  <si>
    <t>市規則</t>
    <rPh sb="0" eb="1">
      <t>シ</t>
    </rPh>
    <rPh sb="1" eb="3">
      <t>キソク</t>
    </rPh>
    <phoneticPr fontId="11"/>
  </si>
  <si>
    <t>糸魚川市生涯学習推進本部</t>
    <rPh sb="0" eb="4">
      <t>イトイガワシ</t>
    </rPh>
    <rPh sb="4" eb="6">
      <t>ショウガイ</t>
    </rPh>
    <rPh sb="6" eb="8">
      <t>ガクシュウ</t>
    </rPh>
    <rPh sb="8" eb="10">
      <t>スイシン</t>
    </rPh>
    <rPh sb="10" eb="12">
      <t>ホンブ</t>
    </rPh>
    <phoneticPr fontId="11"/>
  </si>
  <si>
    <t>エ</t>
  </si>
  <si>
    <t>委員長</t>
    <rPh sb="0" eb="3">
      <t>イインチョウ</t>
    </rPh>
    <phoneticPr fontId="11"/>
  </si>
  <si>
    <t>市条例</t>
    <rPh sb="0" eb="1">
      <t>シ</t>
    </rPh>
    <rPh sb="1" eb="3">
      <t>ジョウレイ</t>
    </rPh>
    <phoneticPr fontId="11"/>
  </si>
  <si>
    <t>糸魚川市生涯学習推進委員会</t>
    <rPh sb="0" eb="4">
      <t>イトイガワシ</t>
    </rPh>
    <rPh sb="4" eb="6">
      <t>ショウガイ</t>
    </rPh>
    <rPh sb="6" eb="8">
      <t>ガクシュウ</t>
    </rPh>
    <rPh sb="8" eb="10">
      <t>スイシン</t>
    </rPh>
    <rPh sb="10" eb="13">
      <t>イインカイ</t>
    </rPh>
    <phoneticPr fontId="11"/>
  </si>
  <si>
    <t>社会教育課</t>
  </si>
  <si>
    <t>社会教育課長</t>
  </si>
  <si>
    <t>同会設置要綱</t>
  </si>
  <si>
    <t>燕市生涯学習推進本部（庁内検討連絡会）</t>
  </si>
  <si>
    <t>教育次長</t>
  </si>
  <si>
    <t>燕市生涯学習推進本部</t>
  </si>
  <si>
    <t>15人以内</t>
  </si>
  <si>
    <t>大学教授</t>
  </si>
  <si>
    <t>燕市生涯学習推進協議会</t>
  </si>
  <si>
    <t>なし</t>
  </si>
  <si>
    <t>規則</t>
    <rPh sb="0" eb="2">
      <t>キソク</t>
    </rPh>
    <phoneticPr fontId="11"/>
  </si>
  <si>
    <t>村上市生涯学習推進本部庁内連絡会議</t>
    <rPh sb="0" eb="3">
      <t>ムラカミシ</t>
    </rPh>
    <rPh sb="3" eb="5">
      <t>ショウガイ</t>
    </rPh>
    <rPh sb="5" eb="7">
      <t>ガクシュウ</t>
    </rPh>
    <rPh sb="7" eb="9">
      <t>スイシン</t>
    </rPh>
    <rPh sb="9" eb="11">
      <t>ホンブ</t>
    </rPh>
    <rPh sb="11" eb="13">
      <t>チョウナイ</t>
    </rPh>
    <rPh sb="13" eb="15">
      <t>レンラク</t>
    </rPh>
    <rPh sb="15" eb="17">
      <t>カイギ</t>
    </rPh>
    <phoneticPr fontId="11"/>
  </si>
  <si>
    <t>村上市生涯学習推進本部</t>
    <rPh sb="0" eb="3">
      <t>ムラカミシ</t>
    </rPh>
    <rPh sb="3" eb="5">
      <t>ショウガイ</t>
    </rPh>
    <rPh sb="5" eb="7">
      <t>ガクシュウ</t>
    </rPh>
    <rPh sb="7" eb="9">
      <t>スイシン</t>
    </rPh>
    <rPh sb="9" eb="11">
      <t>ホンブ</t>
    </rPh>
    <phoneticPr fontId="11"/>
  </si>
  <si>
    <t>有識者</t>
    <rPh sb="0" eb="3">
      <t>ユウシキシャ</t>
    </rPh>
    <phoneticPr fontId="11"/>
  </si>
  <si>
    <t>条例</t>
    <rPh sb="0" eb="2">
      <t>ジョウレイ</t>
    </rPh>
    <phoneticPr fontId="11"/>
  </si>
  <si>
    <t>村上市生涯学習審議会</t>
    <rPh sb="0" eb="3">
      <t>ムラカミシ</t>
    </rPh>
    <rPh sb="3" eb="5">
      <t>ショウガイ</t>
    </rPh>
    <rPh sb="5" eb="7">
      <t>ガクシュウ</t>
    </rPh>
    <rPh sb="7" eb="10">
      <t>シンギカイ</t>
    </rPh>
    <phoneticPr fontId="11"/>
  </si>
  <si>
    <t>まちづくり課</t>
    <rPh sb="5" eb="6">
      <t>カ</t>
    </rPh>
    <phoneticPr fontId="11"/>
  </si>
  <si>
    <t>見附市生涯学習推進本部</t>
    <rPh sb="0" eb="3">
      <t>ミツケシ</t>
    </rPh>
    <rPh sb="3" eb="5">
      <t>ショウガイ</t>
    </rPh>
    <rPh sb="5" eb="7">
      <t>ガクシュウ</t>
    </rPh>
    <rPh sb="7" eb="9">
      <t>スイシン</t>
    </rPh>
    <rPh sb="9" eb="11">
      <t>ホンブ</t>
    </rPh>
    <phoneticPr fontId="11"/>
  </si>
  <si>
    <t>社会教育課</t>
    <rPh sb="0" eb="2">
      <t>シャカイ</t>
    </rPh>
    <rPh sb="2" eb="5">
      <t>キョウイクカ</t>
    </rPh>
    <phoneticPr fontId="11"/>
  </si>
  <si>
    <t>加茂市生涯学習推進本部</t>
    <rPh sb="0" eb="3">
      <t>カモシ</t>
    </rPh>
    <rPh sb="3" eb="5">
      <t>ショウガイ</t>
    </rPh>
    <rPh sb="5" eb="7">
      <t>ガクシュウ</t>
    </rPh>
    <rPh sb="7" eb="9">
      <t>スイシン</t>
    </rPh>
    <rPh sb="9" eb="11">
      <t>ホンブ</t>
    </rPh>
    <phoneticPr fontId="11"/>
  </si>
  <si>
    <t>議長(互選)</t>
    <rPh sb="0" eb="2">
      <t>ギチョウ</t>
    </rPh>
    <rPh sb="3" eb="5">
      <t>ゴセン</t>
    </rPh>
    <phoneticPr fontId="11"/>
  </si>
  <si>
    <t>加茂市生涯学習推進会議</t>
    <rPh sb="0" eb="3">
      <t>カモシ</t>
    </rPh>
    <rPh sb="3" eb="5">
      <t>ショウガイ</t>
    </rPh>
    <rPh sb="5" eb="7">
      <t>ガクシュウ</t>
    </rPh>
    <rPh sb="7" eb="9">
      <t>スイシン</t>
    </rPh>
    <rPh sb="9" eb="11">
      <t>カイギ</t>
    </rPh>
    <phoneticPr fontId="11"/>
  </si>
  <si>
    <t>文化スポーツ課</t>
    <rPh sb="0" eb="2">
      <t>ブンカ</t>
    </rPh>
    <rPh sb="6" eb="7">
      <t>カ</t>
    </rPh>
    <phoneticPr fontId="11"/>
  </si>
  <si>
    <t>小千谷市社会教育委員会</t>
    <rPh sb="0" eb="4">
      <t>オヂヤシ</t>
    </rPh>
    <rPh sb="4" eb="6">
      <t>シャカイ</t>
    </rPh>
    <rPh sb="6" eb="8">
      <t>キョウイク</t>
    </rPh>
    <rPh sb="8" eb="10">
      <t>イイン</t>
    </rPh>
    <rPh sb="10" eb="11">
      <t>カイ</t>
    </rPh>
    <phoneticPr fontId="11"/>
  </si>
  <si>
    <t>文化・生涯学習課</t>
    <rPh sb="0" eb="8">
      <t>カ</t>
    </rPh>
    <phoneticPr fontId="11"/>
  </si>
  <si>
    <t>規程</t>
  </si>
  <si>
    <t>柏崎市社会教育委員会議</t>
  </si>
  <si>
    <t>ミライエ長岡企画推進室</t>
    <rPh sb="4" eb="6">
      <t>ナガオカ</t>
    </rPh>
    <rPh sb="6" eb="8">
      <t>キカク</t>
    </rPh>
    <rPh sb="8" eb="10">
      <t>スイシン</t>
    </rPh>
    <rPh sb="10" eb="11">
      <t>シツ</t>
    </rPh>
    <phoneticPr fontId="11"/>
  </si>
  <si>
    <t>協議会規約</t>
    <rPh sb="0" eb="2">
      <t>キョウギ</t>
    </rPh>
    <rPh sb="2" eb="3">
      <t>カイ</t>
    </rPh>
    <rPh sb="3" eb="5">
      <t>キヤク</t>
    </rPh>
    <phoneticPr fontId="11"/>
  </si>
  <si>
    <t>まちなかキャンパス長岡運営協議会</t>
    <rPh sb="9" eb="11">
      <t>ナガオカ</t>
    </rPh>
    <rPh sb="11" eb="13">
      <t>ウンエイ</t>
    </rPh>
    <rPh sb="13" eb="16">
      <t>キョウギカイ</t>
    </rPh>
    <phoneticPr fontId="11"/>
  </si>
  <si>
    <t>性格</t>
    <rPh sb="0" eb="2">
      <t>セイカク</t>
    </rPh>
    <phoneticPr fontId="10"/>
  </si>
  <si>
    <t>設置
年月日</t>
    <rPh sb="0" eb="2">
      <t>セッチ</t>
    </rPh>
    <rPh sb="3" eb="6">
      <t>ネンガッピ</t>
    </rPh>
    <phoneticPr fontId="10"/>
  </si>
  <si>
    <t>前年度
開催回数</t>
    <rPh sb="0" eb="3">
      <t>ゼンネンド</t>
    </rPh>
    <rPh sb="4" eb="8">
      <t>カイサイカイスウ</t>
    </rPh>
    <phoneticPr fontId="10"/>
  </si>
  <si>
    <t>構成人数</t>
    <rPh sb="0" eb="2">
      <t>コウセイ</t>
    </rPh>
    <rPh sb="2" eb="4">
      <t>ニンズウ</t>
    </rPh>
    <phoneticPr fontId="10"/>
  </si>
  <si>
    <t>組織の長</t>
    <rPh sb="0" eb="2">
      <t>ソシキ</t>
    </rPh>
    <rPh sb="3" eb="4">
      <t>チョウ</t>
    </rPh>
    <phoneticPr fontId="10"/>
  </si>
  <si>
    <t>設置根拠</t>
    <rPh sb="0" eb="4">
      <t>セッチコンキョ</t>
    </rPh>
    <phoneticPr fontId="10"/>
  </si>
  <si>
    <t>生涯学習推進組織の名称</t>
    <rPh sb="0" eb="4">
      <t>ショウガイガクシュウ</t>
    </rPh>
    <rPh sb="4" eb="8">
      <t>スイシンソシキ</t>
    </rPh>
    <rPh sb="9" eb="11">
      <t>メイショウ</t>
    </rPh>
    <phoneticPr fontId="10"/>
  </si>
  <si>
    <t>有無</t>
    <rPh sb="0" eb="2">
      <t>ウム</t>
    </rPh>
    <phoneticPr fontId="10"/>
  </si>
  <si>
    <t>　市町村別設置状況</t>
    <rPh sb="1" eb="5">
      <t>シチョウソンベツ</t>
    </rPh>
    <rPh sb="5" eb="7">
      <t>セッチ</t>
    </rPh>
    <rPh sb="7" eb="9">
      <t>ジョウキョウ</t>
    </rPh>
    <phoneticPr fontId="10"/>
  </si>
  <si>
    <t>３　生涯学習推進組織</t>
    <rPh sb="2" eb="6">
      <t>ショウガイガクシュウ</t>
    </rPh>
    <rPh sb="6" eb="10">
      <t>スイシンソシキ</t>
    </rPh>
    <phoneticPr fontId="10"/>
  </si>
  <si>
    <t>全県</t>
    <rPh sb="0" eb="2">
      <t>ゼンケン</t>
    </rPh>
    <phoneticPr fontId="10"/>
  </si>
  <si>
    <t>　生涯学習推進組織設置市町村数の推移</t>
    <rPh sb="1" eb="3">
      <t>ショウガイ</t>
    </rPh>
    <rPh sb="3" eb="5">
      <t>ガクシュウ</t>
    </rPh>
    <rPh sb="5" eb="9">
      <t>スイシンソシキ</t>
    </rPh>
    <rPh sb="9" eb="15">
      <t>セッチシチョウソンスウ</t>
    </rPh>
    <rPh sb="16" eb="18">
      <t>スイイ</t>
    </rPh>
    <phoneticPr fontId="10"/>
  </si>
  <si>
    <t>H16</t>
    <phoneticPr fontId="10"/>
  </si>
  <si>
    <t>H26</t>
    <phoneticPr fontId="10"/>
  </si>
  <si>
    <t>配置数</t>
    <rPh sb="0" eb="3">
      <t>ハイチスウ</t>
    </rPh>
    <phoneticPr fontId="10"/>
  </si>
  <si>
    <t>策定状況</t>
    <rPh sb="0" eb="4">
      <t>サクテイジョウキョウ</t>
    </rPh>
    <phoneticPr fontId="10"/>
  </si>
  <si>
    <t>生涯学習相談員の配置状況(配置市町村のみ)</t>
    <rPh sb="0" eb="4">
      <t>ショウガイガクシュウ</t>
    </rPh>
    <rPh sb="4" eb="7">
      <t>ソウダンイン</t>
    </rPh>
    <rPh sb="8" eb="12">
      <t>ハイチジョウキョウ</t>
    </rPh>
    <rPh sb="13" eb="18">
      <t>ハイチシチョウソン</t>
    </rPh>
    <phoneticPr fontId="10"/>
  </si>
  <si>
    <t>　策定市町村数の推移</t>
    <rPh sb="1" eb="7">
      <t>サクテイシチョウソンスウ</t>
    </rPh>
    <rPh sb="8" eb="10">
      <t>スイイ</t>
    </rPh>
    <phoneticPr fontId="10"/>
  </si>
  <si>
    <t>H17.4</t>
  </si>
  <si>
    <t>○</t>
  </si>
  <si>
    <t>●</t>
  </si>
  <si>
    <t>R9</t>
  </si>
  <si>
    <t>R4.4</t>
  </si>
  <si>
    <t>H12.4</t>
  </si>
  <si>
    <t>未定</t>
    <rPh sb="0" eb="2">
      <t>ミテイ</t>
    </rPh>
    <phoneticPr fontId="11"/>
  </si>
  <si>
    <t>H10.3</t>
  </si>
  <si>
    <t>R8</t>
    <phoneticPr fontId="10"/>
  </si>
  <si>
    <t>H28.3</t>
    <phoneticPr fontId="10"/>
  </si>
  <si>
    <t>H15.3</t>
    <phoneticPr fontId="10"/>
  </si>
  <si>
    <t>R3.3</t>
  </si>
  <si>
    <t>R8</t>
  </si>
  <si>
    <t>R4.3</t>
  </si>
  <si>
    <t>H17</t>
  </si>
  <si>
    <t>R14.3</t>
  </si>
  <si>
    <t>H24.3</t>
  </si>
  <si>
    <t>×</t>
  </si>
  <si>
    <t>R7</t>
  </si>
  <si>
    <t>H28.3</t>
  </si>
  <si>
    <t>H18.3</t>
  </si>
  <si>
    <t>R12</t>
  </si>
  <si>
    <t>R3.9</t>
  </si>
  <si>
    <t>H19.3</t>
  </si>
  <si>
    <t>R5</t>
  </si>
  <si>
    <t>H30.3</t>
  </si>
  <si>
    <t>H20.4</t>
  </si>
  <si>
    <t>R6</t>
  </si>
  <si>
    <t>R2.3</t>
  </si>
  <si>
    <t>H27.3</t>
  </si>
  <si>
    <t>H29.3</t>
  </si>
  <si>
    <t>R5</t>
    <phoneticPr fontId="10"/>
  </si>
  <si>
    <t>H20.3</t>
    <phoneticPr fontId="10"/>
  </si>
  <si>
    <t>H9.3</t>
  </si>
  <si>
    <t>H28.10</t>
  </si>
  <si>
    <t>H20.3</t>
  </si>
  <si>
    <t>H2.4</t>
  </si>
  <si>
    <t>H31.3</t>
  </si>
  <si>
    <t>H26.3</t>
  </si>
  <si>
    <t>「策定状況」記号の説明
○：
生涯学習に資する計画等を、教育全般に関する計画等とは別に策定している。
(教育全般に関する計画等を策定していなくても、生涯学習に資する計画等を策定している場合はこれに含む。)
●：
生涯学習に資する計画等を策定せずに、教育全般に関する計画や市町村総合計画等を策定し、その中で生涯学習について規定している。
×：
生涯学習に資する計画等を策定していない。教育全般に関する計画等を策定していても、生涯学習に関する規定がない。
(教育全般に関する計画等を策定していない場合もこれに含む。)</t>
    <rPh sb="1" eb="5">
      <t>サクテイジョウキョウ</t>
    </rPh>
    <rPh sb="6" eb="8">
      <t>キゴウ</t>
    </rPh>
    <rPh sb="9" eb="11">
      <t>セツメイ</t>
    </rPh>
    <rPh sb="16" eb="20">
      <t>ショウガイガクシュウ</t>
    </rPh>
    <rPh sb="21" eb="22">
      <t>シ</t>
    </rPh>
    <rPh sb="24" eb="27">
      <t>ケイカクトウ</t>
    </rPh>
    <rPh sb="29" eb="33">
      <t>キョウイクゼンパン</t>
    </rPh>
    <rPh sb="34" eb="35">
      <t>カン</t>
    </rPh>
    <rPh sb="37" eb="40">
      <t>ケイカクトウ</t>
    </rPh>
    <rPh sb="42" eb="43">
      <t>ベツ</t>
    </rPh>
    <rPh sb="44" eb="46">
      <t>サクテイ</t>
    </rPh>
    <rPh sb="53" eb="57">
      <t>キョウイクゼンパン</t>
    </rPh>
    <rPh sb="58" eb="59">
      <t>カン</t>
    </rPh>
    <rPh sb="61" eb="64">
      <t>ケイカクトウ</t>
    </rPh>
    <rPh sb="65" eb="67">
      <t>サクテイ</t>
    </rPh>
    <rPh sb="75" eb="79">
      <t>ショウガイガクシュウ</t>
    </rPh>
    <rPh sb="80" eb="81">
      <t>シ</t>
    </rPh>
    <rPh sb="83" eb="85">
      <t>ケイカク</t>
    </rPh>
    <rPh sb="85" eb="86">
      <t>トウ</t>
    </rPh>
    <rPh sb="87" eb="89">
      <t>サクテイ</t>
    </rPh>
    <rPh sb="93" eb="95">
      <t>バアイ</t>
    </rPh>
    <rPh sb="99" eb="100">
      <t>フク</t>
    </rPh>
    <rPh sb="108" eb="112">
      <t>ショウガイガクシュウ</t>
    </rPh>
    <rPh sb="113" eb="114">
      <t>シ</t>
    </rPh>
    <rPh sb="116" eb="119">
      <t>ケイカクトウ</t>
    </rPh>
    <rPh sb="120" eb="122">
      <t>サクテイ</t>
    </rPh>
    <rPh sb="126" eb="130">
      <t>キョウイクゼンパン</t>
    </rPh>
    <rPh sb="131" eb="132">
      <t>カン</t>
    </rPh>
    <rPh sb="134" eb="136">
      <t>ケイカク</t>
    </rPh>
    <rPh sb="137" eb="140">
      <t>シチョウソン</t>
    </rPh>
    <rPh sb="140" eb="145">
      <t>ソウゴウケイカクトウ</t>
    </rPh>
    <rPh sb="146" eb="148">
      <t>サクテイ</t>
    </rPh>
    <rPh sb="152" eb="153">
      <t>ナカ</t>
    </rPh>
    <rPh sb="154" eb="158">
      <t>ショウガイガクシュウ</t>
    </rPh>
    <rPh sb="162" eb="164">
      <t>キテイ</t>
    </rPh>
    <rPh sb="174" eb="178">
      <t>ショウガイガクシュウ</t>
    </rPh>
    <rPh sb="179" eb="180">
      <t>シ</t>
    </rPh>
    <rPh sb="182" eb="185">
      <t>ケイカクトウ</t>
    </rPh>
    <rPh sb="186" eb="188">
      <t>サクテイ</t>
    </rPh>
    <rPh sb="194" eb="198">
      <t>キョウイクゼンパン</t>
    </rPh>
    <rPh sb="199" eb="200">
      <t>カン</t>
    </rPh>
    <rPh sb="202" eb="205">
      <t>ケイカクトウ</t>
    </rPh>
    <rPh sb="206" eb="208">
      <t>サクテイ</t>
    </rPh>
    <rPh sb="214" eb="218">
      <t>ショウガイガクシュウ</t>
    </rPh>
    <rPh sb="219" eb="220">
      <t>カン</t>
    </rPh>
    <rPh sb="222" eb="224">
      <t>キテイ</t>
    </rPh>
    <rPh sb="230" eb="235">
      <t>キョウイク</t>
    </rPh>
    <rPh sb="235" eb="236">
      <t>カン</t>
    </rPh>
    <rPh sb="238" eb="241">
      <t>ケイカクトウ</t>
    </rPh>
    <rPh sb="242" eb="244">
      <t>サクテイ</t>
    </rPh>
    <rPh sb="249" eb="251">
      <t>バアイ</t>
    </rPh>
    <rPh sb="255" eb="256">
      <t>フク</t>
    </rPh>
    <phoneticPr fontId="10"/>
  </si>
  <si>
    <t>H16.11</t>
  </si>
  <si>
    <t>×</t>
    <phoneticPr fontId="10"/>
  </si>
  <si>
    <t>R5.4</t>
  </si>
  <si>
    <t>●</t>
    <phoneticPr fontId="10"/>
  </si>
  <si>
    <t>○</t>
    <phoneticPr fontId="10"/>
  </si>
  <si>
    <t>改定予定年度</t>
    <rPh sb="0" eb="4">
      <t>カイテイヨテイ</t>
    </rPh>
    <rPh sb="4" eb="6">
      <t>ネンド</t>
    </rPh>
    <phoneticPr fontId="10"/>
  </si>
  <si>
    <t>最終改定年月</t>
    <rPh sb="0" eb="4">
      <t>サイシュウカイテイ</t>
    </rPh>
    <rPh sb="4" eb="6">
      <t>ネンゲツ</t>
    </rPh>
    <phoneticPr fontId="10"/>
  </si>
  <si>
    <t>策定年月</t>
    <rPh sb="0" eb="4">
      <t>サクテイネンゲツ</t>
    </rPh>
    <phoneticPr fontId="10"/>
  </si>
  <si>
    <t>(千円)</t>
    <rPh sb="1" eb="3">
      <t>センエン</t>
    </rPh>
    <phoneticPr fontId="10"/>
  </si>
  <si>
    <t>交付額</t>
    <rPh sb="0" eb="3">
      <t>コウフガク</t>
    </rPh>
    <phoneticPr fontId="10"/>
  </si>
  <si>
    <t>会員数</t>
    <rPh sb="0" eb="3">
      <t>カイインスウ</t>
    </rPh>
    <phoneticPr fontId="10"/>
  </si>
  <si>
    <t>令和４年度補助金</t>
    <rPh sb="0" eb="2">
      <t>レイワ</t>
    </rPh>
    <rPh sb="3" eb="5">
      <t>ネンド</t>
    </rPh>
    <rPh sb="5" eb="8">
      <t>ホジョキン</t>
    </rPh>
    <phoneticPr fontId="10"/>
  </si>
  <si>
    <t>老人クラブ</t>
    <rPh sb="0" eb="2">
      <t>ロウジン</t>
    </rPh>
    <phoneticPr fontId="10"/>
  </si>
  <si>
    <t>高校ＰＴＡ</t>
    <rPh sb="0" eb="2">
      <t>コウコウ</t>
    </rPh>
    <phoneticPr fontId="10"/>
  </si>
  <si>
    <t>小・中ＰＴＡ</t>
    <rPh sb="0" eb="1">
      <t>ショウ</t>
    </rPh>
    <rPh sb="2" eb="3">
      <t>チュウ</t>
    </rPh>
    <phoneticPr fontId="10"/>
  </si>
  <si>
    <t>保育園保護者会</t>
    <rPh sb="0" eb="3">
      <t>ホイクエン</t>
    </rPh>
    <rPh sb="3" eb="7">
      <t>ホゴシャカイ</t>
    </rPh>
    <phoneticPr fontId="10"/>
  </si>
  <si>
    <t>認定こども園ＰＴＡ</t>
    <rPh sb="0" eb="2">
      <t>ニンテイ</t>
    </rPh>
    <rPh sb="5" eb="6">
      <t>エン</t>
    </rPh>
    <phoneticPr fontId="10"/>
  </si>
  <si>
    <t>幼稚園ＰＴＡ</t>
    <rPh sb="0" eb="3">
      <t>ヨウチエン</t>
    </rPh>
    <phoneticPr fontId="10"/>
  </si>
  <si>
    <t>社会教育関係団体等の状況</t>
    <rPh sb="0" eb="9">
      <t>シャカイキョウイクカンケイダンタイトウ</t>
    </rPh>
    <rPh sb="10" eb="12">
      <t>ジョウキョウ</t>
    </rPh>
    <phoneticPr fontId="10"/>
  </si>
  <si>
    <t>※ 弥彦村：事務局は、公民館職員を兼ねるので、公民館に数値を記載してある。</t>
    <rPh sb="2" eb="5">
      <t>ヤヒコムラ</t>
    </rPh>
    <phoneticPr fontId="10"/>
  </si>
  <si>
    <t>※</t>
    <phoneticPr fontId="10"/>
  </si>
  <si>
    <t>非常
勤等</t>
    <rPh sb="0" eb="2">
      <t>ヒジョウ</t>
    </rPh>
    <rPh sb="3" eb="4">
      <t>ツトム</t>
    </rPh>
    <rPh sb="4" eb="5">
      <t>トウ</t>
    </rPh>
    <phoneticPr fontId="10"/>
  </si>
  <si>
    <t>備考</t>
    <rPh sb="0" eb="2">
      <t>ビコウ</t>
    </rPh>
    <phoneticPr fontId="10"/>
  </si>
  <si>
    <t>その他の
社会教育施設</t>
    <rPh sb="2" eb="3">
      <t>タ</t>
    </rPh>
    <rPh sb="5" eb="11">
      <t>シャカイキョウイクシセツ</t>
    </rPh>
    <phoneticPr fontId="10"/>
  </si>
  <si>
    <t>社会教育関係職員総数(令和４年度)</t>
    <rPh sb="0" eb="6">
      <t>シャカイキョウイクカンケイ</t>
    </rPh>
    <rPh sb="6" eb="8">
      <t>ショクイン</t>
    </rPh>
    <rPh sb="8" eb="10">
      <t>ソウスウ</t>
    </rPh>
    <rPh sb="11" eb="13">
      <t>レイワ</t>
    </rPh>
    <rPh sb="14" eb="16">
      <t>ネンド</t>
    </rPh>
    <phoneticPr fontId="10"/>
  </si>
  <si>
    <t>(5)</t>
    <phoneticPr fontId="10"/>
  </si>
  <si>
    <t>※利用状況について、実数値を集計していない市町村は「ー」と記載。</t>
    <rPh sb="1" eb="5">
      <t>リヨウジョウキョウ</t>
    </rPh>
    <rPh sb="10" eb="13">
      <t>ジッスウチ</t>
    </rPh>
    <rPh sb="14" eb="16">
      <t>シュウケイ</t>
    </rPh>
    <rPh sb="21" eb="24">
      <t>シチョウソン</t>
    </rPh>
    <rPh sb="29" eb="31">
      <t>キサイ</t>
    </rPh>
    <phoneticPr fontId="10"/>
  </si>
  <si>
    <t>非常勤等</t>
    <rPh sb="0" eb="4">
      <t>ヒジョウキントウ</t>
    </rPh>
    <phoneticPr fontId="10"/>
  </si>
  <si>
    <t>公民館主事</t>
    <rPh sb="0" eb="5">
      <t>コウミンカンシュジ</t>
    </rPh>
    <phoneticPr fontId="10"/>
  </si>
  <si>
    <t>副館長</t>
    <rPh sb="0" eb="3">
      <t>フクカンチョウ</t>
    </rPh>
    <phoneticPr fontId="10"/>
  </si>
  <si>
    <t>利用者数</t>
    <rPh sb="0" eb="4">
      <t>リヨウシャスウ</t>
    </rPh>
    <phoneticPr fontId="10"/>
  </si>
  <si>
    <t>利用回数</t>
    <rPh sb="0" eb="4">
      <t>リヨウカイスウ</t>
    </rPh>
    <phoneticPr fontId="10"/>
  </si>
  <si>
    <t>利用団体数</t>
    <rPh sb="0" eb="5">
      <t>リヨウダンタイスウ</t>
    </rPh>
    <phoneticPr fontId="10"/>
  </si>
  <si>
    <t>地区館</t>
    <rPh sb="0" eb="3">
      <t>チクカン</t>
    </rPh>
    <phoneticPr fontId="10"/>
  </si>
  <si>
    <t>中央館</t>
    <rPh sb="0" eb="3">
      <t>チュウオウカン</t>
    </rPh>
    <phoneticPr fontId="10"/>
  </si>
  <si>
    <t>利用団体の状況</t>
    <rPh sb="0" eb="4">
      <t>リヨウダンタイ</t>
    </rPh>
    <rPh sb="5" eb="7">
      <t>ジョウキョウ</t>
    </rPh>
    <phoneticPr fontId="10"/>
  </si>
  <si>
    <t>公民館利用状況(令和４年度)※</t>
    <rPh sb="0" eb="3">
      <t>コウミンカン</t>
    </rPh>
    <rPh sb="3" eb="7">
      <t>リヨウジョウキョウ</t>
    </rPh>
    <rPh sb="8" eb="10">
      <t>レイワ</t>
    </rPh>
    <rPh sb="11" eb="13">
      <t>ネンド</t>
    </rPh>
    <phoneticPr fontId="10"/>
  </si>
  <si>
    <t>公民館数(令和５年５月１日現在)</t>
    <rPh sb="0" eb="4">
      <t>コウミンカンスウ</t>
    </rPh>
    <rPh sb="5" eb="7">
      <t>レイワ</t>
    </rPh>
    <rPh sb="8" eb="9">
      <t>ネン</t>
    </rPh>
    <rPh sb="10" eb="11">
      <t>ガツ</t>
    </rPh>
    <rPh sb="12" eb="13">
      <t>ニチ</t>
    </rPh>
    <rPh sb="13" eb="15">
      <t>ゲンザイ</t>
    </rPh>
    <phoneticPr fontId="10"/>
  </si>
  <si>
    <t>公民館概要</t>
    <rPh sb="0" eb="5">
      <t>コウミンカンガイヨウ</t>
    </rPh>
    <phoneticPr fontId="10"/>
  </si>
  <si>
    <t>その他の職員</t>
    <rPh sb="2" eb="3">
      <t>タ</t>
    </rPh>
    <rPh sb="4" eb="6">
      <t>ショクイン</t>
    </rPh>
    <phoneticPr fontId="10"/>
  </si>
  <si>
    <t>本館・分館別職員数</t>
    <rPh sb="0" eb="2">
      <t>ホンカン</t>
    </rPh>
    <rPh sb="3" eb="6">
      <t>ブンカンベツ</t>
    </rPh>
    <rPh sb="6" eb="9">
      <t>ショクインスウ</t>
    </rPh>
    <phoneticPr fontId="10"/>
  </si>
  <si>
    <t>１　公民館</t>
    <rPh sb="2" eb="5">
      <t>コウミンカン</t>
    </rPh>
    <phoneticPr fontId="10"/>
  </si>
  <si>
    <t>第２　市町村生涯学習・社会教育施設</t>
    <rPh sb="0" eb="1">
      <t>ダイ</t>
    </rPh>
    <rPh sb="3" eb="6">
      <t>シチョウソン</t>
    </rPh>
    <rPh sb="6" eb="10">
      <t>ショウガイガクシュウ</t>
    </rPh>
    <rPh sb="11" eb="17">
      <t>シャカイキョウイクシセツ</t>
    </rPh>
    <phoneticPr fontId="10"/>
  </si>
  <si>
    <t>図書館数</t>
    <rPh sb="0" eb="4">
      <t>トショカンスウ</t>
    </rPh>
    <phoneticPr fontId="10"/>
  </si>
  <si>
    <t xml:space="preserve"> (2) 設置者別公立図書館数(図書館設置率　市:100%　町村:30%)</t>
    <rPh sb="5" eb="8">
      <t>セッチシャ</t>
    </rPh>
    <rPh sb="8" eb="14">
      <t>コウリツトショカンスウ</t>
    </rPh>
    <rPh sb="16" eb="19">
      <t>トショカン</t>
    </rPh>
    <rPh sb="19" eb="22">
      <t>セッチリツ</t>
    </rPh>
    <rPh sb="23" eb="24">
      <t>シ</t>
    </rPh>
    <rPh sb="30" eb="32">
      <t>チョウソン</t>
    </rPh>
    <phoneticPr fontId="10"/>
  </si>
  <si>
    <t>(再掲)県・市町村合計</t>
    <rPh sb="1" eb="3">
      <t>サイケイ</t>
    </rPh>
    <rPh sb="4" eb="5">
      <t>ケン</t>
    </rPh>
    <rPh sb="6" eb="9">
      <t>シチョウソン</t>
    </rPh>
    <rPh sb="9" eb="11">
      <t>ゴウケイ</t>
    </rPh>
    <phoneticPr fontId="10"/>
  </si>
  <si>
    <t>(再掲)市町村計</t>
    <rPh sb="1" eb="3">
      <t>サイケイ</t>
    </rPh>
    <rPh sb="4" eb="7">
      <t>シチョウソン</t>
    </rPh>
    <rPh sb="7" eb="8">
      <t>ケイ</t>
    </rPh>
    <phoneticPr fontId="10"/>
  </si>
  <si>
    <t>RC,SRC</t>
  </si>
  <si>
    <t>併</t>
  </si>
  <si>
    <t>刈羽村立図書館</t>
    <rPh sb="0" eb="4">
      <t>カリワソンリツ</t>
    </rPh>
    <rPh sb="4" eb="7">
      <t>トショカン</t>
    </rPh>
    <phoneticPr fontId="10"/>
  </si>
  <si>
    <t>W</t>
  </si>
  <si>
    <t>出雲崎町立出雲崎図書館</t>
    <rPh sb="0" eb="3">
      <t>イズモザキ</t>
    </rPh>
    <rPh sb="3" eb="5">
      <t>チョウリツ</t>
    </rPh>
    <rPh sb="5" eb="8">
      <t>イズモザキ</t>
    </rPh>
    <rPh sb="8" eb="11">
      <t>トショカン</t>
    </rPh>
    <phoneticPr fontId="10"/>
  </si>
  <si>
    <t>S</t>
  </si>
  <si>
    <t>独</t>
    <rPh sb="0" eb="1">
      <t>ドク</t>
    </rPh>
    <phoneticPr fontId="7"/>
  </si>
  <si>
    <t>聖籠町図書館</t>
    <rPh sb="0" eb="3">
      <t>セイロウマチ</t>
    </rPh>
    <rPh sb="3" eb="6">
      <t>トショカン</t>
    </rPh>
    <phoneticPr fontId="10"/>
  </si>
  <si>
    <t>RC</t>
  </si>
  <si>
    <t>独</t>
  </si>
  <si>
    <t>胎内市図書館</t>
    <rPh sb="0" eb="3">
      <t>タイナイシ</t>
    </rPh>
    <rPh sb="3" eb="6">
      <t>トショカン</t>
    </rPh>
    <phoneticPr fontId="10"/>
  </si>
  <si>
    <t>妙高市図書館</t>
    <rPh sb="0" eb="3">
      <t>ミョウコウシ</t>
    </rPh>
    <rPh sb="3" eb="6">
      <t>トショカン</t>
    </rPh>
    <phoneticPr fontId="10"/>
  </si>
  <si>
    <t>南魚沼市図書館</t>
    <rPh sb="0" eb="4">
      <t>ミナミウオヌマシ</t>
    </rPh>
    <rPh sb="4" eb="7">
      <t>トショカン</t>
    </rPh>
    <phoneticPr fontId="10"/>
  </si>
  <si>
    <t>（広神と兼務）</t>
    <rPh sb="1" eb="3">
      <t>ヒロカミ</t>
    </rPh>
    <rPh sb="4" eb="6">
      <t>ケンム</t>
    </rPh>
    <phoneticPr fontId="5"/>
  </si>
  <si>
    <t>　 〃 　小出郷図書館</t>
    <rPh sb="5" eb="8">
      <t>コイデゴウ</t>
    </rPh>
    <rPh sb="8" eb="11">
      <t>トショカン</t>
    </rPh>
    <phoneticPr fontId="10"/>
  </si>
  <si>
    <t>魚沼市立広神図書館</t>
    <rPh sb="0" eb="3">
      <t>ウオヌマシ</t>
    </rPh>
    <rPh sb="3" eb="4">
      <t>リツ</t>
    </rPh>
    <rPh sb="4" eb="6">
      <t>ヒロカミ</t>
    </rPh>
    <rPh sb="6" eb="9">
      <t>トショカン</t>
    </rPh>
    <phoneticPr fontId="10"/>
  </si>
  <si>
    <t>（阿賀野市立と兼務）</t>
    <rPh sb="1" eb="4">
      <t>アガノ</t>
    </rPh>
    <rPh sb="4" eb="6">
      <t>シリツ</t>
    </rPh>
    <rPh sb="7" eb="9">
      <t>ケンム</t>
    </rPh>
    <phoneticPr fontId="5"/>
  </si>
  <si>
    <t>併</t>
    <rPh sb="0" eb="1">
      <t>ヘイ</t>
    </rPh>
    <phoneticPr fontId="7"/>
  </si>
  <si>
    <t>　　〃　　笹神図書館</t>
    <rPh sb="5" eb="7">
      <t>ササカミ</t>
    </rPh>
    <rPh sb="7" eb="10">
      <t>トショカン</t>
    </rPh>
    <phoneticPr fontId="10"/>
  </si>
  <si>
    <t>　　〃　　安田図書館</t>
    <rPh sb="5" eb="7">
      <t>ヤスダ</t>
    </rPh>
    <rPh sb="7" eb="10">
      <t>トショカン</t>
    </rPh>
    <phoneticPr fontId="10"/>
  </si>
  <si>
    <t>阿賀野市立図書館</t>
    <rPh sb="0" eb="5">
      <t>アガノシリツ</t>
    </rPh>
    <rPh sb="5" eb="8">
      <t>トショカン</t>
    </rPh>
    <phoneticPr fontId="10"/>
  </si>
  <si>
    <t>（中央と兼務）</t>
    <rPh sb="1" eb="3">
      <t>チュウオウ</t>
    </rPh>
    <rPh sb="4" eb="6">
      <t>ケンム</t>
    </rPh>
    <phoneticPr fontId="5"/>
  </si>
  <si>
    <t>　 〃 　両津図書館</t>
    <rPh sb="5" eb="10">
      <t>リョウツトショカン</t>
    </rPh>
    <phoneticPr fontId="10"/>
  </si>
  <si>
    <t>　 〃 　さわた図書館</t>
    <rPh sb="8" eb="11">
      <t>トショカン</t>
    </rPh>
    <phoneticPr fontId="10"/>
  </si>
  <si>
    <t>　 〃 　小木図書館</t>
    <rPh sb="5" eb="7">
      <t>オギ</t>
    </rPh>
    <rPh sb="7" eb="10">
      <t>トショカン</t>
    </rPh>
    <phoneticPr fontId="10"/>
  </si>
  <si>
    <t>　 〃 　真野図書館</t>
    <rPh sb="5" eb="7">
      <t>マノ</t>
    </rPh>
    <rPh sb="7" eb="10">
      <t>トショカン</t>
    </rPh>
    <phoneticPr fontId="10"/>
  </si>
  <si>
    <t>W,SRC</t>
  </si>
  <si>
    <t>佐渡市立中央図書館</t>
    <rPh sb="0" eb="4">
      <t>サドシリツ</t>
    </rPh>
    <rPh sb="4" eb="9">
      <t>チュウオウトショカン</t>
    </rPh>
    <phoneticPr fontId="10"/>
  </si>
  <si>
    <t>（五泉市立と兼務）</t>
    <rPh sb="1" eb="3">
      <t>ゴセン</t>
    </rPh>
    <rPh sb="3" eb="5">
      <t>シリツ</t>
    </rPh>
    <rPh sb="6" eb="8">
      <t>ケンム</t>
    </rPh>
    <phoneticPr fontId="5"/>
  </si>
  <si>
    <t>　 〃 　村松図書館</t>
    <rPh sb="5" eb="7">
      <t>ムラマツ</t>
    </rPh>
    <rPh sb="7" eb="10">
      <t>トショカン</t>
    </rPh>
    <phoneticPr fontId="10"/>
  </si>
  <si>
    <t>五泉市立図書館</t>
    <rPh sb="0" eb="4">
      <t>ゴセンシリツ</t>
    </rPh>
    <rPh sb="4" eb="7">
      <t>トショカン</t>
    </rPh>
    <phoneticPr fontId="10"/>
  </si>
  <si>
    <t>（糸魚川市民と兼務）</t>
    <rPh sb="1" eb="4">
      <t>イトイガワ</t>
    </rPh>
    <rPh sb="4" eb="6">
      <t>シミン</t>
    </rPh>
    <rPh sb="7" eb="9">
      <t>ケンム</t>
    </rPh>
    <phoneticPr fontId="5"/>
  </si>
  <si>
    <t>　 〃 　青海図書館</t>
    <rPh sb="5" eb="7">
      <t>オウミ</t>
    </rPh>
    <rPh sb="7" eb="10">
      <t>トショカン</t>
    </rPh>
    <phoneticPr fontId="10"/>
  </si>
  <si>
    <t>糸魚川市能生図書館</t>
    <rPh sb="0" eb="3">
      <t>イトイガワ</t>
    </rPh>
    <rPh sb="3" eb="4">
      <t>シ</t>
    </rPh>
    <rPh sb="4" eb="6">
      <t>ノウ</t>
    </rPh>
    <rPh sb="6" eb="9">
      <t>トショカン</t>
    </rPh>
    <phoneticPr fontId="10"/>
  </si>
  <si>
    <t>糸魚川市民図書館</t>
    <rPh sb="0" eb="5">
      <t>イトイガワシミン</t>
    </rPh>
    <rPh sb="5" eb="8">
      <t>トショカン</t>
    </rPh>
    <phoneticPr fontId="10"/>
  </si>
  <si>
    <t>（燕市立と兼務）</t>
    <rPh sb="1" eb="2">
      <t>ツバメ</t>
    </rPh>
    <rPh sb="2" eb="4">
      <t>シリツ</t>
    </rPh>
    <rPh sb="5" eb="7">
      <t>ケンム</t>
    </rPh>
    <phoneticPr fontId="5"/>
  </si>
  <si>
    <t>　〃　分水図書館</t>
    <rPh sb="3" eb="8">
      <t>ブンスイトショカン</t>
    </rPh>
    <phoneticPr fontId="10"/>
  </si>
  <si>
    <t>　〃　吉田図書館</t>
    <rPh sb="3" eb="5">
      <t>ヨシダ</t>
    </rPh>
    <rPh sb="5" eb="8">
      <t>トショカン</t>
    </rPh>
    <phoneticPr fontId="10"/>
  </si>
  <si>
    <t>燕市立図書館</t>
    <rPh sb="0" eb="3">
      <t>ツバメシリツ</t>
    </rPh>
    <rPh sb="3" eb="6">
      <t>トショカン</t>
    </rPh>
    <phoneticPr fontId="10"/>
  </si>
  <si>
    <t>　 〃 　朝日図書館</t>
    <rPh sb="5" eb="10">
      <t>アサヒトショカン</t>
    </rPh>
    <phoneticPr fontId="10"/>
  </si>
  <si>
    <t>村上市立中央図書館</t>
    <rPh sb="0" eb="4">
      <t>ムラカミシリツ</t>
    </rPh>
    <rPh sb="4" eb="9">
      <t>チュウオウトショカン</t>
    </rPh>
    <phoneticPr fontId="10"/>
  </si>
  <si>
    <t>見附市図書館</t>
    <rPh sb="0" eb="6">
      <t>ミツケシトショカン</t>
    </rPh>
    <phoneticPr fontId="10"/>
  </si>
  <si>
    <t>十日町図書館</t>
    <rPh sb="0" eb="6">
      <t>トオカマチトショカン</t>
    </rPh>
    <phoneticPr fontId="10"/>
  </si>
  <si>
    <t>加茂市立図書館</t>
    <rPh sb="0" eb="4">
      <t>カモシリツ</t>
    </rPh>
    <rPh sb="4" eb="7">
      <t>トショカン</t>
    </rPh>
    <phoneticPr fontId="10"/>
  </si>
  <si>
    <t>小千谷市立図書館</t>
    <rPh sb="0" eb="5">
      <t>オヂヤシリツ</t>
    </rPh>
    <rPh sb="5" eb="8">
      <t>トショカン</t>
    </rPh>
    <phoneticPr fontId="10"/>
  </si>
  <si>
    <t>新発田市立歴史図書館</t>
    <rPh sb="0" eb="5">
      <t>シバタシリツ</t>
    </rPh>
    <rPh sb="5" eb="7">
      <t>レキシ</t>
    </rPh>
    <rPh sb="7" eb="10">
      <t>トショカン</t>
    </rPh>
    <phoneticPr fontId="10"/>
  </si>
  <si>
    <t>（中央と兼務）</t>
    <rPh sb="1" eb="3">
      <t>チュウオウ</t>
    </rPh>
    <rPh sb="4" eb="6">
      <t>ケンム</t>
    </rPh>
    <phoneticPr fontId="11"/>
  </si>
  <si>
    <t>　　　 〃 　　　紫雲寺分館</t>
    <rPh sb="9" eb="14">
      <t>シウンジブンカン</t>
    </rPh>
    <phoneticPr fontId="10"/>
  </si>
  <si>
    <t>　　　 〃 　　　加治川分館</t>
    <rPh sb="9" eb="12">
      <t>カジカワ</t>
    </rPh>
    <rPh sb="12" eb="14">
      <t>ブンカン</t>
    </rPh>
    <phoneticPr fontId="10"/>
  </si>
  <si>
    <t>新発田市立図書館豊浦分館</t>
    <rPh sb="0" eb="4">
      <t>シバタシ</t>
    </rPh>
    <rPh sb="4" eb="5">
      <t>リツ</t>
    </rPh>
    <rPh sb="5" eb="8">
      <t>トショカン</t>
    </rPh>
    <rPh sb="8" eb="12">
      <t>トヨウラブンカン</t>
    </rPh>
    <phoneticPr fontId="10"/>
  </si>
  <si>
    <t>新発田市立中央図書館</t>
    <rPh sb="0" eb="5">
      <t>シバタシリツ</t>
    </rPh>
    <rPh sb="5" eb="10">
      <t>チュウオウトショカン</t>
    </rPh>
    <phoneticPr fontId="10"/>
  </si>
  <si>
    <t>RC,S</t>
  </si>
  <si>
    <t>柏崎市立図書館</t>
    <rPh sb="0" eb="4">
      <t>カシワザキシリツ</t>
    </rPh>
    <rPh sb="4" eb="7">
      <t>トショカン</t>
    </rPh>
    <phoneticPr fontId="10"/>
  </si>
  <si>
    <t>本館に含む</t>
    <rPh sb="0" eb="2">
      <t>ホンカン</t>
    </rPh>
    <rPh sb="3" eb="4">
      <t>フク</t>
    </rPh>
    <phoneticPr fontId="32"/>
  </si>
  <si>
    <t>（三条市立と兼務）</t>
    <rPh sb="1" eb="3">
      <t>サンジョウ</t>
    </rPh>
    <rPh sb="3" eb="5">
      <t>シリツ</t>
    </rPh>
    <rPh sb="6" eb="8">
      <t>ケンム</t>
    </rPh>
    <phoneticPr fontId="5"/>
  </si>
  <si>
    <t>　　 〃 　　　下田分館</t>
    <rPh sb="8" eb="10">
      <t>シタダ</t>
    </rPh>
    <rPh sb="10" eb="12">
      <t>ブンカン</t>
    </rPh>
    <phoneticPr fontId="10"/>
  </si>
  <si>
    <t>　　 〃 　　　栄分館</t>
    <rPh sb="8" eb="9">
      <t>サカエ</t>
    </rPh>
    <rPh sb="9" eb="11">
      <t>ブンカン</t>
    </rPh>
    <phoneticPr fontId="10"/>
  </si>
  <si>
    <t>三条市立図書館</t>
    <rPh sb="0" eb="4">
      <t>サンジョウシリツ</t>
    </rPh>
    <rPh sb="4" eb="7">
      <t>トショカン</t>
    </rPh>
    <phoneticPr fontId="10"/>
  </si>
  <si>
    <t>上越市立直江津図書館</t>
    <rPh sb="0" eb="4">
      <t>ジョウエツシリツ</t>
    </rPh>
    <rPh sb="4" eb="7">
      <t>ナオエツ</t>
    </rPh>
    <rPh sb="7" eb="10">
      <t>トショカン</t>
    </rPh>
    <phoneticPr fontId="10"/>
  </si>
  <si>
    <t>　　　　〃　　　　頸城分館</t>
    <rPh sb="9" eb="11">
      <t>クビキ</t>
    </rPh>
    <rPh sb="11" eb="13">
      <t>ブンカン</t>
    </rPh>
    <phoneticPr fontId="10"/>
  </si>
  <si>
    <t>　　　　〃　　　　浦川原分館</t>
    <rPh sb="9" eb="12">
      <t>ウラガワラ</t>
    </rPh>
    <rPh sb="12" eb="14">
      <t>ブンカン</t>
    </rPh>
    <phoneticPr fontId="10"/>
  </si>
  <si>
    <t>上越市立高田図書館</t>
    <rPh sb="0" eb="4">
      <t>ジョウエツシリツ</t>
    </rPh>
    <rPh sb="4" eb="6">
      <t>タカダ</t>
    </rPh>
    <rPh sb="6" eb="9">
      <t>トショカン</t>
    </rPh>
    <phoneticPr fontId="10"/>
  </si>
  <si>
    <t>（北地域図書館と兼務）</t>
    <rPh sb="1" eb="2">
      <t>キタ</t>
    </rPh>
    <rPh sb="2" eb="4">
      <t>チイキ</t>
    </rPh>
    <rPh sb="4" eb="7">
      <t>トショカン</t>
    </rPh>
    <rPh sb="8" eb="10">
      <t>ケンム</t>
    </rPh>
    <phoneticPr fontId="11"/>
  </si>
  <si>
    <t>　 〃 　栃尾地域図書館</t>
    <rPh sb="5" eb="7">
      <t>トチオ</t>
    </rPh>
    <rPh sb="7" eb="9">
      <t>チイキ</t>
    </rPh>
    <rPh sb="9" eb="12">
      <t>トショカン</t>
    </rPh>
    <phoneticPr fontId="10"/>
  </si>
  <si>
    <t>　 〃 　寺泊地域図書館</t>
    <rPh sb="5" eb="7">
      <t>テラドマリ</t>
    </rPh>
    <rPh sb="7" eb="9">
      <t>チイキ</t>
    </rPh>
    <rPh sb="9" eb="12">
      <t>トショカン</t>
    </rPh>
    <phoneticPr fontId="10"/>
  </si>
  <si>
    <t>SRC</t>
  </si>
  <si>
    <t>　 〃 　中之島地域図書館</t>
    <rPh sb="5" eb="8">
      <t>ナカノシマ</t>
    </rPh>
    <rPh sb="8" eb="10">
      <t>チイキ</t>
    </rPh>
    <rPh sb="10" eb="13">
      <t>トショカン</t>
    </rPh>
    <phoneticPr fontId="10"/>
  </si>
  <si>
    <t>　 〃 　北地域図書館</t>
    <rPh sb="5" eb="6">
      <t>キタ</t>
    </rPh>
    <rPh sb="6" eb="8">
      <t>チイキ</t>
    </rPh>
    <rPh sb="8" eb="11">
      <t>トショカン</t>
    </rPh>
    <phoneticPr fontId="10"/>
  </si>
  <si>
    <t>　 〃 　南地域図書館</t>
    <rPh sb="5" eb="6">
      <t>ミナミ</t>
    </rPh>
    <rPh sb="6" eb="8">
      <t>チイキ</t>
    </rPh>
    <rPh sb="8" eb="11">
      <t>トショカン</t>
    </rPh>
    <phoneticPr fontId="10"/>
  </si>
  <si>
    <t>　 〃 　西地域図書館</t>
    <rPh sb="5" eb="6">
      <t>ニシ</t>
    </rPh>
    <rPh sb="6" eb="8">
      <t>チイキ</t>
    </rPh>
    <rPh sb="8" eb="11">
      <t>トショカン</t>
    </rPh>
    <phoneticPr fontId="10"/>
  </si>
  <si>
    <t>　 〃 　互尊文庫</t>
    <rPh sb="5" eb="7">
      <t>ゴソン</t>
    </rPh>
    <rPh sb="7" eb="9">
      <t>ブンコ</t>
    </rPh>
    <phoneticPr fontId="10"/>
  </si>
  <si>
    <t>長岡市立中央図書館</t>
    <rPh sb="0" eb="4">
      <t>ナガオカシリツ</t>
    </rPh>
    <rPh sb="4" eb="9">
      <t>チュウオウトショカン</t>
    </rPh>
    <phoneticPr fontId="10"/>
  </si>
  <si>
    <t>（西川と兼務）</t>
    <rPh sb="1" eb="3">
      <t>ニシカワ</t>
    </rPh>
    <rPh sb="4" eb="6">
      <t>ケンム</t>
    </rPh>
    <phoneticPr fontId="11"/>
  </si>
  <si>
    <t>　 〃 　巻図書館</t>
    <rPh sb="5" eb="6">
      <t>カン</t>
    </rPh>
    <rPh sb="6" eb="9">
      <t>トショカン</t>
    </rPh>
    <phoneticPr fontId="10"/>
  </si>
  <si>
    <t>　 〃 　潟東図書館</t>
    <rPh sb="5" eb="7">
      <t>カタヒガシ</t>
    </rPh>
    <rPh sb="7" eb="10">
      <t>トショカン</t>
    </rPh>
    <phoneticPr fontId="10"/>
  </si>
  <si>
    <t>　 〃 　岩室図書館</t>
    <rPh sb="5" eb="7">
      <t>イワムロ</t>
    </rPh>
    <rPh sb="7" eb="10">
      <t>トショカン</t>
    </rPh>
    <phoneticPr fontId="10"/>
  </si>
  <si>
    <t>S,RC</t>
  </si>
  <si>
    <t>　 〃 　西川図書館</t>
    <rPh sb="5" eb="7">
      <t>ニシカワ</t>
    </rPh>
    <rPh sb="7" eb="10">
      <t>トショカン</t>
    </rPh>
    <phoneticPr fontId="10"/>
  </si>
  <si>
    <t>（坂井輪と兼務）</t>
    <rPh sb="1" eb="3">
      <t>サカイ</t>
    </rPh>
    <rPh sb="3" eb="4">
      <t>ワ</t>
    </rPh>
    <rPh sb="5" eb="7">
      <t>ケンム</t>
    </rPh>
    <phoneticPr fontId="11"/>
  </si>
  <si>
    <t>　 〃 　黒埼図書館</t>
    <rPh sb="5" eb="7">
      <t>クロサキ</t>
    </rPh>
    <rPh sb="7" eb="10">
      <t>トショカン</t>
    </rPh>
    <phoneticPr fontId="10"/>
  </si>
  <si>
    <t>　 〃 　内野図書館</t>
    <rPh sb="5" eb="7">
      <t>ウチノ</t>
    </rPh>
    <rPh sb="7" eb="10">
      <t>トショカン</t>
    </rPh>
    <phoneticPr fontId="10"/>
  </si>
  <si>
    <t>　 〃 　坂井輪図書館</t>
    <rPh sb="5" eb="7">
      <t>サカイ</t>
    </rPh>
    <rPh sb="7" eb="8">
      <t>ワ</t>
    </rPh>
    <rPh sb="8" eb="11">
      <t>トショカン</t>
    </rPh>
    <phoneticPr fontId="10"/>
  </si>
  <si>
    <t>（白根と兼務）</t>
    <rPh sb="1" eb="3">
      <t>シロネ</t>
    </rPh>
    <rPh sb="4" eb="6">
      <t>ケンム</t>
    </rPh>
    <phoneticPr fontId="11"/>
  </si>
  <si>
    <t>　 〃 　月潟図書館</t>
    <rPh sb="5" eb="7">
      <t>ツキガタ</t>
    </rPh>
    <rPh sb="7" eb="10">
      <t>トショカン</t>
    </rPh>
    <phoneticPr fontId="10"/>
  </si>
  <si>
    <t>　 〃 　白根図書館</t>
    <rPh sb="5" eb="7">
      <t>シロネ</t>
    </rPh>
    <rPh sb="7" eb="10">
      <t>トショカン</t>
    </rPh>
    <phoneticPr fontId="10"/>
  </si>
  <si>
    <t>　 〃 　新津図書館</t>
    <rPh sb="5" eb="7">
      <t>ニイツ</t>
    </rPh>
    <rPh sb="7" eb="10">
      <t>トショカン</t>
    </rPh>
    <phoneticPr fontId="10"/>
  </si>
  <si>
    <t>新潟市立亀田図書館</t>
    <rPh sb="0" eb="4">
      <t>ニイガタシリツ</t>
    </rPh>
    <rPh sb="4" eb="6">
      <t>カメダ</t>
    </rPh>
    <rPh sb="6" eb="9">
      <t>トショカン</t>
    </rPh>
    <phoneticPr fontId="10"/>
  </si>
  <si>
    <t>新潟市生涯学習センター図書館</t>
    <rPh sb="0" eb="3">
      <t>ニイガタシ</t>
    </rPh>
    <rPh sb="3" eb="7">
      <t>ショウガイガクシュウ</t>
    </rPh>
    <rPh sb="11" eb="14">
      <t>トショカン</t>
    </rPh>
    <phoneticPr fontId="10"/>
  </si>
  <si>
    <t>（中央の館長補佐と兼務）</t>
    <rPh sb="1" eb="3">
      <t>チュウオウ</t>
    </rPh>
    <rPh sb="4" eb="6">
      <t>カンチョウ</t>
    </rPh>
    <rPh sb="6" eb="8">
      <t>ホサ</t>
    </rPh>
    <rPh sb="9" eb="11">
      <t>ケンム</t>
    </rPh>
    <phoneticPr fontId="11"/>
  </si>
  <si>
    <t>　 〃 　鳥屋野図書館</t>
    <rPh sb="5" eb="8">
      <t>トヤノ</t>
    </rPh>
    <rPh sb="8" eb="11">
      <t>トショカン</t>
    </rPh>
    <phoneticPr fontId="10"/>
  </si>
  <si>
    <t>　 〃 　舟江図書館</t>
    <rPh sb="5" eb="7">
      <t>フナエ</t>
    </rPh>
    <rPh sb="7" eb="10">
      <t>トショカン</t>
    </rPh>
    <phoneticPr fontId="10"/>
  </si>
  <si>
    <t>　 〃 　石山図書館</t>
    <rPh sb="5" eb="7">
      <t>イシヤマ</t>
    </rPh>
    <rPh sb="7" eb="10">
      <t>トショカン</t>
    </rPh>
    <phoneticPr fontId="10"/>
  </si>
  <si>
    <t>　 〃 　山の下図書館</t>
    <rPh sb="5" eb="6">
      <t>ヤマ</t>
    </rPh>
    <rPh sb="7" eb="8">
      <t>シタ</t>
    </rPh>
    <rPh sb="8" eb="11">
      <t>トショカン</t>
    </rPh>
    <phoneticPr fontId="10"/>
  </si>
  <si>
    <t>（豊栄と兼務）</t>
    <rPh sb="1" eb="3">
      <t>トヨサカ</t>
    </rPh>
    <rPh sb="4" eb="6">
      <t>ケンム</t>
    </rPh>
    <phoneticPr fontId="11"/>
  </si>
  <si>
    <t>　 〃 　松浜図書館</t>
    <rPh sb="5" eb="6">
      <t>マツ</t>
    </rPh>
    <rPh sb="6" eb="7">
      <t>ハマ</t>
    </rPh>
    <rPh sb="7" eb="10">
      <t>トショカン</t>
    </rPh>
    <phoneticPr fontId="10"/>
  </si>
  <si>
    <t>　 〃 　豊栄図書館</t>
    <rPh sb="5" eb="10">
      <t>トヨサカトショカン</t>
    </rPh>
    <phoneticPr fontId="10"/>
  </si>
  <si>
    <t>新潟市立中央図書館</t>
    <rPh sb="0" eb="4">
      <t>ニイガタシリツ</t>
    </rPh>
    <rPh sb="4" eb="9">
      <t>チュウオウトショカン</t>
    </rPh>
    <phoneticPr fontId="10"/>
  </si>
  <si>
    <t>県・市町村合計</t>
    <rPh sb="0" eb="1">
      <t>ケン</t>
    </rPh>
    <rPh sb="2" eb="5">
      <t>シチョウソン</t>
    </rPh>
    <rPh sb="5" eb="7">
      <t>ゴウケイ</t>
    </rPh>
    <phoneticPr fontId="10"/>
  </si>
  <si>
    <t>市町村計</t>
    <rPh sb="0" eb="3">
      <t>シチョウソン</t>
    </rPh>
    <rPh sb="3" eb="4">
      <t>ケイ</t>
    </rPh>
    <phoneticPr fontId="10"/>
  </si>
  <si>
    <t>うち司書
・司書補
(A+B+C+
D+E)</t>
    <phoneticPr fontId="10"/>
  </si>
  <si>
    <t>職員数
(①+②+③+④+⑤)</t>
    <rPh sb="0" eb="3">
      <t>ショクインスウ</t>
    </rPh>
    <phoneticPr fontId="10"/>
  </si>
  <si>
    <t>(E)うち
司書・
司書補</t>
    <phoneticPr fontId="10"/>
  </si>
  <si>
    <t>⑤</t>
    <phoneticPr fontId="10"/>
  </si>
  <si>
    <t>(D)うち
司書・
司書補</t>
    <phoneticPr fontId="10"/>
  </si>
  <si>
    <t>④</t>
    <phoneticPr fontId="10"/>
  </si>
  <si>
    <t>(C)うち
司書・
司書補</t>
    <phoneticPr fontId="10"/>
  </si>
  <si>
    <t>③</t>
    <phoneticPr fontId="10"/>
  </si>
  <si>
    <t>(B)うち
司書・
司書補</t>
    <phoneticPr fontId="10"/>
  </si>
  <si>
    <t>②</t>
    <phoneticPr fontId="10"/>
  </si>
  <si>
    <t>(A)うち
司書・
司書補</t>
    <phoneticPr fontId="10"/>
  </si>
  <si>
    <t>①</t>
    <phoneticPr fontId="10"/>
  </si>
  <si>
    <t>非常勤</t>
    <rPh sb="0" eb="3">
      <t>ヒジョウキン</t>
    </rPh>
    <phoneticPr fontId="10"/>
  </si>
  <si>
    <t>常　勤</t>
    <rPh sb="0" eb="1">
      <t>ツネ</t>
    </rPh>
    <rPh sb="2" eb="3">
      <t>ツトム</t>
    </rPh>
    <phoneticPr fontId="10"/>
  </si>
  <si>
    <t>委託・派遣職員</t>
    <rPh sb="0" eb="2">
      <t>イタク</t>
    </rPh>
    <rPh sb="3" eb="5">
      <t>ハケン</t>
    </rPh>
    <rPh sb="5" eb="7">
      <t>ショクイン</t>
    </rPh>
    <phoneticPr fontId="10"/>
  </si>
  <si>
    <t>臨時職員</t>
    <rPh sb="0" eb="4">
      <t>リンジショクイン</t>
    </rPh>
    <phoneticPr fontId="10"/>
  </si>
  <si>
    <t>非常勤職員</t>
    <rPh sb="0" eb="3">
      <t>ヒジョウキン</t>
    </rPh>
    <rPh sb="3" eb="5">
      <t>ショクイン</t>
    </rPh>
    <phoneticPr fontId="10"/>
  </si>
  <si>
    <t>兼任職員</t>
    <rPh sb="0" eb="4">
      <t>ケンニンショクイン</t>
    </rPh>
    <phoneticPr fontId="10"/>
  </si>
  <si>
    <t>専任職員</t>
    <rPh sb="0" eb="4">
      <t>センニンショクイン</t>
    </rPh>
    <phoneticPr fontId="10"/>
  </si>
  <si>
    <t>司書資格</t>
    <rPh sb="0" eb="4">
      <t>シショシカク</t>
    </rPh>
    <phoneticPr fontId="10"/>
  </si>
  <si>
    <t>職務</t>
    <rPh sb="0" eb="2">
      <t>ショクム</t>
    </rPh>
    <phoneticPr fontId="10"/>
  </si>
  <si>
    <t>勤務</t>
    <rPh sb="0" eb="2">
      <t>キンム</t>
    </rPh>
    <phoneticPr fontId="10"/>
  </si>
  <si>
    <t>職員数(館長を含む)</t>
    <rPh sb="0" eb="3">
      <t>ショクインスウ</t>
    </rPh>
    <rPh sb="4" eb="6">
      <t>カンチョウ</t>
    </rPh>
    <rPh sb="7" eb="8">
      <t>フク</t>
    </rPh>
    <phoneticPr fontId="10"/>
  </si>
  <si>
    <r>
      <t xml:space="preserve">面積
</t>
    </r>
    <r>
      <rPr>
        <sz val="8"/>
        <color theme="1"/>
        <rFont val="ＭＳ ゴシック"/>
        <family val="3"/>
        <charset val="128"/>
      </rPr>
      <t>(㎡)</t>
    </r>
    <rPh sb="0" eb="2">
      <t>メンセキ</t>
    </rPh>
    <phoneticPr fontId="10"/>
  </si>
  <si>
    <r>
      <t xml:space="preserve">構造
</t>
    </r>
    <r>
      <rPr>
        <sz val="8"/>
        <color theme="1"/>
        <rFont val="ＭＳ ゴシック"/>
        <family val="3"/>
        <charset val="128"/>
      </rPr>
      <t>※1</t>
    </r>
    <rPh sb="0" eb="2">
      <t>コウゾウ</t>
    </rPh>
    <phoneticPr fontId="10"/>
  </si>
  <si>
    <t>独立併置</t>
    <rPh sb="0" eb="2">
      <t>ドクリツ</t>
    </rPh>
    <rPh sb="2" eb="4">
      <t>ヘイチ</t>
    </rPh>
    <phoneticPr fontId="10"/>
  </si>
  <si>
    <t>蔵書数</t>
    <phoneticPr fontId="10"/>
  </si>
  <si>
    <t>館名</t>
    <rPh sb="0" eb="2">
      <t>カンメイ</t>
    </rPh>
    <phoneticPr fontId="10"/>
  </si>
  <si>
    <t>№</t>
    <phoneticPr fontId="10"/>
  </si>
  <si>
    <t xml:space="preserve"> (1) 公立図書館設置状況(令和５年４月１日現在)</t>
    <phoneticPr fontId="10"/>
  </si>
  <si>
    <t>※１ ｢構造｣について  S:鉄骨造 RC:鉄筋ｺﾝｸﾘｰﾄ構造 SRC:鉄骨鉄筋ｺﾝｸﾘｰﾄ造 W:木構造
※２ 職員数の「非常勤職員」、「臨時職員」、「委託・派遣職員」の人数及び「うち司書・司書補」については、令和5年4月1日時点での
　　令和5年度予定数で年間労働時間の合計を1,500時間を1人として換算した数値。小数第2位を四捨五入し、小数第1位まで記載。</t>
    <phoneticPr fontId="10"/>
  </si>
  <si>
    <t>２　図書館</t>
    <rPh sb="2" eb="5">
      <t>トショカン</t>
    </rPh>
    <phoneticPr fontId="10"/>
  </si>
  <si>
    <t>上記以外で運営</t>
    <phoneticPr fontId="10"/>
  </si>
  <si>
    <t>その他：</t>
    <phoneticPr fontId="10"/>
  </si>
  <si>
    <t>地方自治法第252条の2の2で定める市町村の協議会で運営</t>
    <phoneticPr fontId="10"/>
  </si>
  <si>
    <t>協議会：</t>
    <phoneticPr fontId="10"/>
  </si>
  <si>
    <t>地方公共団体が単独で運営</t>
    <phoneticPr fontId="10"/>
  </si>
  <si>
    <t>単　独：</t>
    <phoneticPr fontId="10"/>
  </si>
  <si>
    <t>※2 運営形態</t>
  </si>
  <si>
    <t>保護者が家庭にいない子どもたちに配慮した事業</t>
    <rPh sb="0" eb="3">
      <t>ホゴシャ</t>
    </rPh>
    <rPh sb="4" eb="6">
      <t>カテイ</t>
    </rPh>
    <rPh sb="10" eb="11">
      <t>コ</t>
    </rPh>
    <rPh sb="16" eb="18">
      <t>ハイリョ</t>
    </rPh>
    <rPh sb="20" eb="22">
      <t>ジギョウ</t>
    </rPh>
    <phoneticPr fontId="10"/>
  </si>
  <si>
    <t>Ｎ</t>
    <phoneticPr fontId="10"/>
  </si>
  <si>
    <t>生活体験(料理教室)</t>
    <rPh sb="0" eb="4">
      <t>セイカツタイケン</t>
    </rPh>
    <rPh sb="5" eb="9">
      <t>リョウリキョウシツ</t>
    </rPh>
    <phoneticPr fontId="10"/>
  </si>
  <si>
    <t>Ｇ</t>
    <phoneticPr fontId="10"/>
  </si>
  <si>
    <t>協議会</t>
    <rPh sb="0" eb="3">
      <t>キョウギカイ</t>
    </rPh>
    <phoneticPr fontId="11"/>
  </si>
  <si>
    <t>上越市、糸魚川市、妙高市</t>
    <phoneticPr fontId="10"/>
  </si>
  <si>
    <t>上越地区広域視聴覚教育協議会</t>
    <phoneticPr fontId="10"/>
  </si>
  <si>
    <t>障害のある子どもたちに配慮した事業</t>
    <rPh sb="0" eb="2">
      <t>ショウガイ</t>
    </rPh>
    <rPh sb="5" eb="6">
      <t>コ</t>
    </rPh>
    <rPh sb="11" eb="13">
      <t>ハイリョ</t>
    </rPh>
    <rPh sb="15" eb="17">
      <t>ジギョウ</t>
    </rPh>
    <phoneticPr fontId="10"/>
  </si>
  <si>
    <t>Ｍ</t>
    <phoneticPr fontId="10"/>
  </si>
  <si>
    <t>ものづくり・工作体験</t>
    <rPh sb="6" eb="10">
      <t>コウサクタイケン</t>
    </rPh>
    <phoneticPr fontId="10"/>
  </si>
  <si>
    <t>Ｆ</t>
    <phoneticPr fontId="10"/>
  </si>
  <si>
    <t>その他</t>
    <rPh sb="2" eb="3">
      <t>タ</t>
    </rPh>
    <phoneticPr fontId="11"/>
  </si>
  <si>
    <t>十日町市、津南町</t>
    <phoneticPr fontId="10"/>
  </si>
  <si>
    <t>十日町市視聴覚ライブラリー</t>
    <phoneticPr fontId="10"/>
  </si>
  <si>
    <t>学習支援</t>
    <rPh sb="0" eb="4">
      <t>ガクシュウシエン</t>
    </rPh>
    <phoneticPr fontId="10"/>
  </si>
  <si>
    <t>Ｌ</t>
    <phoneticPr fontId="10"/>
  </si>
  <si>
    <t>発明体験・科学体験</t>
    <rPh sb="0" eb="4">
      <t>ハツメイタイケン</t>
    </rPh>
    <rPh sb="5" eb="7">
      <t>カガク</t>
    </rPh>
    <rPh sb="7" eb="9">
      <t>タイケン</t>
    </rPh>
    <phoneticPr fontId="10"/>
  </si>
  <si>
    <t>Ｅ</t>
    <phoneticPr fontId="10"/>
  </si>
  <si>
    <t>単　独</t>
    <rPh sb="0" eb="1">
      <t>タン</t>
    </rPh>
    <rPh sb="2" eb="3">
      <t>ドク</t>
    </rPh>
    <phoneticPr fontId="11"/>
  </si>
  <si>
    <t>長岡市、出雲崎町</t>
    <phoneticPr fontId="10"/>
  </si>
  <si>
    <t>長岡地域視聴覚ライブラリー
長岡市視聴覚センター</t>
    <phoneticPr fontId="10"/>
  </si>
  <si>
    <t>郷土理解</t>
    <rPh sb="0" eb="4">
      <t>キョウドリカイ</t>
    </rPh>
    <phoneticPr fontId="10"/>
  </si>
  <si>
    <t>Ｋ</t>
    <phoneticPr fontId="10"/>
  </si>
  <si>
    <t>文化活動</t>
    <rPh sb="0" eb="4">
      <t>ブンカカツドウ</t>
    </rPh>
    <phoneticPr fontId="10"/>
  </si>
  <si>
    <t>Ｄ</t>
    <phoneticPr fontId="10"/>
  </si>
  <si>
    <t>三条市、加茂市、見附市、田上町</t>
    <phoneticPr fontId="10"/>
  </si>
  <si>
    <t>三市南蒲地域視聴覚教育協議会</t>
    <phoneticPr fontId="10"/>
  </si>
  <si>
    <t>農林水産業体験</t>
    <rPh sb="0" eb="5">
      <t>ノウリンスイサンギョウ</t>
    </rPh>
    <rPh sb="5" eb="7">
      <t>タイケン</t>
    </rPh>
    <phoneticPr fontId="10"/>
  </si>
  <si>
    <t>Ｊ</t>
    <phoneticPr fontId="10"/>
  </si>
  <si>
    <t>スポーツ活動</t>
    <rPh sb="4" eb="6">
      <t>カツドウ</t>
    </rPh>
    <phoneticPr fontId="10"/>
  </si>
  <si>
    <t>Ｃ</t>
    <phoneticPr fontId="10"/>
  </si>
  <si>
    <t>燕市</t>
    <phoneticPr fontId="10"/>
  </si>
  <si>
    <t>燕市視聴覚ライブラリー</t>
    <phoneticPr fontId="10"/>
  </si>
  <si>
    <t>職場体験</t>
    <rPh sb="0" eb="4">
      <t>ショクバタイケン</t>
    </rPh>
    <phoneticPr fontId="10"/>
  </si>
  <si>
    <t>Ｉ</t>
    <phoneticPr fontId="10"/>
  </si>
  <si>
    <t>奉仕・ボランティア体験</t>
    <rPh sb="0" eb="2">
      <t>ホウシ</t>
    </rPh>
    <rPh sb="9" eb="11">
      <t>タイケン</t>
    </rPh>
    <phoneticPr fontId="10"/>
  </si>
  <si>
    <t>Ｂ</t>
    <phoneticPr fontId="10"/>
  </si>
  <si>
    <t>村上市、関川村、粟島浦村</t>
    <phoneticPr fontId="10"/>
  </si>
  <si>
    <t>村上市視聴覚ライブラリー</t>
    <phoneticPr fontId="10"/>
  </si>
  <si>
    <t>国際理解増進</t>
    <rPh sb="0" eb="4">
      <t>コクサイリカイ</t>
    </rPh>
    <rPh sb="4" eb="6">
      <t>ゾウシン</t>
    </rPh>
    <phoneticPr fontId="10"/>
  </si>
  <si>
    <t>Ｈ</t>
    <phoneticPr fontId="10"/>
  </si>
  <si>
    <t>自然体験活動</t>
    <rPh sb="0" eb="6">
      <t>シゼンタイケンカツドウ</t>
    </rPh>
    <phoneticPr fontId="10"/>
  </si>
  <si>
    <t>Ａ</t>
    <phoneticPr fontId="10"/>
  </si>
  <si>
    <t>県内全域</t>
    <phoneticPr fontId="10"/>
  </si>
  <si>
    <t>※２</t>
    <phoneticPr fontId="10"/>
  </si>
  <si>
    <t>※１主催事業の活動内容</t>
    <rPh sb="2" eb="6">
      <t>シュサイジギョウ</t>
    </rPh>
    <rPh sb="7" eb="11">
      <t>カツドウナイヨウ</t>
    </rPh>
    <phoneticPr fontId="10"/>
  </si>
  <si>
    <t>運営形態</t>
    <rPh sb="0" eb="4">
      <t>ウンエイケイタイ</t>
    </rPh>
    <phoneticPr fontId="10"/>
  </si>
  <si>
    <t>サービスエリア</t>
    <phoneticPr fontId="10"/>
  </si>
  <si>
    <t>職員数</t>
    <rPh sb="0" eb="3">
      <t>ショクインスウ</t>
    </rPh>
    <phoneticPr fontId="10"/>
  </si>
  <si>
    <t>施設名</t>
    <rPh sb="0" eb="3">
      <t>シセツメイ</t>
    </rPh>
    <phoneticPr fontId="10"/>
  </si>
  <si>
    <t>４　視聴覚教育施設</t>
    <rPh sb="2" eb="9">
      <t>シチョウカクキョウイクシセツ</t>
    </rPh>
    <phoneticPr fontId="10"/>
  </si>
  <si>
    <t>シルバー人材センターへ管理業務委託</t>
    <phoneticPr fontId="10"/>
  </si>
  <si>
    <t>一部</t>
  </si>
  <si>
    <t>民間
委託</t>
    <rPh sb="0" eb="2">
      <t>ミンカン</t>
    </rPh>
    <rPh sb="3" eb="5">
      <t>イタク</t>
    </rPh>
    <phoneticPr fontId="0"/>
  </si>
  <si>
    <t>不明</t>
    <rPh sb="0" eb="2">
      <t>フメイ</t>
    </rPh>
    <phoneticPr fontId="11"/>
  </si>
  <si>
    <t>ー</t>
    <phoneticPr fontId="10"/>
  </si>
  <si>
    <t>通年</t>
    <rPh sb="0" eb="2">
      <t>ツウネン</t>
    </rPh>
    <phoneticPr fontId="0"/>
  </si>
  <si>
    <t>聖籠町青少年交流センター</t>
    <phoneticPr fontId="10"/>
  </si>
  <si>
    <t>調理業務､保守､警備､ごみ収集､合併浄化槽点検､消防設備点検</t>
  </si>
  <si>
    <t>直営</t>
  </si>
  <si>
    <t>ABC
EFG</t>
    <phoneticPr fontId="10"/>
  </si>
  <si>
    <t>4/1～
10/31</t>
    <phoneticPr fontId="10"/>
  </si>
  <si>
    <t>五頭連峰少年自然の家</t>
    <phoneticPr fontId="10"/>
  </si>
  <si>
    <t>管理部門(環境設備･ボイラー外)</t>
    <phoneticPr fontId="10"/>
  </si>
  <si>
    <t>一部</t>
    <rPh sb="0" eb="2">
      <t>イチブ</t>
    </rPh>
    <phoneticPr fontId="2"/>
  </si>
  <si>
    <t>直営</t>
    <rPh sb="0" eb="2">
      <t>チョクエイ</t>
    </rPh>
    <phoneticPr fontId="2"/>
  </si>
  <si>
    <t>4/20～
11/15</t>
    <phoneticPr fontId="10"/>
  </si>
  <si>
    <t>五泉市チャレンジランド杉川</t>
    <phoneticPr fontId="10"/>
  </si>
  <si>
    <t>施設管理運営業務</t>
  </si>
  <si>
    <t>有</t>
    <rPh sb="0" eb="1">
      <t>ア</t>
    </rPh>
    <phoneticPr fontId="0"/>
  </si>
  <si>
    <t>指定
管理</t>
    <rPh sb="0" eb="2">
      <t>シテイ</t>
    </rPh>
    <rPh sb="3" eb="5">
      <t>カンリ</t>
    </rPh>
    <phoneticPr fontId="0"/>
  </si>
  <si>
    <t>AE
FG</t>
    <phoneticPr fontId="10"/>
  </si>
  <si>
    <t>不明</t>
    <rPh sb="0" eb="2">
      <t>フメイ</t>
    </rPh>
    <phoneticPr fontId="12"/>
  </si>
  <si>
    <t>青少年学習施設わくわくランドあらい</t>
    <phoneticPr fontId="10"/>
  </si>
  <si>
    <t>妙高市</t>
    <rPh sb="0" eb="3">
      <t>ミョウコウシ</t>
    </rPh>
    <phoneticPr fontId="0"/>
  </si>
  <si>
    <t>無</t>
    <rPh sb="0" eb="1">
      <t>ナ</t>
    </rPh>
    <phoneticPr fontId="0"/>
  </si>
  <si>
    <t>直営</t>
    <rPh sb="0" eb="2">
      <t>チョクエイ</t>
    </rPh>
    <phoneticPr fontId="0"/>
  </si>
  <si>
    <t>青海少年の家</t>
    <phoneticPr fontId="10"/>
  </si>
  <si>
    <t>能生青年の館</t>
    <phoneticPr fontId="10"/>
  </si>
  <si>
    <t>無</t>
    <rPh sb="0" eb="1">
      <t>ナ</t>
    </rPh>
    <phoneticPr fontId="2"/>
  </si>
  <si>
    <t>GL</t>
  </si>
  <si>
    <t>4/1～
11/30</t>
    <phoneticPr fontId="10"/>
  </si>
  <si>
    <t>青少年宿泊施設あかたにの家</t>
    <phoneticPr fontId="10"/>
  </si>
  <si>
    <t>C</t>
  </si>
  <si>
    <t>不明</t>
    <rPh sb="0" eb="2">
      <t>フメイ</t>
    </rPh>
    <phoneticPr fontId="22"/>
  </si>
  <si>
    <t>三条市青少年育成センター</t>
    <phoneticPr fontId="10"/>
  </si>
  <si>
    <t>三条市</t>
    <rPh sb="0" eb="3">
      <t>サンジョウシ</t>
    </rPh>
    <phoneticPr fontId="0"/>
  </si>
  <si>
    <t>清掃､施錠､除草</t>
  </si>
  <si>
    <t>通年</t>
  </si>
  <si>
    <t>長岡市青少年研修センター</t>
    <phoneticPr fontId="10"/>
  </si>
  <si>
    <t>管理運営</t>
  </si>
  <si>
    <t>AE
FK</t>
    <phoneticPr fontId="10"/>
  </si>
  <si>
    <t>通年</t>
    <rPh sb="0" eb="2">
      <t xml:space="preserve">ツウネン </t>
    </rPh>
    <phoneticPr fontId="0"/>
  </si>
  <si>
    <t>新潟市水族館</t>
    <rPh sb="0" eb="6">
      <t xml:space="preserve">ニイガタシスイゾクカン </t>
    </rPh>
    <phoneticPr fontId="4"/>
  </si>
  <si>
    <t>新潟市水族館</t>
    <rPh sb="0" eb="6">
      <t xml:space="preserve">ニイガタシスイゾクカン </t>
    </rPh>
    <phoneticPr fontId="10"/>
  </si>
  <si>
    <t>館運営業務</t>
  </si>
  <si>
    <t>ACDE
FGHK</t>
    <phoneticPr fontId="10"/>
  </si>
  <si>
    <t>芸術創造村・国際青少年センター</t>
    <rPh sb="0" eb="2">
      <t>ゲイジュツ</t>
    </rPh>
    <rPh sb="2" eb="4">
      <t>ソウゾウ</t>
    </rPh>
    <rPh sb="4" eb="5">
      <t>ムラ</t>
    </rPh>
    <rPh sb="6" eb="8">
      <t>コクサイ</t>
    </rPh>
    <rPh sb="8" eb="11">
      <t>セイショウネン</t>
    </rPh>
    <phoneticPr fontId="4"/>
  </si>
  <si>
    <t>芸術創造村・国際青少年センター</t>
    <rPh sb="0" eb="2">
      <t>ゲイジュツ</t>
    </rPh>
    <rPh sb="2" eb="4">
      <t>ソウゾウ</t>
    </rPh>
    <rPh sb="4" eb="5">
      <t>ムラ</t>
    </rPh>
    <rPh sb="6" eb="8">
      <t>コクサイ</t>
    </rPh>
    <rPh sb="8" eb="11">
      <t>セイショウネン</t>
    </rPh>
    <phoneticPr fontId="10"/>
  </si>
  <si>
    <t>主に機械警備、人的管理(日直)</t>
    <phoneticPr fontId="10"/>
  </si>
  <si>
    <t>一部</t>
    <rPh sb="0" eb="2">
      <t>イチブ</t>
    </rPh>
    <phoneticPr fontId="0"/>
  </si>
  <si>
    <t>入徳館野外研修場</t>
    <phoneticPr fontId="10"/>
  </si>
  <si>
    <t>無</t>
    <rPh sb="0" eb="1">
      <t>ム</t>
    </rPh>
    <phoneticPr fontId="0"/>
  </si>
  <si>
    <t>ABCD
GIJK</t>
    <phoneticPr fontId="10"/>
  </si>
  <si>
    <t>新潟市若者支援センター</t>
    <rPh sb="0" eb="2">
      <t>ニイガタ</t>
    </rPh>
    <rPh sb="2" eb="3">
      <t>シ</t>
    </rPh>
    <rPh sb="3" eb="5">
      <t>ワカモノ</t>
    </rPh>
    <rPh sb="5" eb="7">
      <t>シエン</t>
    </rPh>
    <phoneticPr fontId="4"/>
  </si>
  <si>
    <t>新潟市若者支援センター</t>
    <rPh sb="0" eb="2">
      <t>ニイガタ</t>
    </rPh>
    <rPh sb="2" eb="3">
      <t>シ</t>
    </rPh>
    <rPh sb="3" eb="5">
      <t>ワカモノ</t>
    </rPh>
    <rPh sb="5" eb="7">
      <t>シエン</t>
    </rPh>
    <phoneticPr fontId="10"/>
  </si>
  <si>
    <t>調理業務、寝具提供、清掃、保守点検、警備等</t>
    <rPh sb="0" eb="4">
      <t>チョウリギョウム</t>
    </rPh>
    <rPh sb="5" eb="9">
      <t>シングテイキョウ</t>
    </rPh>
    <rPh sb="10" eb="12">
      <t>セイソウ</t>
    </rPh>
    <rPh sb="13" eb="17">
      <t>ホシュテンケン</t>
    </rPh>
    <rPh sb="18" eb="21">
      <t>ケイビトウ</t>
    </rPh>
    <phoneticPr fontId="17"/>
  </si>
  <si>
    <t>ABCD
FGH</t>
    <phoneticPr fontId="10"/>
  </si>
  <si>
    <t>通年</t>
    <rPh sb="0" eb="2">
      <t>ツウネン</t>
    </rPh>
    <phoneticPr fontId="17"/>
  </si>
  <si>
    <t>新潟県少年自然の家</t>
    <rPh sb="0" eb="3">
      <t>ニイガタケン</t>
    </rPh>
    <rPh sb="3" eb="5">
      <t>ショウネン</t>
    </rPh>
    <rPh sb="5" eb="7">
      <t>シゼン</t>
    </rPh>
    <rPh sb="8" eb="9">
      <t>イエ</t>
    </rPh>
    <phoneticPr fontId="4"/>
  </si>
  <si>
    <t>新潟県少年自然の家</t>
    <rPh sb="0" eb="3">
      <t>ニイガタケン</t>
    </rPh>
    <rPh sb="3" eb="5">
      <t>ショウネン</t>
    </rPh>
    <rPh sb="5" eb="7">
      <t>シゼン</t>
    </rPh>
    <rPh sb="8" eb="9">
      <t>イエ</t>
    </rPh>
    <phoneticPr fontId="10"/>
  </si>
  <si>
    <t>新潟県</t>
    <rPh sb="0" eb="3">
      <t>ニイガタケン</t>
    </rPh>
    <phoneticPr fontId="10"/>
  </si>
  <si>
    <t>食堂､清掃､ボイラー､警備､寝具レンタル､スキーレンタル､活動プログラム指導</t>
    <phoneticPr fontId="10"/>
  </si>
  <si>
    <t>ABCDF
HKMN</t>
    <phoneticPr fontId="10"/>
  </si>
  <si>
    <t>通年</t>
    <rPh sb="0" eb="2">
      <t>ツウネン</t>
    </rPh>
    <phoneticPr fontId="11"/>
  </si>
  <si>
    <t>独立行政法人 国立青少年教育振興機構
国立妙高青少年自然の家</t>
    <rPh sb="0" eb="2">
      <t>ドクリツ</t>
    </rPh>
    <rPh sb="2" eb="4">
      <t>ギョウセイ</t>
    </rPh>
    <rPh sb="4" eb="6">
      <t>ホウジン</t>
    </rPh>
    <rPh sb="7" eb="9">
      <t>コクリツ</t>
    </rPh>
    <rPh sb="9" eb="12">
      <t>セイショウネン</t>
    </rPh>
    <rPh sb="12" eb="14">
      <t>キョウイク</t>
    </rPh>
    <rPh sb="14" eb="16">
      <t>シンコウ</t>
    </rPh>
    <rPh sb="16" eb="18">
      <t>キコウ</t>
    </rPh>
    <rPh sb="19" eb="21">
      <t>コクリツ</t>
    </rPh>
    <rPh sb="21" eb="23">
      <t>ミョウコウ</t>
    </rPh>
    <rPh sb="23" eb="26">
      <t>セイショウネン</t>
    </rPh>
    <rPh sb="26" eb="28">
      <t>シゼン</t>
    </rPh>
    <rPh sb="29" eb="30">
      <t>イエ</t>
    </rPh>
    <phoneticPr fontId="4"/>
  </si>
  <si>
    <t>独立行政法人 国立青少年教育振興機構
国立妙高青少年自然の家</t>
    <rPh sb="0" eb="2">
      <t>ドクリツ</t>
    </rPh>
    <rPh sb="2" eb="4">
      <t>ギョウセイ</t>
    </rPh>
    <rPh sb="4" eb="6">
      <t>ホウジン</t>
    </rPh>
    <rPh sb="7" eb="9">
      <t>コクリツ</t>
    </rPh>
    <rPh sb="9" eb="12">
      <t>セイショウネン</t>
    </rPh>
    <rPh sb="12" eb="14">
      <t>キョウイク</t>
    </rPh>
    <rPh sb="14" eb="16">
      <t>シンコウ</t>
    </rPh>
    <rPh sb="16" eb="18">
      <t>キコウ</t>
    </rPh>
    <rPh sb="19" eb="21">
      <t>コクリツ</t>
    </rPh>
    <rPh sb="21" eb="23">
      <t>ミョウコウ</t>
    </rPh>
    <rPh sb="23" eb="26">
      <t>セイショウネン</t>
    </rPh>
    <rPh sb="26" eb="28">
      <t>シゼン</t>
    </rPh>
    <rPh sb="29" eb="30">
      <t>イエ</t>
    </rPh>
    <phoneticPr fontId="10"/>
  </si>
  <si>
    <t>独立行政
法人</t>
    <rPh sb="0" eb="2">
      <t>ドクリツ</t>
    </rPh>
    <rPh sb="2" eb="4">
      <t>ギョウセイ</t>
    </rPh>
    <rPh sb="5" eb="7">
      <t>ホウジン</t>
    </rPh>
    <phoneticPr fontId="10"/>
  </si>
  <si>
    <t>※１</t>
    <phoneticPr fontId="10"/>
  </si>
  <si>
    <t>内容</t>
    <rPh sb="0" eb="2">
      <t>ナイヨウ</t>
    </rPh>
    <phoneticPr fontId="10"/>
  </si>
  <si>
    <t>R4</t>
  </si>
  <si>
    <t>R3</t>
  </si>
  <si>
    <t>R2</t>
    <phoneticPr fontId="10"/>
  </si>
  <si>
    <t>不明・
その他</t>
    <rPh sb="0" eb="2">
      <t>フメイ</t>
    </rPh>
    <rPh sb="6" eb="7">
      <t>タ</t>
    </rPh>
    <phoneticPr fontId="10"/>
  </si>
  <si>
    <t>高校生</t>
    <rPh sb="0" eb="3">
      <t>コウコウセイ</t>
    </rPh>
    <phoneticPr fontId="10"/>
  </si>
  <si>
    <t>中学生</t>
    <rPh sb="0" eb="3">
      <t>チュウガクセイ</t>
    </rPh>
    <phoneticPr fontId="10"/>
  </si>
  <si>
    <t>小学生</t>
    <rPh sb="0" eb="3">
      <t>ショウガクセイ</t>
    </rPh>
    <phoneticPr fontId="10"/>
  </si>
  <si>
    <t>幼児</t>
    <rPh sb="0" eb="2">
      <t>ヨウジ</t>
    </rPh>
    <phoneticPr fontId="10"/>
  </si>
  <si>
    <t>市町村外</t>
    <rPh sb="0" eb="4">
      <t>シチョウソンガイ</t>
    </rPh>
    <phoneticPr fontId="10"/>
  </si>
  <si>
    <t>市町村内</t>
    <rPh sb="0" eb="4">
      <t>シチョウソンナイ</t>
    </rPh>
    <phoneticPr fontId="10"/>
  </si>
  <si>
    <t>うち宿泊
利用者数</t>
    <rPh sb="2" eb="4">
      <t>シュクハク</t>
    </rPh>
    <rPh sb="5" eb="9">
      <t>リヨウシャスウ</t>
    </rPh>
    <phoneticPr fontId="10"/>
  </si>
  <si>
    <t>屋外</t>
    <rPh sb="0" eb="2">
      <t>オクガイ</t>
    </rPh>
    <phoneticPr fontId="10"/>
  </si>
  <si>
    <t>屋内</t>
    <rPh sb="0" eb="2">
      <t>オクナイ</t>
    </rPh>
    <phoneticPr fontId="10"/>
  </si>
  <si>
    <t>生徒</t>
    <rPh sb="0" eb="2">
      <t>セイト</t>
    </rPh>
    <phoneticPr fontId="10"/>
  </si>
  <si>
    <t>児童</t>
    <rPh sb="0" eb="2">
      <t>ジドウ</t>
    </rPh>
    <phoneticPr fontId="10"/>
  </si>
  <si>
    <t>外部委託</t>
    <rPh sb="0" eb="4">
      <t>ガイブイタク</t>
    </rPh>
    <phoneticPr fontId="10"/>
  </si>
  <si>
    <t>管理手法</t>
    <rPh sb="0" eb="4">
      <t>カンリシュホウ</t>
    </rPh>
    <phoneticPr fontId="10"/>
  </si>
  <si>
    <t>活動内容</t>
    <rPh sb="0" eb="4">
      <t>カツドウナイヨウ</t>
    </rPh>
    <phoneticPr fontId="10"/>
  </si>
  <si>
    <t>推移</t>
    <rPh sb="0" eb="2">
      <t>スイイ</t>
    </rPh>
    <phoneticPr fontId="10"/>
  </si>
  <si>
    <t>内訳</t>
    <rPh sb="0" eb="2">
      <t>ウチワケ</t>
    </rPh>
    <phoneticPr fontId="10"/>
  </si>
  <si>
    <t>居住地内訳</t>
    <rPh sb="0" eb="5">
      <t>キョジュウチウチワケ</t>
    </rPh>
    <phoneticPr fontId="10"/>
  </si>
  <si>
    <t>ボランティア
登録人数</t>
    <rPh sb="7" eb="11">
      <t>トウロクニンズウ</t>
    </rPh>
    <phoneticPr fontId="10"/>
  </si>
  <si>
    <t>常勤職員数</t>
    <rPh sb="0" eb="5">
      <t>ジョウキンショクインスウ</t>
    </rPh>
    <phoneticPr fontId="10"/>
  </si>
  <si>
    <t>宿泊定員</t>
    <rPh sb="0" eb="2">
      <t>シュクハク</t>
    </rPh>
    <rPh sb="2" eb="4">
      <t>テイイン</t>
    </rPh>
    <phoneticPr fontId="10"/>
  </si>
  <si>
    <t>収容人数</t>
    <rPh sb="0" eb="4">
      <t>シュウヨウニンズウ</t>
    </rPh>
    <phoneticPr fontId="10"/>
  </si>
  <si>
    <t>開設期間</t>
    <rPh sb="0" eb="4">
      <t>カイセツキカン</t>
    </rPh>
    <phoneticPr fontId="10"/>
  </si>
  <si>
    <t>対象</t>
    <rPh sb="0" eb="2">
      <t>タイショウ</t>
    </rPh>
    <phoneticPr fontId="10"/>
  </si>
  <si>
    <t>管理運営方法(R5.4.1現在)</t>
    <rPh sb="0" eb="6">
      <t>カンリウンエイホウホウ</t>
    </rPh>
    <rPh sb="13" eb="15">
      <t>ゲンザイ</t>
    </rPh>
    <phoneticPr fontId="10"/>
  </si>
  <si>
    <t>主催(R4)</t>
    <rPh sb="0" eb="2">
      <t>シュサイ</t>
    </rPh>
    <phoneticPr fontId="10"/>
  </si>
  <si>
    <t>利用者人数について(R4、延べ)</t>
    <rPh sb="0" eb="5">
      <t>リヨウシャニンズウ</t>
    </rPh>
    <rPh sb="13" eb="14">
      <t>ノ</t>
    </rPh>
    <phoneticPr fontId="10"/>
  </si>
  <si>
    <t>施設について</t>
    <rPh sb="0" eb="2">
      <t>シセツ</t>
    </rPh>
    <phoneticPr fontId="10"/>
  </si>
  <si>
    <t>設置者</t>
    <rPh sb="0" eb="3">
      <t>セッチシャ</t>
    </rPh>
    <phoneticPr fontId="10"/>
  </si>
  <si>
    <t>３　公立青少年教育施設</t>
    <rPh sb="2" eb="4">
      <t>コウリツ</t>
    </rPh>
    <rPh sb="4" eb="7">
      <t>セイショウネン</t>
    </rPh>
    <rPh sb="7" eb="11">
      <t>キョウイクシセツ</t>
    </rPh>
    <phoneticPr fontId="10"/>
  </si>
  <si>
    <t>※（　）は正職員以外の職員数</t>
    <phoneticPr fontId="10"/>
  </si>
  <si>
    <t>53(27)</t>
    <phoneticPr fontId="10"/>
  </si>
  <si>
    <t>160(176)</t>
    <phoneticPr fontId="10"/>
  </si>
  <si>
    <t>31(10)</t>
  </si>
  <si>
    <t>22(17)</t>
  </si>
  <si>
    <t>70(160)</t>
  </si>
  <si>
    <t>90(16)</t>
  </si>
  <si>
    <t>合計35館</t>
    <rPh sb="0" eb="2">
      <t>ゴウケイ</t>
    </rPh>
    <rPh sb="4" eb="5">
      <t>カン</t>
    </rPh>
    <phoneticPr fontId="10"/>
  </si>
  <si>
    <t>1(0)</t>
  </si>
  <si>
    <t>2(0)</t>
  </si>
  <si>
    <t>三条市</t>
    <rPh sb="0" eb="3">
      <t>サンジョウシ</t>
    </rPh>
    <phoneticPr fontId="11"/>
  </si>
  <si>
    <t>歴史</t>
  </si>
  <si>
    <t>相当</t>
  </si>
  <si>
    <t>鍛冶ミュージアム</t>
    <phoneticPr fontId="11"/>
  </si>
  <si>
    <t>7(0)</t>
  </si>
  <si>
    <t>0(1)</t>
  </si>
  <si>
    <t>公益財団法人　知足美術館</t>
    <rPh sb="0" eb="2">
      <t>コウエキ</t>
    </rPh>
    <rPh sb="2" eb="4">
      <t>ザイダン</t>
    </rPh>
    <rPh sb="4" eb="6">
      <t>ホウジン</t>
    </rPh>
    <rPh sb="7" eb="8">
      <t>チ</t>
    </rPh>
    <rPh sb="8" eb="9">
      <t>アシ</t>
    </rPh>
    <rPh sb="9" eb="12">
      <t>ビジュツカン</t>
    </rPh>
    <phoneticPr fontId="27"/>
  </si>
  <si>
    <t>美術</t>
  </si>
  <si>
    <t>登録</t>
  </si>
  <si>
    <t>知足美術館</t>
    <rPh sb="0" eb="1">
      <t>チ</t>
    </rPh>
    <rPh sb="1" eb="2">
      <t>アシ</t>
    </rPh>
    <rPh sb="2" eb="5">
      <t>ビジュツカン</t>
    </rPh>
    <phoneticPr fontId="11"/>
  </si>
  <si>
    <t>7(1)</t>
  </si>
  <si>
    <t>新潟市</t>
    <rPh sb="0" eb="3">
      <t>ニイガタシ</t>
    </rPh>
    <phoneticPr fontId="11"/>
  </si>
  <si>
    <t>新潟市新津美術館</t>
    <rPh sb="0" eb="3">
      <t>ニイガタシ</t>
    </rPh>
    <rPh sb="3" eb="5">
      <t>ニイツ</t>
    </rPh>
    <rPh sb="5" eb="8">
      <t>ビジュツカン</t>
    </rPh>
    <phoneticPr fontId="11"/>
  </si>
  <si>
    <t>2(6)</t>
  </si>
  <si>
    <t>6(1)</t>
  </si>
  <si>
    <t>新潟市歴史博物館</t>
    <rPh sb="0" eb="3">
      <t>ニイガタシ</t>
    </rPh>
    <rPh sb="3" eb="5">
      <t>レキシ</t>
    </rPh>
    <rPh sb="5" eb="8">
      <t>ハクブツカン</t>
    </rPh>
    <phoneticPr fontId="11"/>
  </si>
  <si>
    <t>4(0)</t>
  </si>
  <si>
    <t>上越市</t>
    <rPh sb="0" eb="3">
      <t>ジョウエツシ</t>
    </rPh>
    <phoneticPr fontId="11"/>
  </si>
  <si>
    <t>小林古径記念美術館</t>
    <rPh sb="0" eb="2">
      <t>コバヤシ</t>
    </rPh>
    <rPh sb="2" eb="3">
      <t>コ</t>
    </rPh>
    <rPh sb="3" eb="4">
      <t>ケイ</t>
    </rPh>
    <rPh sb="4" eb="6">
      <t>キネン</t>
    </rPh>
    <rPh sb="6" eb="9">
      <t>ビジュツカン</t>
    </rPh>
    <phoneticPr fontId="11"/>
  </si>
  <si>
    <t>7(8)</t>
  </si>
  <si>
    <t>11(0)</t>
  </si>
  <si>
    <t>新潟県</t>
    <rPh sb="0" eb="3">
      <t>ニイガタケン</t>
    </rPh>
    <phoneticPr fontId="11"/>
  </si>
  <si>
    <t>新潟県立歴史博物館</t>
    <rPh sb="0" eb="4">
      <t>ニイガタケンリツ</t>
    </rPh>
    <rPh sb="4" eb="6">
      <t>レキシ</t>
    </rPh>
    <rPh sb="6" eb="9">
      <t>ハクブツカン</t>
    </rPh>
    <phoneticPr fontId="11"/>
  </si>
  <si>
    <t>2(1)</t>
  </si>
  <si>
    <t>5(0)</t>
  </si>
  <si>
    <t>新潟県立万代島美術館</t>
    <rPh sb="0" eb="2">
      <t>ニイガタ</t>
    </rPh>
    <rPh sb="2" eb="4">
      <t>ケンリツ</t>
    </rPh>
    <rPh sb="4" eb="6">
      <t>バンダイ</t>
    </rPh>
    <rPh sb="6" eb="7">
      <t>シマ</t>
    </rPh>
    <rPh sb="7" eb="10">
      <t>ビジュツカン</t>
    </rPh>
    <phoneticPr fontId="11"/>
  </si>
  <si>
    <t>2(13)</t>
  </si>
  <si>
    <t>燕市</t>
    <rPh sb="0" eb="1">
      <t>ツバメ</t>
    </rPh>
    <rPh sb="1" eb="2">
      <t>シ</t>
    </rPh>
    <phoneticPr fontId="11"/>
  </si>
  <si>
    <t>燕市産業史料館</t>
    <rPh sb="0" eb="2">
      <t>ツバメシ</t>
    </rPh>
    <rPh sb="2" eb="4">
      <t>サンギョウ</t>
    </rPh>
    <rPh sb="4" eb="6">
      <t>シリョウ</t>
    </rPh>
    <rPh sb="6" eb="7">
      <t>カン</t>
    </rPh>
    <phoneticPr fontId="11"/>
  </si>
  <si>
    <t>0(4)</t>
  </si>
  <si>
    <t>魚沼市</t>
    <rPh sb="0" eb="3">
      <t>ウオヌマシ</t>
    </rPh>
    <phoneticPr fontId="11"/>
  </si>
  <si>
    <t>魚沼市宮柊二記念館</t>
    <rPh sb="0" eb="3">
      <t>ウオヌマシ</t>
    </rPh>
    <rPh sb="3" eb="4">
      <t>ミヤ</t>
    </rPh>
    <rPh sb="5" eb="6">
      <t>ニ</t>
    </rPh>
    <rPh sb="6" eb="9">
      <t>キネンカン</t>
    </rPh>
    <phoneticPr fontId="11"/>
  </si>
  <si>
    <t>南魚沼市</t>
    <rPh sb="0" eb="4">
      <t>ミナミウオヌマシ</t>
    </rPh>
    <phoneticPr fontId="11"/>
  </si>
  <si>
    <t>池田記念美術館</t>
    <rPh sb="0" eb="2">
      <t>イケダ</t>
    </rPh>
    <rPh sb="2" eb="4">
      <t>キネン</t>
    </rPh>
    <rPh sb="4" eb="7">
      <t>ビジュツカン</t>
    </rPh>
    <phoneticPr fontId="11"/>
  </si>
  <si>
    <t>0(2)</t>
  </si>
  <si>
    <t>新潟市會津八一記念館</t>
    <rPh sb="0" eb="3">
      <t>ニイガタシ</t>
    </rPh>
    <rPh sb="4" eb="5">
      <t>ツ</t>
    </rPh>
    <rPh sb="5" eb="7">
      <t>ヤイチ</t>
    </rPh>
    <rPh sb="7" eb="10">
      <t>キネンカン</t>
    </rPh>
    <phoneticPr fontId="11"/>
  </si>
  <si>
    <t>3(4)</t>
  </si>
  <si>
    <t>新潟市</t>
    <rPh sb="0" eb="2">
      <t>ニイガタケン</t>
    </rPh>
    <rPh sb="2" eb="3">
      <t>シ</t>
    </rPh>
    <phoneticPr fontId="11"/>
  </si>
  <si>
    <t>新潟市美術館</t>
    <rPh sb="0" eb="3">
      <t>ニイガタシ</t>
    </rPh>
    <rPh sb="3" eb="6">
      <t>ビジュツカン</t>
    </rPh>
    <phoneticPr fontId="11"/>
  </si>
  <si>
    <t>2(5)</t>
  </si>
  <si>
    <t>長岡市</t>
    <rPh sb="0" eb="3">
      <t>ナガオカシ</t>
    </rPh>
    <phoneticPr fontId="11"/>
  </si>
  <si>
    <t>長岡市栃尾美術館</t>
    <rPh sb="0" eb="3">
      <t>ナガオカシ</t>
    </rPh>
    <rPh sb="3" eb="5">
      <t>トチオ</t>
    </rPh>
    <rPh sb="5" eb="8">
      <t>ビジュツカン</t>
    </rPh>
    <phoneticPr fontId="11"/>
  </si>
  <si>
    <t>3(0)</t>
  </si>
  <si>
    <t>公益財団法人　雪梁舎美術館</t>
    <rPh sb="0" eb="2">
      <t>コウエキ</t>
    </rPh>
    <rPh sb="2" eb="6">
      <t>ザイダンホウジン</t>
    </rPh>
    <rPh sb="7" eb="8">
      <t>ユキ</t>
    </rPh>
    <rPh sb="8" eb="9">
      <t>リョウ</t>
    </rPh>
    <rPh sb="9" eb="10">
      <t>シャ</t>
    </rPh>
    <rPh sb="10" eb="13">
      <t>ビジュツカン</t>
    </rPh>
    <phoneticPr fontId="11"/>
  </si>
  <si>
    <t>雪梁舎美術館</t>
    <rPh sb="0" eb="1">
      <t>セツ</t>
    </rPh>
    <rPh sb="1" eb="2">
      <t>リョウ</t>
    </rPh>
    <rPh sb="2" eb="3">
      <t>リョウシャ</t>
    </rPh>
    <rPh sb="3" eb="6">
      <t>ビジュツカン</t>
    </rPh>
    <phoneticPr fontId="11"/>
  </si>
  <si>
    <t>1(2)</t>
  </si>
  <si>
    <t>0(0)</t>
  </si>
  <si>
    <t>一般財団法人　大棟山美術博物館</t>
    <rPh sb="0" eb="2">
      <t>イッパン</t>
    </rPh>
    <rPh sb="2" eb="6">
      <t>ザイダンホウジン</t>
    </rPh>
    <rPh sb="7" eb="8">
      <t>ダイ</t>
    </rPh>
    <rPh sb="8" eb="9">
      <t>トウ</t>
    </rPh>
    <rPh sb="9" eb="10">
      <t>ヤマ</t>
    </rPh>
    <rPh sb="10" eb="12">
      <t>ビジュツ</t>
    </rPh>
    <rPh sb="12" eb="15">
      <t>ハクブツカン</t>
    </rPh>
    <phoneticPr fontId="11"/>
  </si>
  <si>
    <t>大棟山美術博物館</t>
    <rPh sb="0" eb="1">
      <t>オオ</t>
    </rPh>
    <rPh sb="1" eb="2">
      <t>ムネ</t>
    </rPh>
    <rPh sb="2" eb="3">
      <t>ヤマ</t>
    </rPh>
    <rPh sb="3" eb="5">
      <t>ビジュツ</t>
    </rPh>
    <rPh sb="5" eb="8">
      <t>ハクブツカン</t>
    </rPh>
    <phoneticPr fontId="11"/>
  </si>
  <si>
    <t>0(3)</t>
  </si>
  <si>
    <t>公益財団法人　新津記念館</t>
    <rPh sb="0" eb="2">
      <t>コウエキ</t>
    </rPh>
    <rPh sb="2" eb="6">
      <t>ザイダンホウジン</t>
    </rPh>
    <rPh sb="7" eb="9">
      <t>ニイツ</t>
    </rPh>
    <rPh sb="9" eb="12">
      <t>キネンカン</t>
    </rPh>
    <phoneticPr fontId="11"/>
  </si>
  <si>
    <t>新津記念館</t>
    <rPh sb="0" eb="2">
      <t>ニイツ</t>
    </rPh>
    <rPh sb="2" eb="5">
      <t>キネンカン</t>
    </rPh>
    <phoneticPr fontId="11"/>
  </si>
  <si>
    <t>一般財団法人　駒形十吉記念美術館</t>
    <rPh sb="0" eb="2">
      <t>イッパン</t>
    </rPh>
    <rPh sb="2" eb="6">
      <t>ザイダンホウジン</t>
    </rPh>
    <rPh sb="7" eb="9">
      <t>コマガタ</t>
    </rPh>
    <rPh sb="9" eb="11">
      <t>ジュウキチ</t>
    </rPh>
    <rPh sb="11" eb="13">
      <t>キネン</t>
    </rPh>
    <rPh sb="13" eb="16">
      <t>ビジュツカン</t>
    </rPh>
    <phoneticPr fontId="11"/>
  </si>
  <si>
    <t>駒形十吉記念美術館</t>
    <rPh sb="0" eb="2">
      <t>コマガタ</t>
    </rPh>
    <rPh sb="2" eb="4">
      <t>ジュウキチ</t>
    </rPh>
    <rPh sb="4" eb="6">
      <t>キネン</t>
    </rPh>
    <rPh sb="6" eb="9">
      <t>ビジュツカン</t>
    </rPh>
    <phoneticPr fontId="11"/>
  </si>
  <si>
    <t>学校法人　日本歯科大学</t>
    <rPh sb="0" eb="2">
      <t>ガッコウ</t>
    </rPh>
    <rPh sb="2" eb="4">
      <t>ホウジン</t>
    </rPh>
    <rPh sb="5" eb="7">
      <t>ニホン</t>
    </rPh>
    <rPh sb="7" eb="9">
      <t>シカ</t>
    </rPh>
    <rPh sb="9" eb="11">
      <t>ダイガク</t>
    </rPh>
    <phoneticPr fontId="11"/>
  </si>
  <si>
    <t>日本歯科大学新潟生命歯学部
医の博物館</t>
    <rPh sb="0" eb="2">
      <t>ニホン</t>
    </rPh>
    <rPh sb="2" eb="4">
      <t>シカ</t>
    </rPh>
    <rPh sb="4" eb="6">
      <t>ダイガク</t>
    </rPh>
    <rPh sb="6" eb="8">
      <t>ニイガタ</t>
    </rPh>
    <rPh sb="8" eb="10">
      <t>セイメイ</t>
    </rPh>
    <rPh sb="10" eb="13">
      <t>シガクブ</t>
    </rPh>
    <rPh sb="14" eb="15">
      <t>イ</t>
    </rPh>
    <rPh sb="16" eb="19">
      <t>ハクブツカン</t>
    </rPh>
    <phoneticPr fontId="11"/>
  </si>
  <si>
    <t>2(2)</t>
  </si>
  <si>
    <t>柏崎市</t>
    <rPh sb="0" eb="3">
      <t>カシワザキシ</t>
    </rPh>
    <phoneticPr fontId="11"/>
  </si>
  <si>
    <t>総合</t>
  </si>
  <si>
    <t>柏崎市立博物館</t>
    <rPh sb="0" eb="2">
      <t>カシワザキ</t>
    </rPh>
    <rPh sb="2" eb="3">
      <t>シ</t>
    </rPh>
    <rPh sb="3" eb="4">
      <t>リツ</t>
    </rPh>
    <rPh sb="4" eb="7">
      <t>ハクブツカン</t>
    </rPh>
    <phoneticPr fontId="11"/>
  </si>
  <si>
    <t>4(1)</t>
  </si>
  <si>
    <t>1(3)</t>
  </si>
  <si>
    <t>佐渡市</t>
    <rPh sb="0" eb="2">
      <t>サド</t>
    </rPh>
    <rPh sb="2" eb="3">
      <t>シ</t>
    </rPh>
    <phoneticPr fontId="11"/>
  </si>
  <si>
    <t>佐渡国小木民俗博物館</t>
    <rPh sb="0" eb="2">
      <t>サド</t>
    </rPh>
    <rPh sb="2" eb="3">
      <t>コク</t>
    </rPh>
    <rPh sb="3" eb="5">
      <t>オギ</t>
    </rPh>
    <rPh sb="5" eb="7">
      <t>ミンゾク</t>
    </rPh>
    <rPh sb="7" eb="10">
      <t>ハクブツカン</t>
    </rPh>
    <phoneticPr fontId="11"/>
  </si>
  <si>
    <t>3(5)</t>
  </si>
  <si>
    <t>水族</t>
  </si>
  <si>
    <t>長岡市寺泊水族博物館</t>
    <rPh sb="0" eb="3">
      <t>ナガオカシ</t>
    </rPh>
    <rPh sb="3" eb="5">
      <t>テラドマリ</t>
    </rPh>
    <rPh sb="5" eb="7">
      <t>スイゾク</t>
    </rPh>
    <rPh sb="7" eb="10">
      <t>ハクブツカン</t>
    </rPh>
    <phoneticPr fontId="11"/>
  </si>
  <si>
    <t>1(4)</t>
  </si>
  <si>
    <t>公益財団法人　木村茶道美術館</t>
    <rPh sb="0" eb="2">
      <t>コウエキ</t>
    </rPh>
    <rPh sb="2" eb="6">
      <t>ザイダンホウジン</t>
    </rPh>
    <rPh sb="7" eb="9">
      <t>キムラ</t>
    </rPh>
    <rPh sb="9" eb="11">
      <t>サドウ</t>
    </rPh>
    <rPh sb="11" eb="14">
      <t>ビジュツカン</t>
    </rPh>
    <phoneticPr fontId="11"/>
  </si>
  <si>
    <t>木村茶道美術館</t>
    <rPh sb="0" eb="2">
      <t>キムラ</t>
    </rPh>
    <rPh sb="2" eb="4">
      <t>サドウ</t>
    </rPh>
    <rPh sb="4" eb="7">
      <t>ビジュツカン</t>
    </rPh>
    <phoneticPr fontId="11"/>
  </si>
  <si>
    <t>公益財団法人　敦井コレクション</t>
    <rPh sb="0" eb="2">
      <t>コウエキ</t>
    </rPh>
    <rPh sb="2" eb="6">
      <t>ザイダンホウジン</t>
    </rPh>
    <rPh sb="7" eb="9">
      <t>ツルイ</t>
    </rPh>
    <phoneticPr fontId="11"/>
  </si>
  <si>
    <t>敦井美術館</t>
    <rPh sb="0" eb="2">
      <t>ツルイ</t>
    </rPh>
    <rPh sb="2" eb="5">
      <t>ビジュツカン</t>
    </rPh>
    <phoneticPr fontId="11"/>
  </si>
  <si>
    <t>両津郷土博物館</t>
    <rPh sb="0" eb="2">
      <t>リョウツ</t>
    </rPh>
    <rPh sb="2" eb="4">
      <t>キョウド</t>
    </rPh>
    <rPh sb="4" eb="7">
      <t>ハクブツカン</t>
    </rPh>
    <phoneticPr fontId="11"/>
  </si>
  <si>
    <t>新潟市</t>
    <rPh sb="0" eb="2">
      <t>ニイガタ</t>
    </rPh>
    <rPh sb="2" eb="3">
      <t>シ</t>
    </rPh>
    <phoneticPr fontId="11"/>
  </si>
  <si>
    <t>新潟市北区郷土博物館</t>
    <rPh sb="0" eb="3">
      <t>ニイガタシ</t>
    </rPh>
    <rPh sb="3" eb="5">
      <t>キタク</t>
    </rPh>
    <rPh sb="5" eb="7">
      <t>キョウド</t>
    </rPh>
    <rPh sb="7" eb="10">
      <t>ハクブツカン</t>
    </rPh>
    <phoneticPr fontId="11"/>
  </si>
  <si>
    <t>6(0)</t>
  </si>
  <si>
    <t>十日町市</t>
    <rPh sb="0" eb="4">
      <t>トオカマチシ</t>
    </rPh>
    <phoneticPr fontId="11"/>
  </si>
  <si>
    <t>十日町市博物館</t>
    <rPh sb="0" eb="4">
      <t>トオカマチシ</t>
    </rPh>
    <rPh sb="4" eb="7">
      <t>ハクブツカン</t>
    </rPh>
    <phoneticPr fontId="11"/>
  </si>
  <si>
    <t>6(9)</t>
  </si>
  <si>
    <t>新潟県立近代美術館</t>
    <rPh sb="0" eb="2">
      <t>ニイガタ</t>
    </rPh>
    <rPh sb="2" eb="4">
      <t>ケンリツ</t>
    </rPh>
    <rPh sb="4" eb="6">
      <t>キンダイ</t>
    </rPh>
    <rPh sb="6" eb="9">
      <t>ビジュツカン</t>
    </rPh>
    <phoneticPr fontId="11"/>
  </si>
  <si>
    <t>上越市立歴史博物館</t>
    <rPh sb="0" eb="2">
      <t>ジョウエツ</t>
    </rPh>
    <rPh sb="2" eb="4">
      <t>シリツ</t>
    </rPh>
    <rPh sb="4" eb="6">
      <t>レキシ</t>
    </rPh>
    <rPh sb="6" eb="9">
      <t>ハクブツカン</t>
    </rPh>
    <phoneticPr fontId="11"/>
  </si>
  <si>
    <t>出雲崎町</t>
    <rPh sb="0" eb="4">
      <t>イズモザキマチ</t>
    </rPh>
    <phoneticPr fontId="11"/>
  </si>
  <si>
    <t>良寛記念館</t>
    <rPh sb="0" eb="2">
      <t>リョウカン</t>
    </rPh>
    <rPh sb="2" eb="5">
      <t>キネンカン</t>
    </rPh>
    <phoneticPr fontId="11"/>
  </si>
  <si>
    <r>
      <t>佐渡市立</t>
    </r>
    <r>
      <rPr>
        <sz val="9"/>
        <rFont val="ＭＳ 明朝"/>
        <family val="1"/>
        <charset val="128"/>
      </rPr>
      <t>相川郷土博物館</t>
    </r>
    <rPh sb="0" eb="2">
      <t>サド</t>
    </rPh>
    <rPh sb="2" eb="3">
      <t>シ</t>
    </rPh>
    <rPh sb="3" eb="4">
      <t>リツ</t>
    </rPh>
    <phoneticPr fontId="11"/>
  </si>
  <si>
    <t>植物</t>
  </si>
  <si>
    <r>
      <t>佐渡市立</t>
    </r>
    <r>
      <rPr>
        <sz val="9"/>
        <rFont val="ＭＳ 明朝"/>
        <family val="1"/>
        <charset val="128"/>
      </rPr>
      <t>佐渡植物園</t>
    </r>
    <rPh sb="0" eb="2">
      <t>サド</t>
    </rPh>
    <rPh sb="2" eb="4">
      <t>シリツ</t>
    </rPh>
    <phoneticPr fontId="11"/>
  </si>
  <si>
    <t>佐渡博物館</t>
    <rPh sb="0" eb="2">
      <t>サド</t>
    </rPh>
    <rPh sb="2" eb="5">
      <t>ハクブツカン</t>
    </rPh>
    <phoneticPr fontId="11"/>
  </si>
  <si>
    <t>17(34)</t>
  </si>
  <si>
    <t>上越市立水族博物館</t>
    <rPh sb="0" eb="2">
      <t>ジョウエツ</t>
    </rPh>
    <rPh sb="2" eb="4">
      <t>シリツ</t>
    </rPh>
    <rPh sb="4" eb="6">
      <t>スイゾク</t>
    </rPh>
    <rPh sb="6" eb="9">
      <t>ハクブツカン</t>
    </rPh>
    <phoneticPr fontId="11"/>
  </si>
  <si>
    <t>3(28)</t>
  </si>
  <si>
    <t>一般財団法人　北方文化博物館</t>
    <rPh sb="0" eb="2">
      <t>イッパン</t>
    </rPh>
    <rPh sb="2" eb="6">
      <t>ザイダンホウジン</t>
    </rPh>
    <rPh sb="7" eb="9">
      <t>キタカタ</t>
    </rPh>
    <rPh sb="9" eb="11">
      <t>ブンカ</t>
    </rPh>
    <rPh sb="11" eb="14">
      <t>ハクブツカン</t>
    </rPh>
    <phoneticPr fontId="11"/>
  </si>
  <si>
    <t>北方文化博物館</t>
    <rPh sb="0" eb="2">
      <t>キタカタ</t>
    </rPh>
    <rPh sb="2" eb="4">
      <t>ブンカ</t>
    </rPh>
    <rPh sb="4" eb="7">
      <t>ハクブツカン</t>
    </rPh>
    <phoneticPr fontId="11"/>
  </si>
  <si>
    <t>2(9)</t>
  </si>
  <si>
    <t>13(0)</t>
    <phoneticPr fontId="10"/>
  </si>
  <si>
    <t>長岡市立科学博物館</t>
    <rPh sb="0" eb="2">
      <t>ナガオカ</t>
    </rPh>
    <rPh sb="2" eb="4">
      <t>シリツ</t>
    </rPh>
    <rPh sb="4" eb="6">
      <t>カガク</t>
    </rPh>
    <rPh sb="6" eb="9">
      <t>ハクブツカン</t>
    </rPh>
    <phoneticPr fontId="11"/>
  </si>
  <si>
    <t>学芸員</t>
    <rPh sb="0" eb="3">
      <t>ガクゲイイン</t>
    </rPh>
    <phoneticPr fontId="10"/>
  </si>
  <si>
    <t>相当</t>
    <rPh sb="0" eb="2">
      <t>ソウトウ</t>
    </rPh>
    <phoneticPr fontId="10"/>
  </si>
  <si>
    <t>種別</t>
    <rPh sb="0" eb="2">
      <t>シュベツ</t>
    </rPh>
    <phoneticPr fontId="10"/>
  </si>
  <si>
    <t>登録</t>
    <rPh sb="0" eb="2">
      <t>トウロク</t>
    </rPh>
    <phoneticPr fontId="10"/>
  </si>
  <si>
    <t>令和５年４月１日　現在</t>
    <rPh sb="0" eb="2">
      <t>レイワ</t>
    </rPh>
    <rPh sb="3" eb="4">
      <t>ネン</t>
    </rPh>
    <rPh sb="5" eb="6">
      <t>ガツ</t>
    </rPh>
    <rPh sb="7" eb="8">
      <t>ニチ</t>
    </rPh>
    <rPh sb="9" eb="11">
      <t>ゲンザイ</t>
    </rPh>
    <phoneticPr fontId="10"/>
  </si>
  <si>
    <t>５　博物館(登録順)</t>
    <rPh sb="2" eb="5">
      <t>ハクブツカン</t>
    </rPh>
    <rPh sb="6" eb="9">
      <t>トウロクジュン</t>
    </rPh>
    <phoneticPr fontId="10"/>
  </si>
  <si>
    <t>(中越)</t>
    <rPh sb="1" eb="3">
      <t>チュウエツ</t>
    </rPh>
    <rPh sb="2" eb="3">
      <t>エツ</t>
    </rPh>
    <phoneticPr fontId="10"/>
  </si>
  <si>
    <t>町内集会所</t>
    <rPh sb="0" eb="2">
      <t>チョウナイ</t>
    </rPh>
    <rPh sb="2" eb="5">
      <t>シュウカイジョ</t>
    </rPh>
    <phoneticPr fontId="10"/>
  </si>
  <si>
    <t>視聴覚教育施設</t>
    <rPh sb="0" eb="3">
      <t>シチョウカク</t>
    </rPh>
    <rPh sb="3" eb="7">
      <t>キョウイクシセツ</t>
    </rPh>
    <phoneticPr fontId="10"/>
  </si>
  <si>
    <t>６　市町村における社会教育施設等の指定管理者制度導入状況</t>
    <rPh sb="2" eb="5">
      <t>シチョウソン</t>
    </rPh>
    <rPh sb="9" eb="16">
      <t>シャカイキョウイクシセツトウ</t>
    </rPh>
    <rPh sb="17" eb="22">
      <t>シテイカンリシャ</t>
    </rPh>
    <rPh sb="22" eb="24">
      <t>セイド</t>
    </rPh>
    <rPh sb="24" eb="28">
      <t>ドウニュウジョウキョウ</t>
    </rPh>
    <phoneticPr fontId="10"/>
  </si>
  <si>
    <t>(中越)</t>
    <rPh sb="1" eb="2">
      <t>チュウ</t>
    </rPh>
    <phoneticPr fontId="10"/>
  </si>
  <si>
    <t>(上越)</t>
    <rPh sb="1" eb="2">
      <t>ジョウ</t>
    </rPh>
    <phoneticPr fontId="10"/>
  </si>
  <si>
    <t>件数</t>
    <rPh sb="0" eb="2">
      <t>ケンスウ</t>
    </rPh>
    <phoneticPr fontId="10"/>
  </si>
  <si>
    <t>うち
ボランティア
関係</t>
    <rPh sb="10" eb="12">
      <t>カンケイ</t>
    </rPh>
    <phoneticPr fontId="10"/>
  </si>
  <si>
    <t>うち
男女共同
参画関係</t>
    <rPh sb="3" eb="5">
      <t>ダンジョ</t>
    </rPh>
    <rPh sb="5" eb="7">
      <t>キョウドウ</t>
    </rPh>
    <rPh sb="8" eb="10">
      <t>サンカク</t>
    </rPh>
    <rPh sb="10" eb="12">
      <t>カンケイ</t>
    </rPh>
    <phoneticPr fontId="10"/>
  </si>
  <si>
    <t>うち
人権教育関係</t>
    <rPh sb="3" eb="9">
      <t>ジンケンキョウイクカンケイ</t>
    </rPh>
    <phoneticPr fontId="10"/>
  </si>
  <si>
    <t>うち
社会福祉関係</t>
    <rPh sb="3" eb="9">
      <t>シャカイフクシカンケイ</t>
    </rPh>
    <phoneticPr fontId="10"/>
  </si>
  <si>
    <t>うち
環境問題関係</t>
    <rPh sb="3" eb="7">
      <t>カンキョウモンダイ</t>
    </rPh>
    <rPh sb="7" eb="9">
      <t>カンケイ</t>
    </rPh>
    <phoneticPr fontId="10"/>
  </si>
  <si>
    <t>うち
情報教育関係</t>
    <rPh sb="3" eb="9">
      <t>ジョウホウキョウイクカンケイ</t>
    </rPh>
    <phoneticPr fontId="10"/>
  </si>
  <si>
    <t>うち
家庭教育学級</t>
    <rPh sb="3" eb="9">
      <t>カテイキョウイクガッキュウ</t>
    </rPh>
    <phoneticPr fontId="10"/>
  </si>
  <si>
    <t>うち
趣味・けいこごと</t>
    <rPh sb="3" eb="5">
      <t>シュミ</t>
    </rPh>
    <phoneticPr fontId="10"/>
  </si>
  <si>
    <t>指導者養成</t>
    <rPh sb="0" eb="3">
      <t>シドウシャ</t>
    </rPh>
    <rPh sb="3" eb="5">
      <t>ヨウセイ</t>
    </rPh>
    <phoneticPr fontId="10"/>
  </si>
  <si>
    <t>市民意識・社会連帯意識</t>
    <rPh sb="0" eb="4">
      <t>シミンイシキ</t>
    </rPh>
    <rPh sb="5" eb="7">
      <t>シャカイ</t>
    </rPh>
    <rPh sb="7" eb="9">
      <t>レンタイ</t>
    </rPh>
    <rPh sb="9" eb="11">
      <t>イシキ</t>
    </rPh>
    <phoneticPr fontId="10"/>
  </si>
  <si>
    <t>職業知識・技術の向上</t>
    <rPh sb="0" eb="4">
      <t>ショクギョウチシキ</t>
    </rPh>
    <rPh sb="5" eb="7">
      <t>ギジュツ</t>
    </rPh>
    <rPh sb="8" eb="10">
      <t>コウジョウ</t>
    </rPh>
    <phoneticPr fontId="10"/>
  </si>
  <si>
    <t>家庭教育・家庭生活</t>
    <rPh sb="0" eb="4">
      <t>カテイキョウイク</t>
    </rPh>
    <rPh sb="5" eb="9">
      <t>カテイセイカツ</t>
    </rPh>
    <phoneticPr fontId="10"/>
  </si>
  <si>
    <t>体育・
レクリエーション</t>
    <rPh sb="0" eb="2">
      <t>タイイク</t>
    </rPh>
    <phoneticPr fontId="10"/>
  </si>
  <si>
    <t>教養の向上</t>
    <rPh sb="0" eb="2">
      <t>キョウヨウ</t>
    </rPh>
    <rPh sb="3" eb="5">
      <t>コウジョウ</t>
    </rPh>
    <phoneticPr fontId="10"/>
  </si>
  <si>
    <t>諸集会</t>
    <rPh sb="0" eb="3">
      <t>ショシュウカイ</t>
    </rPh>
    <phoneticPr fontId="10"/>
  </si>
  <si>
    <t>学級・講座
計</t>
    <rPh sb="0" eb="2">
      <t>ガッキュウ</t>
    </rPh>
    <rPh sb="3" eb="5">
      <t>コウザ</t>
    </rPh>
    <rPh sb="6" eb="7">
      <t>ケイ</t>
    </rPh>
    <phoneticPr fontId="10"/>
  </si>
  <si>
    <t>学習内容</t>
    <rPh sb="0" eb="4">
      <t>ガクシュウナイヨウ</t>
    </rPh>
    <phoneticPr fontId="10"/>
  </si>
  <si>
    <t>　総括</t>
    <rPh sb="1" eb="3">
      <t>ソウカツ</t>
    </rPh>
    <phoneticPr fontId="10"/>
  </si>
  <si>
    <t>令和４年度内容別実施状況</t>
    <rPh sb="0" eb="2">
      <t>レイワ</t>
    </rPh>
    <rPh sb="3" eb="5">
      <t>ネンド</t>
    </rPh>
    <rPh sb="5" eb="8">
      <t>ナイヨウベツ</t>
    </rPh>
    <rPh sb="8" eb="10">
      <t>ジッシ</t>
    </rPh>
    <rPh sb="10" eb="12">
      <t>ジョウキョウ</t>
    </rPh>
    <phoneticPr fontId="10"/>
  </si>
  <si>
    <t>１　教育委員会や生涯学習・社会教育担当部局、公民館が主催した学級・講座・諸集会</t>
    <phoneticPr fontId="10"/>
  </si>
  <si>
    <t>第３　生涯学習・社会教育活動</t>
    <rPh sb="0" eb="1">
      <t>ダイ</t>
    </rPh>
    <rPh sb="3" eb="7">
      <t>ショウガイガクシュウ</t>
    </rPh>
    <rPh sb="8" eb="14">
      <t>シャカイキョウイクカツドウ</t>
    </rPh>
    <phoneticPr fontId="10"/>
  </si>
  <si>
    <t>　青少年対象</t>
    <rPh sb="1" eb="4">
      <t>セイショウネン</t>
    </rPh>
    <rPh sb="4" eb="6">
      <t>タイショウ</t>
    </rPh>
    <phoneticPr fontId="10"/>
  </si>
  <si>
    <t>　成人一般対象</t>
    <rPh sb="1" eb="3">
      <t>セイジン</t>
    </rPh>
    <rPh sb="3" eb="7">
      <t>イッパンタイショウ</t>
    </rPh>
    <phoneticPr fontId="10"/>
  </si>
  <si>
    <t>　女性のみ対象</t>
    <rPh sb="1" eb="3">
      <t>ジョセイ</t>
    </rPh>
    <rPh sb="5" eb="7">
      <t>タイショウ</t>
    </rPh>
    <phoneticPr fontId="10"/>
  </si>
  <si>
    <t>　高齢者のみ対象</t>
    <rPh sb="1" eb="4">
      <t>コウレイシャ</t>
    </rPh>
    <rPh sb="6" eb="8">
      <t>タイショウ</t>
    </rPh>
    <phoneticPr fontId="10"/>
  </si>
  <si>
    <t>　その他</t>
    <rPh sb="3" eb="4">
      <t>タ</t>
    </rPh>
    <phoneticPr fontId="10"/>
  </si>
  <si>
    <t>社会教
育施設
以外</t>
    <rPh sb="0" eb="2">
      <t>シャカイ</t>
    </rPh>
    <rPh sb="2" eb="3">
      <t>キョウ</t>
    </rPh>
    <rPh sb="4" eb="5">
      <t>イク</t>
    </rPh>
    <rPh sb="5" eb="7">
      <t>シセツ</t>
    </rPh>
    <rPh sb="8" eb="10">
      <t>イガイ</t>
    </rPh>
    <phoneticPr fontId="10"/>
  </si>
  <si>
    <t>公民館
以外の
社会教
育施設</t>
    <rPh sb="0" eb="3">
      <t>コウミンカン</t>
    </rPh>
    <rPh sb="4" eb="6">
      <t>イガイ</t>
    </rPh>
    <rPh sb="8" eb="10">
      <t>シャカイ</t>
    </rPh>
    <rPh sb="10" eb="11">
      <t>キョウ</t>
    </rPh>
    <rPh sb="12" eb="13">
      <t>イク</t>
    </rPh>
    <rPh sb="13" eb="15">
      <t>シセツ</t>
    </rPh>
    <phoneticPr fontId="10"/>
  </si>
  <si>
    <t>成人一般対象</t>
    <rPh sb="0" eb="4">
      <t>セイジンイッパン</t>
    </rPh>
    <rPh sb="4" eb="6">
      <t>タイショウ</t>
    </rPh>
    <phoneticPr fontId="10"/>
  </si>
  <si>
    <t>※ 教育委員会、生涯学習・社会教育担当部局、公民館が主催したもののみ掲載</t>
    <rPh sb="2" eb="7">
      <t>キョウイクイインカイ</t>
    </rPh>
    <rPh sb="8" eb="12">
      <t>ショウガイガクシュウ</t>
    </rPh>
    <rPh sb="13" eb="17">
      <t>シャカイキョウイク</t>
    </rPh>
    <rPh sb="17" eb="21">
      <t>タントウブキョク</t>
    </rPh>
    <rPh sb="22" eb="25">
      <t>コウミンカン</t>
    </rPh>
    <rPh sb="26" eb="28">
      <t>シュサイ</t>
    </rPh>
    <rPh sb="34" eb="36">
      <t>ケイサイ</t>
    </rPh>
    <phoneticPr fontId="10"/>
  </si>
  <si>
    <t>令和４年度開催場所別実施状況(学級・講座数)</t>
    <rPh sb="0" eb="2">
      <t>レイワ</t>
    </rPh>
    <rPh sb="3" eb="5">
      <t>ネンド</t>
    </rPh>
    <rPh sb="5" eb="10">
      <t>カイサイバショベツ</t>
    </rPh>
    <rPh sb="10" eb="14">
      <t>ジッシジョウキョウ</t>
    </rPh>
    <rPh sb="15" eb="17">
      <t>ガッキュウ</t>
    </rPh>
    <rPh sb="18" eb="20">
      <t>コウザ</t>
    </rPh>
    <rPh sb="20" eb="21">
      <t>スウ</t>
    </rPh>
    <phoneticPr fontId="10"/>
  </si>
  <si>
    <t>－</t>
  </si>
  <si>
    <t>開設数</t>
    <rPh sb="0" eb="3">
      <t>カイセツスウ</t>
    </rPh>
    <phoneticPr fontId="10"/>
  </si>
  <si>
    <t>映写会</t>
    <rPh sb="0" eb="3">
      <t>エイシャカイ</t>
    </rPh>
    <phoneticPr fontId="10"/>
  </si>
  <si>
    <t>学級・
講座</t>
    <rPh sb="0" eb="2">
      <t>ガッキュウ</t>
    </rPh>
    <rPh sb="4" eb="6">
      <t>コウザ</t>
    </rPh>
    <phoneticPr fontId="10"/>
  </si>
  <si>
    <t>研究会</t>
    <rPh sb="0" eb="3">
      <t>ケンキュウカイ</t>
    </rPh>
    <phoneticPr fontId="10"/>
  </si>
  <si>
    <t>講演会</t>
    <rPh sb="0" eb="3">
      <t>コウエンカイ</t>
    </rPh>
    <phoneticPr fontId="10"/>
  </si>
  <si>
    <t>特別展</t>
    <rPh sb="0" eb="3">
      <t>トクベツテン</t>
    </rPh>
    <phoneticPr fontId="10"/>
  </si>
  <si>
    <t>資料
展示会</t>
    <rPh sb="0" eb="2">
      <t>シリョウ</t>
    </rPh>
    <rPh sb="3" eb="6">
      <t>テンジカイ</t>
    </rPh>
    <phoneticPr fontId="10"/>
  </si>
  <si>
    <t>鑑賞会・
映写会</t>
    <rPh sb="0" eb="3">
      <t>カンショウカイ</t>
    </rPh>
    <rPh sb="5" eb="8">
      <t>エイシャカイ</t>
    </rPh>
    <phoneticPr fontId="10"/>
  </si>
  <si>
    <t>読書会・
研究会</t>
    <rPh sb="0" eb="3">
      <t>ドクショカイ</t>
    </rPh>
    <rPh sb="5" eb="8">
      <t>ケンキュウカイ</t>
    </rPh>
    <phoneticPr fontId="10"/>
  </si>
  <si>
    <t>２　図書館・博物館が主催(共催)した事業実施状況</t>
    <rPh sb="2" eb="5">
      <t>トショカン</t>
    </rPh>
    <rPh sb="6" eb="9">
      <t>ハクブツカン</t>
    </rPh>
    <rPh sb="10" eb="12">
      <t>シュサイ</t>
    </rPh>
    <rPh sb="13" eb="15">
      <t>キョウサイ</t>
    </rPh>
    <rPh sb="18" eb="24">
      <t>ジギョウジッシジョウキョウ</t>
    </rPh>
    <phoneticPr fontId="10"/>
  </si>
  <si>
    <t>教育委員会から委嘱をされていないが、地域学校協働活動推進員と同等の役割を果たす者。統括コーディネーターは、これらの者を統括する立場の者。</t>
    <rPh sb="0" eb="5">
      <t>キョウイクイインカイ</t>
    </rPh>
    <rPh sb="7" eb="9">
      <t>イショク</t>
    </rPh>
    <rPh sb="18" eb="24">
      <t>チイキガッコウキョウドウ</t>
    </rPh>
    <rPh sb="24" eb="26">
      <t>カツドウ</t>
    </rPh>
    <rPh sb="26" eb="29">
      <t>スイシンイン</t>
    </rPh>
    <rPh sb="30" eb="32">
      <t>ドウトウ</t>
    </rPh>
    <rPh sb="33" eb="35">
      <t>ヤクワリ</t>
    </rPh>
    <rPh sb="36" eb="37">
      <t>ハ</t>
    </rPh>
    <rPh sb="39" eb="40">
      <t>モノ</t>
    </rPh>
    <rPh sb="41" eb="43">
      <t>トウカツ</t>
    </rPh>
    <rPh sb="57" eb="58">
      <t>モノ</t>
    </rPh>
    <rPh sb="59" eb="61">
      <t>トウカツ</t>
    </rPh>
    <rPh sb="63" eb="65">
      <t>タチバ</t>
    </rPh>
    <rPh sb="66" eb="67">
      <t>モノ</t>
    </rPh>
    <phoneticPr fontId="10"/>
  </si>
  <si>
    <t>地域コーディネーター</t>
    <rPh sb="0" eb="2">
      <t>チイキ</t>
    </rPh>
    <phoneticPr fontId="10"/>
  </si>
  <si>
    <t>・</t>
    <phoneticPr fontId="10"/>
  </si>
  <si>
    <t>社会教育法第９条の７において定められている、教育委員会の施策に協力して地域住民等と学校との間の情報の交友を図るとともに、地域学校協働活動を行う地域住民等に対する助言その他の援助を行う、教育委員会が委嘱している者。統括的な地域学校協働活動推進員は、これらの者を統括する立場の者。</t>
    <rPh sb="0" eb="5">
      <t>シャカイキョウイクホウ</t>
    </rPh>
    <rPh sb="5" eb="6">
      <t>ダイ</t>
    </rPh>
    <rPh sb="7" eb="8">
      <t>ジョウ</t>
    </rPh>
    <rPh sb="14" eb="15">
      <t>サダ</t>
    </rPh>
    <rPh sb="22" eb="27">
      <t>キョウイクイインカイ</t>
    </rPh>
    <rPh sb="28" eb="30">
      <t>シサク</t>
    </rPh>
    <rPh sb="31" eb="33">
      <t>キョウリョク</t>
    </rPh>
    <rPh sb="35" eb="40">
      <t>チイキジュウミントウ</t>
    </rPh>
    <rPh sb="41" eb="43">
      <t>ガッコウ</t>
    </rPh>
    <rPh sb="45" eb="46">
      <t>アイダ</t>
    </rPh>
    <rPh sb="47" eb="49">
      <t>ジョウホウ</t>
    </rPh>
    <rPh sb="50" eb="52">
      <t>コウユウ</t>
    </rPh>
    <rPh sb="53" eb="54">
      <t>ハカ</t>
    </rPh>
    <rPh sb="60" eb="68">
      <t>チイキガッコウキョウドウカツドウ</t>
    </rPh>
    <rPh sb="69" eb="70">
      <t>オコナ</t>
    </rPh>
    <rPh sb="71" eb="76">
      <t>チイキジュウミントウ</t>
    </rPh>
    <rPh sb="77" eb="78">
      <t>タイ</t>
    </rPh>
    <rPh sb="80" eb="82">
      <t>ジョゲン</t>
    </rPh>
    <rPh sb="84" eb="85">
      <t>タ</t>
    </rPh>
    <rPh sb="86" eb="88">
      <t>エンジョ</t>
    </rPh>
    <rPh sb="89" eb="90">
      <t>オコナ</t>
    </rPh>
    <rPh sb="92" eb="97">
      <t>キョウイクイインカイ</t>
    </rPh>
    <rPh sb="98" eb="100">
      <t>イショク</t>
    </rPh>
    <rPh sb="104" eb="105">
      <t>モノ</t>
    </rPh>
    <rPh sb="106" eb="109">
      <t>トウカツテキ</t>
    </rPh>
    <rPh sb="110" eb="116">
      <t>チイキガッコウキョウドウ</t>
    </rPh>
    <rPh sb="116" eb="118">
      <t>カツドウ</t>
    </rPh>
    <rPh sb="118" eb="121">
      <t>スイシンイン</t>
    </rPh>
    <rPh sb="127" eb="128">
      <t>モノ</t>
    </rPh>
    <rPh sb="129" eb="131">
      <t>トウカツ</t>
    </rPh>
    <rPh sb="133" eb="135">
      <t>タチバ</t>
    </rPh>
    <rPh sb="136" eb="137">
      <t>モノ</t>
    </rPh>
    <phoneticPr fontId="10"/>
  </si>
  <si>
    <t>地域学校協働活動推進員</t>
    <rPh sb="0" eb="4">
      <t>チイキガッコウ</t>
    </rPh>
    <rPh sb="4" eb="6">
      <t>キョウドウ</t>
    </rPh>
    <rPh sb="6" eb="8">
      <t>カツドウ</t>
    </rPh>
    <rPh sb="8" eb="11">
      <t>スイシンイン</t>
    </rPh>
    <phoneticPr fontId="10"/>
  </si>
  <si>
    <t>各属性の定義は以下のとおり</t>
    <rPh sb="0" eb="3">
      <t>カクゾクセイ</t>
    </rPh>
    <rPh sb="4" eb="6">
      <t>テイギ</t>
    </rPh>
    <rPh sb="7" eb="9">
      <t>イカ</t>
    </rPh>
    <phoneticPr fontId="10"/>
  </si>
  <si>
    <t>※３</t>
    <phoneticPr fontId="10"/>
  </si>
  <si>
    <t>ここでいう「地域学校協働本部数」とは学校設置者ごとの本部数を示しており、カバーしている学校数と合致するものではない。また、本調査の定義によらない地域独自で取り組まれている類似の仕組みについては調査の対象外としている。</t>
    <rPh sb="6" eb="10">
      <t>チイキガッコウ</t>
    </rPh>
    <rPh sb="10" eb="14">
      <t>キョウドウホンブ</t>
    </rPh>
    <rPh sb="14" eb="15">
      <t>スウ</t>
    </rPh>
    <rPh sb="18" eb="23">
      <t>ガッコウセッチシャ</t>
    </rPh>
    <rPh sb="26" eb="29">
      <t>ホンブスウ</t>
    </rPh>
    <rPh sb="30" eb="31">
      <t>シメ</t>
    </rPh>
    <rPh sb="43" eb="46">
      <t>ガッコウスウ</t>
    </rPh>
    <rPh sb="47" eb="49">
      <t>ガッチ</t>
    </rPh>
    <rPh sb="61" eb="64">
      <t>ホンチョウサ</t>
    </rPh>
    <rPh sb="65" eb="67">
      <t>テイギ</t>
    </rPh>
    <rPh sb="72" eb="76">
      <t>チイキドクジ</t>
    </rPh>
    <rPh sb="77" eb="78">
      <t>ト</t>
    </rPh>
    <rPh sb="79" eb="80">
      <t>ク</t>
    </rPh>
    <rPh sb="85" eb="87">
      <t>ルイジ</t>
    </rPh>
    <rPh sb="88" eb="90">
      <t>シク</t>
    </rPh>
    <rPh sb="96" eb="98">
      <t>チョウサ</t>
    </rPh>
    <rPh sb="99" eb="102">
      <t>タイショウガイ</t>
    </rPh>
    <phoneticPr fontId="10"/>
  </si>
  <si>
    <t>うち
特別支援
学校</t>
    <rPh sb="3" eb="5">
      <t>トクベツ</t>
    </rPh>
    <rPh sb="5" eb="7">
      <t>シエン</t>
    </rPh>
    <rPh sb="8" eb="10">
      <t>ガッコウ</t>
    </rPh>
    <phoneticPr fontId="10"/>
  </si>
  <si>
    <t>うち
高等学校</t>
    <rPh sb="3" eb="7">
      <t>コウトウガッコウ</t>
    </rPh>
    <phoneticPr fontId="10"/>
  </si>
  <si>
    <t>うち
中等教育
学校</t>
    <rPh sb="3" eb="5">
      <t>チュウトウ</t>
    </rPh>
    <rPh sb="5" eb="7">
      <t>キョウイク</t>
    </rPh>
    <rPh sb="8" eb="10">
      <t>ガッコウ</t>
    </rPh>
    <phoneticPr fontId="10"/>
  </si>
  <si>
    <t>うち
義務教育
学校</t>
    <rPh sb="3" eb="5">
      <t>ギム</t>
    </rPh>
    <rPh sb="5" eb="7">
      <t>キョウイク</t>
    </rPh>
    <rPh sb="8" eb="10">
      <t>ガッコウ</t>
    </rPh>
    <phoneticPr fontId="10"/>
  </si>
  <si>
    <t>うち
中学校</t>
    <rPh sb="3" eb="6">
      <t>チュウガッコウ</t>
    </rPh>
    <phoneticPr fontId="10"/>
  </si>
  <si>
    <t>うち
小学校</t>
    <rPh sb="3" eb="6">
      <t>ショウガッコウ</t>
    </rPh>
    <phoneticPr fontId="10"/>
  </si>
  <si>
    <t>うち
幼稚園</t>
    <rPh sb="3" eb="6">
      <t>ヨウチエン</t>
    </rPh>
    <phoneticPr fontId="10"/>
  </si>
  <si>
    <t>うち
放課後児童
クラブと
一体・連携
実施</t>
    <rPh sb="3" eb="6">
      <t>ホウカゴ</t>
    </rPh>
    <rPh sb="6" eb="8">
      <t>ジドウ</t>
    </rPh>
    <rPh sb="14" eb="16">
      <t>イッタイ</t>
    </rPh>
    <rPh sb="20" eb="22">
      <t>ジッシ</t>
    </rPh>
    <phoneticPr fontId="10"/>
  </si>
  <si>
    <t>地域
コーディ
ネーター</t>
    <rPh sb="0" eb="2">
      <t>チイキ</t>
    </rPh>
    <phoneticPr fontId="10"/>
  </si>
  <si>
    <t>統括
コーディ
ネーター</t>
    <rPh sb="0" eb="2">
      <t>トウカツ</t>
    </rPh>
    <phoneticPr fontId="10"/>
  </si>
  <si>
    <t>地域学校
協働活動
推進員</t>
    <rPh sb="0" eb="4">
      <t>チイキガッコウ</t>
    </rPh>
    <rPh sb="5" eb="9">
      <t>キョウドウカツドウ</t>
    </rPh>
    <rPh sb="10" eb="13">
      <t>スイシンイン</t>
    </rPh>
    <phoneticPr fontId="10"/>
  </si>
  <si>
    <t>統括的な
地域学校
協働活動
推進員</t>
    <rPh sb="0" eb="3">
      <t>トウカツテキ</t>
    </rPh>
    <rPh sb="5" eb="9">
      <t>チイキガッコウ</t>
    </rPh>
    <rPh sb="10" eb="14">
      <t>キョウドウカツドウ</t>
    </rPh>
    <rPh sb="15" eb="18">
      <t>スイシンイン</t>
    </rPh>
    <phoneticPr fontId="10"/>
  </si>
  <si>
    <t>カバー学校数（「－」は校園なし）</t>
    <rPh sb="3" eb="6">
      <t>ガッコウスウ</t>
    </rPh>
    <rPh sb="11" eb="13">
      <t>コウエン</t>
    </rPh>
    <phoneticPr fontId="10"/>
  </si>
  <si>
    <t>本部数
※２</t>
    <rPh sb="0" eb="3">
      <t>ホンブスウ</t>
    </rPh>
    <phoneticPr fontId="10"/>
  </si>
  <si>
    <t>地域行事
等の参画</t>
    <rPh sb="0" eb="2">
      <t>チイキ</t>
    </rPh>
    <rPh sb="2" eb="4">
      <t>ギョウジ</t>
    </rPh>
    <rPh sb="5" eb="6">
      <t>トウ</t>
    </rPh>
    <rPh sb="7" eb="9">
      <t>サンカク</t>
    </rPh>
    <phoneticPr fontId="10"/>
  </si>
  <si>
    <t>家庭教育
支援</t>
    <rPh sb="0" eb="2">
      <t>カテイ</t>
    </rPh>
    <rPh sb="2" eb="4">
      <t>キョウイク</t>
    </rPh>
    <rPh sb="5" eb="7">
      <t>シエン</t>
    </rPh>
    <phoneticPr fontId="10"/>
  </si>
  <si>
    <t>土曜日や
休日等の
学習支援</t>
    <rPh sb="0" eb="3">
      <t>ドヨウビ</t>
    </rPh>
    <rPh sb="5" eb="8">
      <t>キュウジツトウ</t>
    </rPh>
    <rPh sb="10" eb="14">
      <t>ガクシュウシエン</t>
    </rPh>
    <phoneticPr fontId="10"/>
  </si>
  <si>
    <t>地域
未来塾</t>
    <rPh sb="0" eb="2">
      <t>チイキ</t>
    </rPh>
    <rPh sb="3" eb="5">
      <t>ミライ</t>
    </rPh>
    <rPh sb="5" eb="6">
      <t>ジュク</t>
    </rPh>
    <phoneticPr fontId="10"/>
  </si>
  <si>
    <t>放課後子ども教室</t>
    <rPh sb="0" eb="3">
      <t>ホウカゴ</t>
    </rPh>
    <rPh sb="3" eb="4">
      <t>コ</t>
    </rPh>
    <rPh sb="6" eb="8">
      <t>キョウシツ</t>
    </rPh>
    <phoneticPr fontId="10"/>
  </si>
  <si>
    <t>学校支援</t>
    <rPh sb="0" eb="4">
      <t>ガッコウシエン</t>
    </rPh>
    <phoneticPr fontId="10"/>
  </si>
  <si>
    <t>ＣＳ
ディレクター数</t>
    <rPh sb="9" eb="10">
      <t>スウ</t>
    </rPh>
    <phoneticPr fontId="10"/>
  </si>
  <si>
    <t>導入校数</t>
    <rPh sb="0" eb="4">
      <t>ドウニュウコウスウ</t>
    </rPh>
    <phoneticPr fontId="10"/>
  </si>
  <si>
    <t>(R4.5.1現在)　※１</t>
    <rPh sb="7" eb="9">
      <t>ゲンザイ</t>
    </rPh>
    <phoneticPr fontId="10"/>
  </si>
  <si>
    <t>(R5.3.31現在)</t>
    <rPh sb="8" eb="10">
      <t>ゲンザイ</t>
    </rPh>
    <phoneticPr fontId="10"/>
  </si>
  <si>
    <t>地域学校協働活動推進員等　※３</t>
    <rPh sb="0" eb="4">
      <t>チイキガッコウ</t>
    </rPh>
    <rPh sb="4" eb="8">
      <t>キョウドウカツドウ</t>
    </rPh>
    <rPh sb="8" eb="12">
      <t>スイシンイントウ</t>
    </rPh>
    <phoneticPr fontId="10"/>
  </si>
  <si>
    <t>地域学校協働本部</t>
    <rPh sb="0" eb="4">
      <t>チイキガッコウ</t>
    </rPh>
    <rPh sb="4" eb="8">
      <t>キョウドウホンブ</t>
    </rPh>
    <phoneticPr fontId="10"/>
  </si>
  <si>
    <t>地域学校協働活動実施校数</t>
    <rPh sb="0" eb="4">
      <t>チイキガッコウ</t>
    </rPh>
    <rPh sb="4" eb="8">
      <t>キョウドウカツドウ</t>
    </rPh>
    <rPh sb="8" eb="12">
      <t>ジッシコウスウ</t>
    </rPh>
    <phoneticPr fontId="10"/>
  </si>
  <si>
    <t>コミュニティ・スクール</t>
    <phoneticPr fontId="10"/>
  </si>
  <si>
    <t>文部科学省「令和４年度コミュニティ・スクール及び地域学校協働活動実施状況調査」より</t>
    <rPh sb="0" eb="5">
      <t>モンブカガクショウ</t>
    </rPh>
    <rPh sb="6" eb="8">
      <t>レイワ</t>
    </rPh>
    <rPh sb="9" eb="11">
      <t>ネンド</t>
    </rPh>
    <rPh sb="22" eb="23">
      <t>オヨ</t>
    </rPh>
    <rPh sb="24" eb="28">
      <t>チイキガッコウ</t>
    </rPh>
    <rPh sb="28" eb="32">
      <t>キョウドウカツドウ</t>
    </rPh>
    <rPh sb="32" eb="34">
      <t>ジッシ</t>
    </rPh>
    <rPh sb="34" eb="38">
      <t>ジョウキョウチョウサ</t>
    </rPh>
    <phoneticPr fontId="10"/>
  </si>
  <si>
    <t>３　コミュニティ・スクール及び地域学校協働活動の状況</t>
    <rPh sb="13" eb="14">
      <t>オヨ</t>
    </rPh>
    <rPh sb="15" eb="19">
      <t>チイキガッコウ</t>
    </rPh>
    <rPh sb="19" eb="23">
      <t>キョウドウカツドウ</t>
    </rPh>
    <rPh sb="24" eb="26">
      <t>ジョウキョウ</t>
    </rPh>
    <phoneticPr fontId="10"/>
  </si>
  <si>
    <t>特別展示の監修等に協力</t>
    <phoneticPr fontId="10"/>
  </si>
  <si>
    <t>長岡市米百俵財団との共同主催の講座運営、各コミュニティセンターでの講座の企画・運営等</t>
    <phoneticPr fontId="10"/>
  </si>
  <si>
    <t>館内の運営補助</t>
    <phoneticPr fontId="10"/>
  </si>
  <si>
    <t>６　その他の内容</t>
    <rPh sb="4" eb="5">
      <t>タ</t>
    </rPh>
    <rPh sb="6" eb="8">
      <t>ナイヨウ</t>
    </rPh>
    <phoneticPr fontId="10"/>
  </si>
  <si>
    <t>　　×：活用していない</t>
    <rPh sb="4" eb="6">
      <t>カツヨウ</t>
    </rPh>
    <phoneticPr fontId="10"/>
  </si>
  <si>
    <t>　　○：活用している</t>
    <rPh sb="4" eb="6">
      <t>カツヨウ</t>
    </rPh>
    <phoneticPr fontId="10"/>
  </si>
  <si>
    <t>活用内容</t>
    <rPh sb="0" eb="4">
      <t>カツヨウナイヨウ</t>
    </rPh>
    <phoneticPr fontId="10"/>
  </si>
  <si>
    <t>ボランティアとして活動(介護、読み聞かせ、学校支援など)</t>
    <rPh sb="9" eb="11">
      <t>カツドウ</t>
    </rPh>
    <rPh sb="12" eb="14">
      <t>カイゴ</t>
    </rPh>
    <rPh sb="15" eb="16">
      <t>ヨ</t>
    </rPh>
    <rPh sb="17" eb="18">
      <t>キ</t>
    </rPh>
    <rPh sb="21" eb="25">
      <t>ガッコウシエン</t>
    </rPh>
    <phoneticPr fontId="10"/>
  </si>
  <si>
    <t>審議会、社会教育委員、公民館運営審議会委員などの委員に委嘱</t>
    <rPh sb="0" eb="3">
      <t>シンギカイ</t>
    </rPh>
    <rPh sb="4" eb="10">
      <t>シャカイキョウイクイイン</t>
    </rPh>
    <rPh sb="11" eb="14">
      <t>コウミンカン</t>
    </rPh>
    <rPh sb="14" eb="16">
      <t>ウンエイ</t>
    </rPh>
    <rPh sb="16" eb="19">
      <t>シンギカイ</t>
    </rPh>
    <rPh sb="19" eb="21">
      <t>イイン</t>
    </rPh>
    <rPh sb="24" eb="26">
      <t>イイン</t>
    </rPh>
    <rPh sb="27" eb="29">
      <t>イショク</t>
    </rPh>
    <phoneticPr fontId="10"/>
  </si>
  <si>
    <t>講座や教室等の企画・運営に協力</t>
    <rPh sb="0" eb="2">
      <t>コウザ</t>
    </rPh>
    <rPh sb="3" eb="6">
      <t>キョウシツトウ</t>
    </rPh>
    <rPh sb="7" eb="9">
      <t>キカク</t>
    </rPh>
    <rPh sb="10" eb="12">
      <t>ウンエイ</t>
    </rPh>
    <rPh sb="13" eb="15">
      <t>キョウリョク</t>
    </rPh>
    <phoneticPr fontId="10"/>
  </si>
  <si>
    <t>イベントや文化祭等での企画・運営に協力</t>
    <rPh sb="5" eb="9">
      <t>ブンカサイトウ</t>
    </rPh>
    <rPh sb="11" eb="13">
      <t>キカク</t>
    </rPh>
    <rPh sb="14" eb="16">
      <t>ウンエイ</t>
    </rPh>
    <rPh sb="17" eb="19">
      <t>キョウリョク</t>
    </rPh>
    <phoneticPr fontId="10"/>
  </si>
  <si>
    <t>イベントや文化祭での発表</t>
    <rPh sb="5" eb="8">
      <t>ブンカサイ</t>
    </rPh>
    <rPh sb="10" eb="12">
      <t>ハッピョウ</t>
    </rPh>
    <phoneticPr fontId="10"/>
  </si>
  <si>
    <t>R4</t>
    <phoneticPr fontId="10"/>
  </si>
  <si>
    <t>R3</t>
    <phoneticPr fontId="10"/>
  </si>
  <si>
    <t>市町村数(複数回答可)</t>
    <rPh sb="0" eb="4">
      <t>シチョウソンスウ</t>
    </rPh>
    <rPh sb="5" eb="9">
      <t>フクスウカイトウ</t>
    </rPh>
    <rPh sb="9" eb="10">
      <t>カ</t>
    </rPh>
    <phoneticPr fontId="10"/>
  </si>
  <si>
    <t>４　その他(令和４年度実績)</t>
    <rPh sb="4" eb="5">
      <t>タ</t>
    </rPh>
    <rPh sb="6" eb="8">
      <t>レイワ</t>
    </rPh>
    <rPh sb="9" eb="11">
      <t>ネンド</t>
    </rPh>
    <rPh sb="11" eb="13">
      <t>ジッセキ</t>
    </rPh>
    <phoneticPr fontId="10"/>
  </si>
  <si>
    <t>絵本の読み聞かせ</t>
    <rPh sb="0" eb="2">
      <t>エホン</t>
    </rPh>
    <rPh sb="3" eb="4">
      <t>ヨ</t>
    </rPh>
    <rPh sb="5" eb="6">
      <t>キ</t>
    </rPh>
    <phoneticPr fontId="11"/>
  </si>
  <si>
    <t>他:絵本の読み聞かせ</t>
    <phoneticPr fontId="10"/>
  </si>
  <si>
    <t>書架整理、おはなし会、図書館イベント補助</t>
  </si>
  <si>
    <t>図:書架整理、おはなし会、図書館イベント補助</t>
    <phoneticPr fontId="10"/>
  </si>
  <si>
    <t>事業の運営・会場スタッフ</t>
    <rPh sb="0" eb="2">
      <t>ジギョウ</t>
    </rPh>
    <rPh sb="3" eb="5">
      <t>ウンエイ</t>
    </rPh>
    <rPh sb="6" eb="8">
      <t>カイジョウ</t>
    </rPh>
    <phoneticPr fontId="11"/>
  </si>
  <si>
    <t>歴史資料整理作業</t>
    <rPh sb="0" eb="2">
      <t>レキシ</t>
    </rPh>
    <rPh sb="2" eb="4">
      <t>シリョウ</t>
    </rPh>
    <rPh sb="4" eb="8">
      <t>セイリサギョウ</t>
    </rPh>
    <phoneticPr fontId="11"/>
  </si>
  <si>
    <t>公:歴史資料整理作業
博:事業の運営・会場スタッフ</t>
    <phoneticPr fontId="10"/>
  </si>
  <si>
    <t>公民館サポーターズクラブ・読み聞かせボランティア</t>
    <rPh sb="0" eb="3">
      <t>コウミンカン</t>
    </rPh>
    <rPh sb="13" eb="14">
      <t>ヨ</t>
    </rPh>
    <rPh sb="15" eb="16">
      <t>キ</t>
    </rPh>
    <phoneticPr fontId="11"/>
  </si>
  <si>
    <t>公:公民館サポーターズクラブ・読み聞かせボランティア</t>
    <phoneticPr fontId="10"/>
  </si>
  <si>
    <t>読み聞かせ、館内装飾・掲示物作成、花壇植栽、新聞スクラップ</t>
  </si>
  <si>
    <t>図:読み聞かせ、館内装飾・掲示物作成、花壇植栽、新聞スクラップ</t>
    <phoneticPr fontId="10"/>
  </si>
  <si>
    <t>生涯学習フェスティバルの運営に協力</t>
    <rPh sb="0" eb="4">
      <t>ショウガイガクシュウ</t>
    </rPh>
    <rPh sb="12" eb="14">
      <t>ウンエイ</t>
    </rPh>
    <rPh sb="15" eb="17">
      <t>キョウリョク</t>
    </rPh>
    <phoneticPr fontId="11"/>
  </si>
  <si>
    <t>イベント講師として運営に協力</t>
    <rPh sb="4" eb="6">
      <t>コウシ</t>
    </rPh>
    <rPh sb="9" eb="11">
      <t>ウンエイ</t>
    </rPh>
    <rPh sb="12" eb="14">
      <t>キョウリョク</t>
    </rPh>
    <phoneticPr fontId="11"/>
  </si>
  <si>
    <t>公:イベント講師として運営に協力
図:イベント講師として運営に協力
他:生涯学習フェスティバルの運営に協力</t>
    <phoneticPr fontId="10"/>
  </si>
  <si>
    <t>読み聞かせ、図書館整理等</t>
  </si>
  <si>
    <t>公民館事業の準備、運営等</t>
  </si>
  <si>
    <t>公:公民館事業の準備、運営等
図:読み聞かせ、図書館整理等</t>
    <phoneticPr fontId="10"/>
  </si>
  <si>
    <t>イベント運営補助、関連施設清掃等</t>
    <rPh sb="4" eb="8">
      <t>ウンエイ</t>
    </rPh>
    <rPh sb="9" eb="13">
      <t>カンレン</t>
    </rPh>
    <rPh sb="13" eb="16">
      <t>セイソ</t>
    </rPh>
    <phoneticPr fontId="22"/>
  </si>
  <si>
    <t>館内の案内、読み聞かせ</t>
    <rPh sb="0" eb="2">
      <t>カンナイ</t>
    </rPh>
    <rPh sb="3" eb="5">
      <t>アンナイ</t>
    </rPh>
    <rPh sb="6" eb="7">
      <t>ヨ</t>
    </rPh>
    <rPh sb="8" eb="9">
      <t>キ</t>
    </rPh>
    <phoneticPr fontId="22"/>
  </si>
  <si>
    <t>公民館事業補助</t>
    <rPh sb="0" eb="5">
      <t>コウミンカ</t>
    </rPh>
    <rPh sb="5" eb="7">
      <t>ホジョ</t>
    </rPh>
    <phoneticPr fontId="22"/>
  </si>
  <si>
    <t>公:公民館事業補助
図:館内の案内、読み聞かせ
博:イベント運営補助、関連施設清掃等</t>
    <phoneticPr fontId="10"/>
  </si>
  <si>
    <t>読み聞かせ、工作、講演会等</t>
    <rPh sb="0" eb="1">
      <t>ヨ</t>
    </rPh>
    <rPh sb="2" eb="3">
      <t>キ</t>
    </rPh>
    <rPh sb="6" eb="8">
      <t>コウサク</t>
    </rPh>
    <rPh sb="9" eb="12">
      <t>コウエンカイ</t>
    </rPh>
    <rPh sb="12" eb="13">
      <t>トウ</t>
    </rPh>
    <phoneticPr fontId="11"/>
  </si>
  <si>
    <t>図:読み聞かせ、工作、講演会等</t>
    <phoneticPr fontId="10"/>
  </si>
  <si>
    <t/>
  </si>
  <si>
    <t>おはなし会での読み聞かせボランティア
本の読み聞かせ、返却された本を書架に戻す作業等</t>
    <rPh sb="4" eb="5">
      <t>カイ</t>
    </rPh>
    <rPh sb="7" eb="8">
      <t>ヨ</t>
    </rPh>
    <rPh sb="9" eb="10">
      <t>キ</t>
    </rPh>
    <rPh sb="19" eb="20">
      <t>ホン</t>
    </rPh>
    <rPh sb="21" eb="22">
      <t>ヨ</t>
    </rPh>
    <rPh sb="23" eb="24">
      <t>キ</t>
    </rPh>
    <rPh sb="27" eb="29">
      <t>ヘンキャク</t>
    </rPh>
    <rPh sb="32" eb="33">
      <t>ホン</t>
    </rPh>
    <rPh sb="34" eb="36">
      <t>ショカ</t>
    </rPh>
    <rPh sb="37" eb="38">
      <t>モド</t>
    </rPh>
    <rPh sb="39" eb="41">
      <t>サギョウ</t>
    </rPh>
    <rPh sb="41" eb="42">
      <t>トウ</t>
    </rPh>
    <phoneticPr fontId="11"/>
  </si>
  <si>
    <t>子ども向けの事業の見守り、活動補助、事前準備等</t>
    <rPh sb="0" eb="1">
      <t>コ</t>
    </rPh>
    <rPh sb="3" eb="4">
      <t>ム</t>
    </rPh>
    <rPh sb="6" eb="8">
      <t>ジギョウ</t>
    </rPh>
    <rPh sb="9" eb="11">
      <t>ミマモ</t>
    </rPh>
    <rPh sb="13" eb="15">
      <t>カツドウ</t>
    </rPh>
    <rPh sb="15" eb="17">
      <t>ホジョ</t>
    </rPh>
    <rPh sb="18" eb="20">
      <t>ジゼン</t>
    </rPh>
    <rPh sb="20" eb="22">
      <t>ジュンビ</t>
    </rPh>
    <rPh sb="22" eb="23">
      <t>トウ</t>
    </rPh>
    <phoneticPr fontId="11"/>
  </si>
  <si>
    <t>公:子ども向けの事業の見守り、活動補助、事前準備等
図:おはなし会での読み聞かせボランティア、本の読み聞かせ、
　 返却された本を書架に戻す作業等</t>
    <phoneticPr fontId="10"/>
  </si>
  <si>
    <t>読書ボランティア</t>
    <rPh sb="0" eb="2">
      <t>ドクショ</t>
    </rPh>
    <phoneticPr fontId="11"/>
  </si>
  <si>
    <t>図:読書ボランティア</t>
    <phoneticPr fontId="10"/>
  </si>
  <si>
    <t>わくわくランドあらい運営委員会</t>
    <rPh sb="10" eb="12">
      <t>ウンエイ</t>
    </rPh>
    <rPh sb="12" eb="15">
      <t>イインカイ</t>
    </rPh>
    <phoneticPr fontId="12"/>
  </si>
  <si>
    <t>青:わくわくランドあらい運営委員会</t>
    <phoneticPr fontId="10"/>
  </si>
  <si>
    <t>書架整理、図書修理、返本など</t>
  </si>
  <si>
    <t>風の子クラブボランティア</t>
  </si>
  <si>
    <t>公:風の子クラブボランティア
図:書架整理、図書修理、返本など</t>
    <phoneticPr fontId="10"/>
  </si>
  <si>
    <t>読み聞かせ</t>
    <rPh sb="0" eb="1">
      <t>ヨ</t>
    </rPh>
    <rPh sb="2" eb="3">
      <t>キ</t>
    </rPh>
    <phoneticPr fontId="11"/>
  </si>
  <si>
    <t>図:読み聞かせ</t>
    <phoneticPr fontId="10"/>
  </si>
  <si>
    <t>読み聞かせ事業の運営協力・講演会開催協力</t>
  </si>
  <si>
    <t>公民館事業の企画・運営（事業推進員）</t>
    <rPh sb="0" eb="3">
      <t>コウミンカン</t>
    </rPh>
    <rPh sb="3" eb="5">
      <t>ジギョウ</t>
    </rPh>
    <rPh sb="6" eb="8">
      <t>キカク</t>
    </rPh>
    <rPh sb="9" eb="11">
      <t>ウンエイ</t>
    </rPh>
    <rPh sb="12" eb="14">
      <t>ジギョウ</t>
    </rPh>
    <rPh sb="14" eb="16">
      <t>スイシン</t>
    </rPh>
    <phoneticPr fontId="11"/>
  </si>
  <si>
    <t>公:公民館事業の企画・運営（事業推進員）
図:読み聞かせ事業の運営協力・講演会開催協力</t>
    <phoneticPr fontId="10"/>
  </si>
  <si>
    <t>読み聞かせ、書架整理、本の装備、イベント補助など</t>
    <rPh sb="0" eb="1">
      <t>ヨ</t>
    </rPh>
    <rPh sb="2" eb="3">
      <t>キ</t>
    </rPh>
    <rPh sb="6" eb="8">
      <t>ショカ</t>
    </rPh>
    <rPh sb="8" eb="10">
      <t>セイリ</t>
    </rPh>
    <rPh sb="11" eb="12">
      <t>ホン</t>
    </rPh>
    <rPh sb="13" eb="15">
      <t>ソウビ</t>
    </rPh>
    <rPh sb="20" eb="22">
      <t>ホジョ</t>
    </rPh>
    <phoneticPr fontId="11"/>
  </si>
  <si>
    <t>寺子屋塾見守り・運営補助、公民館まつり準備・運営</t>
    <rPh sb="0" eb="3">
      <t>テラコヤ</t>
    </rPh>
    <rPh sb="3" eb="4">
      <t>ジュク</t>
    </rPh>
    <rPh sb="4" eb="6">
      <t>ミマモ</t>
    </rPh>
    <rPh sb="8" eb="10">
      <t>ウンエイ</t>
    </rPh>
    <rPh sb="10" eb="12">
      <t>ホジョ</t>
    </rPh>
    <rPh sb="13" eb="16">
      <t>コウミンカン</t>
    </rPh>
    <rPh sb="19" eb="21">
      <t>ジュンビ</t>
    </rPh>
    <rPh sb="22" eb="24">
      <t>ウンエイ</t>
    </rPh>
    <phoneticPr fontId="11"/>
  </si>
  <si>
    <t>公:寺子屋塾見守り・運営補助、公民館まつり準備・運営
図:読み聞かせ、書架整理、本の装備、イベント補助など</t>
    <phoneticPr fontId="10"/>
  </si>
  <si>
    <t>加茂紙漉場における楮刈りや紙制作の手伝い。</t>
    <rPh sb="0" eb="4">
      <t>カモカミス</t>
    </rPh>
    <rPh sb="4" eb="5">
      <t>バ</t>
    </rPh>
    <rPh sb="9" eb="11">
      <t>コウゾカリ</t>
    </rPh>
    <rPh sb="13" eb="16">
      <t>カミセイサク</t>
    </rPh>
    <rPh sb="17" eb="19">
      <t>テツダ</t>
    </rPh>
    <phoneticPr fontId="11"/>
  </si>
  <si>
    <t>「ワクワクドキドキお話のへや」・「子ども読書会」・「むかしばなしの会」・「夏休みお話会」「おはなしトレインのお話会」の運営。
「影絵スタンド・ワークショップ」「夏休み科学教室」講師</t>
    <rPh sb="10" eb="11">
      <t>ハナシ</t>
    </rPh>
    <rPh sb="17" eb="18">
      <t>コ</t>
    </rPh>
    <rPh sb="20" eb="23">
      <t>ドクショカイ</t>
    </rPh>
    <rPh sb="33" eb="34">
      <t>カイ</t>
    </rPh>
    <rPh sb="37" eb="39">
      <t>ナツヤス</t>
    </rPh>
    <rPh sb="41" eb="43">
      <t>ハナシカイ</t>
    </rPh>
    <rPh sb="55" eb="57">
      <t>ハナシカイ</t>
    </rPh>
    <rPh sb="59" eb="61">
      <t>ウンエイ</t>
    </rPh>
    <rPh sb="64" eb="66">
      <t>カゲエ</t>
    </rPh>
    <rPh sb="80" eb="82">
      <t>ナツヤス</t>
    </rPh>
    <rPh sb="83" eb="87">
      <t>カガクキョウシツ</t>
    </rPh>
    <rPh sb="88" eb="90">
      <t>コウシ</t>
    </rPh>
    <phoneticPr fontId="11"/>
  </si>
  <si>
    <t>図:「ワクワクドキドキお話のへや」・「子ども読書会」・「むかしばなしの会」・
   「夏休みお話会」「おはなしトレインのお話会」の運営
   「影絵スタンド・ワークショップ」「夏休み科学教室」講師
他:加茂紙漉場における楮刈りや紙制作の手伝い</t>
    <phoneticPr fontId="10"/>
  </si>
  <si>
    <t>書架整理、読み聞かせに活用</t>
    <rPh sb="0" eb="4">
      <t>ショカセイリ</t>
    </rPh>
    <rPh sb="5" eb="6">
      <t>ヨ</t>
    </rPh>
    <rPh sb="7" eb="8">
      <t>キ</t>
    </rPh>
    <rPh sb="11" eb="13">
      <t>カツヨウ</t>
    </rPh>
    <phoneticPr fontId="11"/>
  </si>
  <si>
    <t>図:書架整理、読み聞かせに活用</t>
    <phoneticPr fontId="10"/>
  </si>
  <si>
    <t>絵本・紙芝居の読み聞かせ、指人形劇、本の修理・返却、図書館企画行事の運営補助</t>
    <rPh sb="0" eb="2">
      <t>エホン</t>
    </rPh>
    <rPh sb="3" eb="6">
      <t>カミシバイ</t>
    </rPh>
    <rPh sb="7" eb="8">
      <t>ヨ</t>
    </rPh>
    <rPh sb="9" eb="10">
      <t>キ</t>
    </rPh>
    <rPh sb="13" eb="14">
      <t>ユビ</t>
    </rPh>
    <rPh sb="14" eb="17">
      <t>ニンギョウゲキ</t>
    </rPh>
    <rPh sb="18" eb="19">
      <t>ホン</t>
    </rPh>
    <rPh sb="20" eb="22">
      <t>シュウリ</t>
    </rPh>
    <rPh sb="23" eb="25">
      <t>ヘンキャク</t>
    </rPh>
    <rPh sb="26" eb="29">
      <t>トショカン</t>
    </rPh>
    <rPh sb="29" eb="31">
      <t>キカク</t>
    </rPh>
    <rPh sb="31" eb="33">
      <t>ギョウジ</t>
    </rPh>
    <rPh sb="34" eb="36">
      <t>ウンエイ</t>
    </rPh>
    <rPh sb="36" eb="38">
      <t>ホジョ</t>
    </rPh>
    <phoneticPr fontId="11"/>
  </si>
  <si>
    <t>図:絵本・紙芝居の読み聞かせ、指人形劇、本の修理・返却、図書館企画行事の運営補助</t>
    <phoneticPr fontId="10"/>
  </si>
  <si>
    <t>企画展等での展示監視や小学校向け解説・民具体験補助</t>
  </si>
  <si>
    <t>花壇の草取り、絵本の読み聞かせ登録ボランティアによる読み聞かせ</t>
  </si>
  <si>
    <t>図:花壇の草取り、絵本の読み聞かせ登録ボランティアによる読み聞かせ
博:企画展等での展示監視や小学校向け解説・民具体験補助</t>
    <phoneticPr fontId="10"/>
  </si>
  <si>
    <t>お話会、書架整理等</t>
    <rPh sb="1" eb="2">
      <t>ハナシ</t>
    </rPh>
    <rPh sb="2" eb="3">
      <t>カイ</t>
    </rPh>
    <rPh sb="4" eb="6">
      <t>ショカ</t>
    </rPh>
    <rPh sb="6" eb="8">
      <t>セイリ</t>
    </rPh>
    <rPh sb="8" eb="9">
      <t>トウ</t>
    </rPh>
    <phoneticPr fontId="22"/>
  </si>
  <si>
    <t>事業での受付、作業補助、作品展設営補助</t>
    <rPh sb="0" eb="2">
      <t>ジギョウ</t>
    </rPh>
    <rPh sb="4" eb="6">
      <t>ウケツケ</t>
    </rPh>
    <rPh sb="7" eb="9">
      <t>サギョウ</t>
    </rPh>
    <rPh sb="9" eb="11">
      <t>ホジョ</t>
    </rPh>
    <rPh sb="12" eb="15">
      <t>サクヒンテン</t>
    </rPh>
    <rPh sb="15" eb="17">
      <t>セツエイ</t>
    </rPh>
    <rPh sb="17" eb="19">
      <t>ホジョ</t>
    </rPh>
    <phoneticPr fontId="22"/>
  </si>
  <si>
    <t>公:事業での受付、作業補助、作品展設営補助
図:お話会、書架整理等</t>
    <phoneticPr fontId="10"/>
  </si>
  <si>
    <t>講座の運営補助、施設備品等の管理（レコード整理）、市民からの提案のあった講座企画の１次審査等/施設清掃及び草取り</t>
    <rPh sb="0" eb="2">
      <t>コウザ</t>
    </rPh>
    <rPh sb="3" eb="5">
      <t>ウンエイ</t>
    </rPh>
    <rPh sb="5" eb="7">
      <t>ホジョ</t>
    </rPh>
    <rPh sb="8" eb="10">
      <t>シセツ</t>
    </rPh>
    <rPh sb="10" eb="12">
      <t>ビヒン</t>
    </rPh>
    <rPh sb="12" eb="13">
      <t>トウ</t>
    </rPh>
    <rPh sb="14" eb="16">
      <t>カンリ</t>
    </rPh>
    <rPh sb="21" eb="23">
      <t>セイリ</t>
    </rPh>
    <rPh sb="25" eb="27">
      <t>シミン</t>
    </rPh>
    <rPh sb="30" eb="32">
      <t>テイアン</t>
    </rPh>
    <rPh sb="36" eb="38">
      <t>コウザ</t>
    </rPh>
    <rPh sb="38" eb="40">
      <t>キカク</t>
    </rPh>
    <rPh sb="42" eb="43">
      <t>ジ</t>
    </rPh>
    <rPh sb="43" eb="45">
      <t>シンサ</t>
    </rPh>
    <rPh sb="45" eb="46">
      <t>トウ</t>
    </rPh>
    <phoneticPr fontId="11"/>
  </si>
  <si>
    <t>施設清掃</t>
    <rPh sb="0" eb="2">
      <t>シセツ</t>
    </rPh>
    <rPh sb="2" eb="4">
      <t>セイソウ</t>
    </rPh>
    <phoneticPr fontId="11"/>
  </si>
  <si>
    <t>ブックスタートやおはなし会での読み聞かせボランティアとして活動</t>
    <rPh sb="12" eb="13">
      <t>カイ</t>
    </rPh>
    <rPh sb="15" eb="16">
      <t>ヨ</t>
    </rPh>
    <rPh sb="17" eb="18">
      <t>キ</t>
    </rPh>
    <rPh sb="29" eb="31">
      <t>カツドウ</t>
    </rPh>
    <phoneticPr fontId="11"/>
  </si>
  <si>
    <t>図:ブックスタートやおはなし会での読み聞かせボランティアとして活動
体:施設清掃
他:講座の運営補助、施設備品等の管理（レコード整理）、
　 市民からの提案のあった講座企画の１次審査等/施設清掃及び草取り</t>
    <phoneticPr fontId="10"/>
  </si>
  <si>
    <t>新潟市水族館における教室プログラム補助、館内案内、水槽解説、夏の子ども向けイベントの講師及び補助（土器づくり・藍染）　等</t>
    <rPh sb="0" eb="3">
      <t>ニイガタシ</t>
    </rPh>
    <rPh sb="3" eb="6">
      <t>スイゾクカン</t>
    </rPh>
    <rPh sb="10" eb="12">
      <t>キョウシツ</t>
    </rPh>
    <rPh sb="17" eb="19">
      <t>ホジョ</t>
    </rPh>
    <rPh sb="20" eb="22">
      <t>カンナイ</t>
    </rPh>
    <rPh sb="22" eb="24">
      <t>アンナイ</t>
    </rPh>
    <rPh sb="25" eb="27">
      <t>スイソウ</t>
    </rPh>
    <rPh sb="27" eb="29">
      <t>カイセツ</t>
    </rPh>
    <rPh sb="30" eb="31">
      <t>ナツ</t>
    </rPh>
    <rPh sb="32" eb="33">
      <t>コ</t>
    </rPh>
    <rPh sb="35" eb="36">
      <t>ム</t>
    </rPh>
    <rPh sb="42" eb="44">
      <t>コウシ</t>
    </rPh>
    <rPh sb="44" eb="45">
      <t>オヨ</t>
    </rPh>
    <rPh sb="46" eb="48">
      <t>ホジョ</t>
    </rPh>
    <rPh sb="49" eb="51">
      <t>ドキ</t>
    </rPh>
    <rPh sb="55" eb="57">
      <t>アイゾメ</t>
    </rPh>
    <rPh sb="59" eb="60">
      <t>トウ</t>
    </rPh>
    <phoneticPr fontId="11"/>
  </si>
  <si>
    <t>ふれあい美術館ガイド、資料整理、きままプログラム支援、広報補助</t>
    <rPh sb="4" eb="7">
      <t>ビジュツカン</t>
    </rPh>
    <rPh sb="11" eb="13">
      <t>シリョウ</t>
    </rPh>
    <rPh sb="13" eb="15">
      <t>セイリ</t>
    </rPh>
    <rPh sb="24" eb="26">
      <t>シエン</t>
    </rPh>
    <rPh sb="27" eb="29">
      <t>コウホウ</t>
    </rPh>
    <rPh sb="29" eb="31">
      <t>ホジョ</t>
    </rPh>
    <phoneticPr fontId="11"/>
  </si>
  <si>
    <t>書架整理、本の修理、対面朗読、プランター作業（美化）　等</t>
    <rPh sb="0" eb="2">
      <t>ショカ</t>
    </rPh>
    <rPh sb="2" eb="4">
      <t>セイリ</t>
    </rPh>
    <rPh sb="5" eb="6">
      <t>ホン</t>
    </rPh>
    <rPh sb="7" eb="9">
      <t>シュウリ</t>
    </rPh>
    <rPh sb="10" eb="12">
      <t>タイメン</t>
    </rPh>
    <rPh sb="12" eb="14">
      <t>ロウドク</t>
    </rPh>
    <rPh sb="20" eb="22">
      <t>サギョウ</t>
    </rPh>
    <rPh sb="23" eb="25">
      <t>ビカ</t>
    </rPh>
    <rPh sb="27" eb="28">
      <t>トウ</t>
    </rPh>
    <phoneticPr fontId="11"/>
  </si>
  <si>
    <t>ご近所談義スタッフ、乳児期家庭教育学級の保育者、青少年場所づくりボランティア、公民館事業の企画運営　等</t>
    <rPh sb="1" eb="3">
      <t>キンジョ</t>
    </rPh>
    <rPh sb="3" eb="5">
      <t>ダンギ</t>
    </rPh>
    <rPh sb="10" eb="13">
      <t>ニュウジキ</t>
    </rPh>
    <rPh sb="13" eb="15">
      <t>カテイ</t>
    </rPh>
    <rPh sb="15" eb="17">
      <t>キョウイク</t>
    </rPh>
    <rPh sb="17" eb="19">
      <t>ガッキュウ</t>
    </rPh>
    <rPh sb="20" eb="23">
      <t>ホイクシャ</t>
    </rPh>
    <rPh sb="24" eb="27">
      <t>セイショウネン</t>
    </rPh>
    <rPh sb="27" eb="29">
      <t>バショ</t>
    </rPh>
    <rPh sb="39" eb="42">
      <t>コウミンカン</t>
    </rPh>
    <rPh sb="42" eb="44">
      <t>ジギョウ</t>
    </rPh>
    <rPh sb="45" eb="47">
      <t>キカク</t>
    </rPh>
    <rPh sb="47" eb="49">
      <t>ウンエイ</t>
    </rPh>
    <rPh sb="50" eb="51">
      <t>トウ</t>
    </rPh>
    <phoneticPr fontId="11"/>
  </si>
  <si>
    <t>公:ご近所談義スタッフ、乳児期家庭教育学級の保育者、青少年場所づくりボランティア、
　 公民館事業の企画運営　等
図:書架整理、本の修理、対面朗読、プランター作業（美化）　等
博:ふれあい美術館ガイド、資料整理、きままプログラム支援、広報補助
他:新潟市水族館における教室プログラム補助、館内案内、水槽解説、
　 夏の子ども向けイベントの講師及び補助（土器づくり・藍染）　等</t>
    <phoneticPr fontId="10"/>
  </si>
  <si>
    <t>他:</t>
    <rPh sb="0" eb="1">
      <t>ホカ</t>
    </rPh>
    <phoneticPr fontId="10"/>
  </si>
  <si>
    <t>青:</t>
    <rPh sb="0" eb="1">
      <t>アオ</t>
    </rPh>
    <phoneticPr fontId="10"/>
  </si>
  <si>
    <t>博:</t>
    <rPh sb="0" eb="1">
      <t>ヒロシ</t>
    </rPh>
    <phoneticPr fontId="10"/>
  </si>
  <si>
    <t>体:</t>
    <rPh sb="0" eb="1">
      <t>タイ</t>
    </rPh>
    <phoneticPr fontId="10"/>
  </si>
  <si>
    <t>図:</t>
    <rPh sb="0" eb="1">
      <t>ズ</t>
    </rPh>
    <phoneticPr fontId="10"/>
  </si>
  <si>
    <t>公:</t>
    <rPh sb="0" eb="1">
      <t>コウ</t>
    </rPh>
    <phoneticPr fontId="10"/>
  </si>
  <si>
    <t>具体的活用例</t>
    <rPh sb="0" eb="3">
      <t>グタイテキ</t>
    </rPh>
    <rPh sb="3" eb="6">
      <t>カツヨウレイ</t>
    </rPh>
    <phoneticPr fontId="10"/>
  </si>
  <si>
    <t>体育館</t>
    <rPh sb="0" eb="3">
      <t>タイイクカン</t>
    </rPh>
    <phoneticPr fontId="10"/>
  </si>
  <si>
    <t>書架整理、おはなし会、図書館イベント補助</t>
    <rPh sb="0" eb="2">
      <t>ショカ</t>
    </rPh>
    <rPh sb="2" eb="4">
      <t>セイリ</t>
    </rPh>
    <rPh sb="9" eb="10">
      <t>カイ</t>
    </rPh>
    <rPh sb="11" eb="14">
      <t>トショカン</t>
    </rPh>
    <rPh sb="18" eb="20">
      <t>ホジョ</t>
    </rPh>
    <phoneticPr fontId="11"/>
  </si>
  <si>
    <t>無料</t>
    <rPh sb="0" eb="2">
      <t>ムリョウ</t>
    </rPh>
    <phoneticPr fontId="11"/>
  </si>
  <si>
    <t>指定なし</t>
    <rPh sb="0" eb="2">
      <t>シテイ</t>
    </rPh>
    <phoneticPr fontId="11"/>
  </si>
  <si>
    <t>読書ボランティア養成・研修講座</t>
    <rPh sb="0" eb="2">
      <t>ドクショ</t>
    </rPh>
    <rPh sb="8" eb="10">
      <t>ヨウセイ</t>
    </rPh>
    <rPh sb="11" eb="13">
      <t>ケンシュウ</t>
    </rPh>
    <rPh sb="13" eb="15">
      <t>コウザ</t>
    </rPh>
    <phoneticPr fontId="11"/>
  </si>
  <si>
    <t>図書館</t>
    <rPh sb="0" eb="3">
      <t>トショカン</t>
    </rPh>
    <phoneticPr fontId="11"/>
  </si>
  <si>
    <t>子育て母子保健事業の託児や、ふれあい遊びの大切さを伝える自主活動等を実施。</t>
    <rPh sb="0" eb="2">
      <t>コソダ</t>
    </rPh>
    <rPh sb="3" eb="5">
      <t>ボシ</t>
    </rPh>
    <rPh sb="5" eb="7">
      <t>ホケン</t>
    </rPh>
    <rPh sb="7" eb="9">
      <t>ジギョウ</t>
    </rPh>
    <rPh sb="10" eb="12">
      <t>タクジ</t>
    </rPh>
    <rPh sb="18" eb="19">
      <t>アソ</t>
    </rPh>
    <rPh sb="21" eb="23">
      <t>タイセツ</t>
    </rPh>
    <rPh sb="25" eb="26">
      <t>ツタ</t>
    </rPh>
    <rPh sb="28" eb="30">
      <t>ジシュ</t>
    </rPh>
    <rPh sb="30" eb="32">
      <t>カツドウ</t>
    </rPh>
    <rPh sb="32" eb="33">
      <t>トウ</t>
    </rPh>
    <rPh sb="34" eb="36">
      <t>ジッシ</t>
    </rPh>
    <phoneticPr fontId="11"/>
  </si>
  <si>
    <t>成人</t>
    <rPh sb="0" eb="2">
      <t>セイジン</t>
    </rPh>
    <phoneticPr fontId="11"/>
  </si>
  <si>
    <t>母子保健推進協議会研修会</t>
    <rPh sb="0" eb="2">
      <t>ボシ</t>
    </rPh>
    <rPh sb="2" eb="4">
      <t>ホケン</t>
    </rPh>
    <rPh sb="4" eb="6">
      <t>スイシン</t>
    </rPh>
    <rPh sb="6" eb="9">
      <t>キョウギカイ</t>
    </rPh>
    <rPh sb="9" eb="12">
      <t>ケンシュウカイ</t>
    </rPh>
    <phoneticPr fontId="11"/>
  </si>
  <si>
    <t>健康増進課</t>
    <rPh sb="0" eb="5">
      <t>ケンコウゾウシンカ</t>
    </rPh>
    <phoneticPr fontId="11"/>
  </si>
  <si>
    <t>介護予防事業として実施している温水水中体操やけんこつ体操のインストラクター・アシスタントして活動を行う。</t>
    <rPh sb="0" eb="2">
      <t>カイゴ</t>
    </rPh>
    <rPh sb="2" eb="4">
      <t>ヨボウ</t>
    </rPh>
    <rPh sb="4" eb="6">
      <t>ジギョウ</t>
    </rPh>
    <rPh sb="9" eb="11">
      <t>ジッシ</t>
    </rPh>
    <rPh sb="15" eb="17">
      <t>オンスイ</t>
    </rPh>
    <rPh sb="17" eb="19">
      <t>スイチュウ</t>
    </rPh>
    <rPh sb="19" eb="21">
      <t>タイソウ</t>
    </rPh>
    <rPh sb="26" eb="28">
      <t>タイソウ</t>
    </rPh>
    <rPh sb="46" eb="48">
      <t>カツドウ</t>
    </rPh>
    <rPh sb="49" eb="50">
      <t>オコナ</t>
    </rPh>
    <phoneticPr fontId="11"/>
  </si>
  <si>
    <t>インストラクター・アシスタント研修</t>
    <rPh sb="15" eb="17">
      <t>ケンシュウ</t>
    </rPh>
    <phoneticPr fontId="11"/>
  </si>
  <si>
    <t>悩みを抱えている人の傾聴、自殺予防につなげる活動</t>
    <rPh sb="0" eb="1">
      <t>ナヤ</t>
    </rPh>
    <rPh sb="3" eb="4">
      <t>カカ</t>
    </rPh>
    <rPh sb="8" eb="9">
      <t>ヒト</t>
    </rPh>
    <rPh sb="10" eb="12">
      <t>ケイチョウ</t>
    </rPh>
    <rPh sb="13" eb="15">
      <t>ジサツ</t>
    </rPh>
    <rPh sb="15" eb="17">
      <t>ヨボウ</t>
    </rPh>
    <rPh sb="22" eb="24">
      <t>カツドウ</t>
    </rPh>
    <phoneticPr fontId="11"/>
  </si>
  <si>
    <t>ゲートキーパー養成研修会</t>
    <rPh sb="7" eb="9">
      <t>ヨウセイ</t>
    </rPh>
    <rPh sb="9" eb="12">
      <t>ケンシュウカイ</t>
    </rPh>
    <phoneticPr fontId="11"/>
  </si>
  <si>
    <t>こども・健康推進課</t>
    <rPh sb="4" eb="6">
      <t>ケンコウ</t>
    </rPh>
    <rPh sb="6" eb="9">
      <t>スイシンカ</t>
    </rPh>
    <phoneticPr fontId="11"/>
  </si>
  <si>
    <t>各地区での生涯学習事業の実施</t>
    <rPh sb="0" eb="1">
      <t>カク</t>
    </rPh>
    <rPh sb="1" eb="3">
      <t>チク</t>
    </rPh>
    <rPh sb="5" eb="7">
      <t>ショウガイ</t>
    </rPh>
    <rPh sb="7" eb="9">
      <t>ガクシュウ</t>
    </rPh>
    <rPh sb="9" eb="11">
      <t>ジギョウ</t>
    </rPh>
    <rPh sb="12" eb="14">
      <t>ジッシ</t>
    </rPh>
    <phoneticPr fontId="11"/>
  </si>
  <si>
    <t>生涯学習ボランティア養成講座</t>
    <rPh sb="0" eb="2">
      <t>ショウガイ</t>
    </rPh>
    <rPh sb="2" eb="4">
      <t>ガクシュウ</t>
    </rPh>
    <rPh sb="10" eb="12">
      <t>ヨウセイ</t>
    </rPh>
    <rPh sb="12" eb="14">
      <t>コウザ</t>
    </rPh>
    <phoneticPr fontId="11"/>
  </si>
  <si>
    <t>教育委員会 生涯学習係</t>
    <rPh sb="0" eb="2">
      <t>キョウイク</t>
    </rPh>
    <rPh sb="2" eb="5">
      <t>イインカイ</t>
    </rPh>
    <rPh sb="6" eb="8">
      <t>ショウガイ</t>
    </rPh>
    <rPh sb="8" eb="10">
      <t>ガクシュウ</t>
    </rPh>
    <rPh sb="10" eb="11">
      <t>カカリ</t>
    </rPh>
    <phoneticPr fontId="11"/>
  </si>
  <si>
    <t>総合事業サービスA従事者</t>
    <rPh sb="0" eb="2">
      <t>ソウゴウ</t>
    </rPh>
    <rPh sb="2" eb="4">
      <t>ジギョウ</t>
    </rPh>
    <rPh sb="9" eb="12">
      <t>ジュウジシャ</t>
    </rPh>
    <phoneticPr fontId="11"/>
  </si>
  <si>
    <t>総合事業サービスＡ従事者養成講座</t>
    <rPh sb="0" eb="4">
      <t>ソウゴウジギョウ</t>
    </rPh>
    <rPh sb="9" eb="12">
      <t>ジュウジシャ</t>
    </rPh>
    <rPh sb="12" eb="16">
      <t>ヨウセイコウザ</t>
    </rPh>
    <phoneticPr fontId="11"/>
  </si>
  <si>
    <t>福祉介護課</t>
    <rPh sb="0" eb="5">
      <t>フクシカイゴカ</t>
    </rPh>
    <phoneticPr fontId="11"/>
  </si>
  <si>
    <t>地域の介護予防活動の支援、介護予防教室の援助員等</t>
  </si>
  <si>
    <t>介護予防リーダー養成講座</t>
    <rPh sb="0" eb="4">
      <t>カイゴヨボウ</t>
    </rPh>
    <rPh sb="8" eb="12">
      <t>ヨウセイコウザ</t>
    </rPh>
    <phoneticPr fontId="11"/>
  </si>
  <si>
    <t>認定試験の合格者のうち希望者はトキガイドとして登録され、トキふれあいプラザ等でガイドを実施</t>
    <rPh sb="0" eb="2">
      <t>ニンテイ</t>
    </rPh>
    <rPh sb="2" eb="4">
      <t>シケン</t>
    </rPh>
    <rPh sb="5" eb="8">
      <t>ゴウカクシャ</t>
    </rPh>
    <rPh sb="11" eb="14">
      <t>キボウシャ</t>
    </rPh>
    <rPh sb="23" eb="25">
      <t>トウロク</t>
    </rPh>
    <rPh sb="37" eb="38">
      <t>ナド</t>
    </rPh>
    <rPh sb="43" eb="45">
      <t>ジッシ</t>
    </rPh>
    <phoneticPr fontId="11"/>
  </si>
  <si>
    <t>小・中・高・成人</t>
    <rPh sb="0" eb="1">
      <t>ショウ</t>
    </rPh>
    <rPh sb="2" eb="3">
      <t>チュウ</t>
    </rPh>
    <rPh sb="4" eb="5">
      <t>ダカ</t>
    </rPh>
    <rPh sb="6" eb="8">
      <t>セイジン</t>
    </rPh>
    <phoneticPr fontId="11"/>
  </si>
  <si>
    <t>トキガイド養成講座</t>
    <rPh sb="5" eb="7">
      <t>ヨウセイ</t>
    </rPh>
    <rPh sb="7" eb="9">
      <t>コウザ</t>
    </rPh>
    <phoneticPr fontId="11"/>
  </si>
  <si>
    <t>農業政策課</t>
    <rPh sb="0" eb="2">
      <t>ノウギョウ</t>
    </rPh>
    <rPh sb="2" eb="4">
      <t>セイサク</t>
    </rPh>
    <rPh sb="4" eb="5">
      <t>カ</t>
    </rPh>
    <phoneticPr fontId="11"/>
  </si>
  <si>
    <t>修了者は佐渡ジオパークガイドの準ガイド認定証を申請することができ、佐渡ジオパーク推進協議会の研修を経て佐渡ジオパークガイドとして活動</t>
    <rPh sb="0" eb="3">
      <t>シュウリョウシャ</t>
    </rPh>
    <rPh sb="4" eb="6">
      <t>サド</t>
    </rPh>
    <rPh sb="15" eb="16">
      <t>ジュン</t>
    </rPh>
    <rPh sb="19" eb="22">
      <t>ニンテイショウ</t>
    </rPh>
    <rPh sb="23" eb="25">
      <t>シンセイ</t>
    </rPh>
    <rPh sb="33" eb="35">
      <t>サド</t>
    </rPh>
    <rPh sb="40" eb="42">
      <t>スイシン</t>
    </rPh>
    <rPh sb="42" eb="45">
      <t>キョウギカイ</t>
    </rPh>
    <rPh sb="46" eb="48">
      <t>ケンシュウ</t>
    </rPh>
    <rPh sb="49" eb="50">
      <t>ヘ</t>
    </rPh>
    <rPh sb="51" eb="53">
      <t>サド</t>
    </rPh>
    <rPh sb="64" eb="66">
      <t>カツドウ</t>
    </rPh>
    <phoneticPr fontId="11"/>
  </si>
  <si>
    <t>高校生以上</t>
    <rPh sb="0" eb="3">
      <t>コウコウセイ</t>
    </rPh>
    <rPh sb="3" eb="5">
      <t>イジョウ</t>
    </rPh>
    <phoneticPr fontId="11"/>
  </si>
  <si>
    <t>ガイド養成講座</t>
    <rPh sb="3" eb="5">
      <t>ヨウセイ</t>
    </rPh>
    <rPh sb="5" eb="7">
      <t>コウザ</t>
    </rPh>
    <phoneticPr fontId="11"/>
  </si>
  <si>
    <t>教育委員会 社会教育課 ジオパーク推進室</t>
    <rPh sb="0" eb="2">
      <t>キョウイク</t>
    </rPh>
    <rPh sb="2" eb="5">
      <t>イインカイ</t>
    </rPh>
    <rPh sb="6" eb="8">
      <t>シャカイ</t>
    </rPh>
    <rPh sb="8" eb="10">
      <t>キョウイク</t>
    </rPh>
    <rPh sb="10" eb="11">
      <t>カ</t>
    </rPh>
    <rPh sb="17" eb="20">
      <t>スイシンシツ</t>
    </rPh>
    <phoneticPr fontId="11"/>
  </si>
  <si>
    <t>自主グループを組織、図書館、学校等で読み聞かせ実施</t>
  </si>
  <si>
    <t>読み聞かせボランティア養成講座</t>
    <rPh sb="0" eb="1">
      <t>ヨ</t>
    </rPh>
    <rPh sb="2" eb="3">
      <t>キ</t>
    </rPh>
    <rPh sb="11" eb="13">
      <t>ヨウセイ</t>
    </rPh>
    <rPh sb="13" eb="15">
      <t>コウザ</t>
    </rPh>
    <phoneticPr fontId="11"/>
  </si>
  <si>
    <t>生涯学習課</t>
    <rPh sb="0" eb="4">
      <t>ショウガイガクシュウ</t>
    </rPh>
    <rPh sb="4" eb="5">
      <t>カ</t>
    </rPh>
    <phoneticPr fontId="11"/>
  </si>
  <si>
    <t>読み聞かせグループで活動、図書館、学校等で読み聞かせを実施</t>
    <rPh sb="0" eb="1">
      <t>ヨ</t>
    </rPh>
    <rPh sb="2" eb="3">
      <t>キ</t>
    </rPh>
    <rPh sb="10" eb="12">
      <t>カツドウ</t>
    </rPh>
    <rPh sb="13" eb="16">
      <t>トショカン</t>
    </rPh>
    <rPh sb="17" eb="19">
      <t>ガッコウ</t>
    </rPh>
    <rPh sb="19" eb="20">
      <t>トウ</t>
    </rPh>
    <rPh sb="21" eb="22">
      <t>ヨ</t>
    </rPh>
    <rPh sb="23" eb="24">
      <t>キ</t>
    </rPh>
    <rPh sb="27" eb="29">
      <t>ジッシ</t>
    </rPh>
    <phoneticPr fontId="11"/>
  </si>
  <si>
    <t>読み聞かせ研修会</t>
    <rPh sb="0" eb="1">
      <t>ヨ</t>
    </rPh>
    <rPh sb="2" eb="3">
      <t>キ</t>
    </rPh>
    <rPh sb="5" eb="8">
      <t>ケンシュウカイ</t>
    </rPh>
    <phoneticPr fontId="11"/>
  </si>
  <si>
    <t>五泉市立村松図書館</t>
    <rPh sb="0" eb="4">
      <t>ゴセンシリツ</t>
    </rPh>
    <rPh sb="4" eb="6">
      <t>ムラマツ</t>
    </rPh>
    <rPh sb="6" eb="9">
      <t>トショカン</t>
    </rPh>
    <phoneticPr fontId="11"/>
  </si>
  <si>
    <t>絵本の読み聞かせ講座(中級)</t>
    <rPh sb="0" eb="2">
      <t>エホン</t>
    </rPh>
    <rPh sb="3" eb="4">
      <t>ヨ</t>
    </rPh>
    <rPh sb="5" eb="6">
      <t>キ</t>
    </rPh>
    <rPh sb="8" eb="10">
      <t>コウザ</t>
    </rPh>
    <rPh sb="11" eb="13">
      <t>チュウキュウ</t>
    </rPh>
    <phoneticPr fontId="11"/>
  </si>
  <si>
    <t>五泉市図書館</t>
    <rPh sb="0" eb="3">
      <t>ゴセンシ</t>
    </rPh>
    <rPh sb="3" eb="6">
      <t>トショカン</t>
    </rPh>
    <phoneticPr fontId="11"/>
  </si>
  <si>
    <t>既存の読み聞かせグループで活動するか、個人で要請があったところ等で活動</t>
    <rPh sb="0" eb="2">
      <t>キゾン</t>
    </rPh>
    <rPh sb="3" eb="4">
      <t>ヨ</t>
    </rPh>
    <rPh sb="5" eb="6">
      <t>キ</t>
    </rPh>
    <rPh sb="13" eb="15">
      <t>カツドウ</t>
    </rPh>
    <rPh sb="19" eb="21">
      <t>コジン</t>
    </rPh>
    <rPh sb="22" eb="24">
      <t>ヨウセイ</t>
    </rPh>
    <rPh sb="31" eb="32">
      <t>トウ</t>
    </rPh>
    <rPh sb="33" eb="35">
      <t>カツドウ</t>
    </rPh>
    <phoneticPr fontId="11"/>
  </si>
  <si>
    <t>一般市民</t>
    <rPh sb="0" eb="2">
      <t>イッパン</t>
    </rPh>
    <rPh sb="2" eb="4">
      <t>シミン</t>
    </rPh>
    <phoneticPr fontId="11"/>
  </si>
  <si>
    <t>絵本の読み聞かせ講座(初級)</t>
    <rPh sb="0" eb="2">
      <t>エホン</t>
    </rPh>
    <rPh sb="3" eb="4">
      <t>ヨ</t>
    </rPh>
    <rPh sb="5" eb="6">
      <t>キ</t>
    </rPh>
    <rPh sb="8" eb="10">
      <t>コウザ</t>
    </rPh>
    <rPh sb="11" eb="13">
      <t>ショキュウ</t>
    </rPh>
    <phoneticPr fontId="11"/>
  </si>
  <si>
    <t>文化財の現地ガイド</t>
    <rPh sb="0" eb="3">
      <t>ブンカザイ</t>
    </rPh>
    <rPh sb="4" eb="6">
      <t>ゲンチ</t>
    </rPh>
    <phoneticPr fontId="12"/>
  </si>
  <si>
    <t>無料</t>
    <rPh sb="0" eb="2">
      <t>ムリョウ</t>
    </rPh>
    <phoneticPr fontId="12"/>
  </si>
  <si>
    <t>成人</t>
    <rPh sb="0" eb="2">
      <t>セイジン</t>
    </rPh>
    <phoneticPr fontId="12"/>
  </si>
  <si>
    <t>広域文化財ガイド養成講座</t>
    <rPh sb="0" eb="2">
      <t>コウイキ</t>
    </rPh>
    <rPh sb="2" eb="5">
      <t>ブンカザイ</t>
    </rPh>
    <rPh sb="8" eb="10">
      <t>ヨウセイ</t>
    </rPh>
    <rPh sb="10" eb="12">
      <t>コウザ</t>
    </rPh>
    <phoneticPr fontId="12"/>
  </si>
  <si>
    <t>生涯学習課</t>
    <rPh sb="0" eb="5">
      <t>ショウガイガクシュウカ</t>
    </rPh>
    <phoneticPr fontId="0"/>
  </si>
  <si>
    <t>日本語教室の指導者として活動</t>
    <rPh sb="0" eb="3">
      <t>ニホンゴ</t>
    </rPh>
    <rPh sb="3" eb="5">
      <t>キョウシツ</t>
    </rPh>
    <rPh sb="6" eb="8">
      <t>シドウ</t>
    </rPh>
    <rPh sb="8" eb="9">
      <t>シャ</t>
    </rPh>
    <rPh sb="12" eb="14">
      <t>カツドウ</t>
    </rPh>
    <phoneticPr fontId="12"/>
  </si>
  <si>
    <t>日本語教室ボランティア養成講座</t>
    <rPh sb="0" eb="3">
      <t>ニホンゴ</t>
    </rPh>
    <rPh sb="3" eb="5">
      <t>キョウシツ</t>
    </rPh>
    <rPh sb="11" eb="13">
      <t>ヨウセイ</t>
    </rPh>
    <rPh sb="13" eb="15">
      <t>コウザ</t>
    </rPh>
    <phoneticPr fontId="12"/>
  </si>
  <si>
    <t>ラジオ体操指導の協力依頼</t>
    <rPh sb="3" eb="5">
      <t>タイソウ</t>
    </rPh>
    <rPh sb="5" eb="7">
      <t>シドウ</t>
    </rPh>
    <rPh sb="8" eb="10">
      <t>キョウリョク</t>
    </rPh>
    <rPh sb="10" eb="12">
      <t>イライ</t>
    </rPh>
    <phoneticPr fontId="0"/>
  </si>
  <si>
    <t>無料</t>
    <rPh sb="0" eb="2">
      <t>ムリョウ</t>
    </rPh>
    <phoneticPr fontId="0"/>
  </si>
  <si>
    <t>成人</t>
    <rPh sb="0" eb="2">
      <t>セイジン</t>
    </rPh>
    <phoneticPr fontId="0"/>
  </si>
  <si>
    <t>ラジオ体操指導者講習会・リーダー講習会</t>
    <rPh sb="3" eb="5">
      <t>タイソウ</t>
    </rPh>
    <rPh sb="5" eb="8">
      <t>シドウシャ</t>
    </rPh>
    <rPh sb="8" eb="11">
      <t>コウシュウカイ</t>
    </rPh>
    <rPh sb="16" eb="19">
      <t>コウシュウカイ</t>
    </rPh>
    <phoneticPr fontId="0"/>
  </si>
  <si>
    <t>公民館で高齢者へのスマホの使い方講座を実施</t>
    <rPh sb="0" eb="3">
      <t>コウミンカン</t>
    </rPh>
    <rPh sb="4" eb="7">
      <t>コウレイシャ</t>
    </rPh>
    <rPh sb="13" eb="14">
      <t>ツカ</t>
    </rPh>
    <rPh sb="15" eb="16">
      <t>カタ</t>
    </rPh>
    <rPh sb="16" eb="18">
      <t>コウザ</t>
    </rPh>
    <rPh sb="19" eb="21">
      <t>ジッシ</t>
    </rPh>
    <phoneticPr fontId="11"/>
  </si>
  <si>
    <t>高校生</t>
    <rPh sb="0" eb="3">
      <t>コウコウセイ</t>
    </rPh>
    <phoneticPr fontId="11"/>
  </si>
  <si>
    <t>高校生スマホボランティア養成講座</t>
    <rPh sb="0" eb="3">
      <t>コウコウセイ</t>
    </rPh>
    <rPh sb="12" eb="14">
      <t>ヨウセイ</t>
    </rPh>
    <rPh sb="14" eb="16">
      <t>コウザ</t>
    </rPh>
    <phoneticPr fontId="11"/>
  </si>
  <si>
    <t>教育委員会事務局 生涯学習課</t>
    <rPh sb="0" eb="2">
      <t>キョウイク</t>
    </rPh>
    <rPh sb="2" eb="5">
      <t>イインカイ</t>
    </rPh>
    <rPh sb="5" eb="8">
      <t>ジムキョク</t>
    </rPh>
    <rPh sb="9" eb="14">
      <t>ショウガイガクシュウカ</t>
    </rPh>
    <phoneticPr fontId="11"/>
  </si>
  <si>
    <t>図書館の読み聞かせボランティアとして読み聞かせ活動を実施</t>
  </si>
  <si>
    <t>無料</t>
  </si>
  <si>
    <t>成人</t>
  </si>
  <si>
    <t>ボランティア勉強会</t>
  </si>
  <si>
    <t>図書館(社会教育課)</t>
  </si>
  <si>
    <t>読み聞かせスキルアップ講座</t>
  </si>
  <si>
    <t>読み聞かせ入門講座</t>
  </si>
  <si>
    <t>図書館(社会教育課)</t>
    <phoneticPr fontId="35"/>
  </si>
  <si>
    <t>図書館サポーターや地域ボランティア団体に登録し、地域での読み聞かせを実施</t>
    <rPh sb="0" eb="3">
      <t>トショカン</t>
    </rPh>
    <rPh sb="9" eb="11">
      <t>チイキ</t>
    </rPh>
    <rPh sb="17" eb="19">
      <t>ダンタイ</t>
    </rPh>
    <rPh sb="20" eb="22">
      <t>トウロク</t>
    </rPh>
    <rPh sb="24" eb="26">
      <t>チイキ</t>
    </rPh>
    <rPh sb="28" eb="29">
      <t>ヨ</t>
    </rPh>
    <rPh sb="30" eb="31">
      <t>キ</t>
    </rPh>
    <rPh sb="34" eb="36">
      <t>ジッシ</t>
    </rPh>
    <phoneticPr fontId="11"/>
  </si>
  <si>
    <t>読書ボランティア養成講座</t>
    <rPh sb="0" eb="2">
      <t>ドクショ</t>
    </rPh>
    <rPh sb="8" eb="10">
      <t>ヨウセイ</t>
    </rPh>
    <rPh sb="10" eb="12">
      <t>コウザ</t>
    </rPh>
    <phoneticPr fontId="11"/>
  </si>
  <si>
    <t>なし</t>
    <phoneticPr fontId="10"/>
  </si>
  <si>
    <t>中学生</t>
    <rPh sb="0" eb="3">
      <t>チュウガクセイ</t>
    </rPh>
    <phoneticPr fontId="11"/>
  </si>
  <si>
    <t>中学生サマースクール</t>
    <rPh sb="0" eb="3">
      <t>チュウガクセイ</t>
    </rPh>
    <phoneticPr fontId="11"/>
  </si>
  <si>
    <t>社会福祉協議会</t>
    <rPh sb="0" eb="2">
      <t>シャカイ</t>
    </rPh>
    <rPh sb="2" eb="4">
      <t>フクシ</t>
    </rPh>
    <rPh sb="4" eb="7">
      <t>キョウギカイ</t>
    </rPh>
    <phoneticPr fontId="11"/>
  </si>
  <si>
    <t>小・中学生</t>
    <rPh sb="0" eb="1">
      <t>ショウ</t>
    </rPh>
    <rPh sb="2" eb="5">
      <t>チュウガクセイ</t>
    </rPh>
    <phoneticPr fontId="11"/>
  </si>
  <si>
    <t>夏休みこども点訳・音訳教室</t>
    <rPh sb="0" eb="2">
      <t>ナツヤス</t>
    </rPh>
    <rPh sb="6" eb="8">
      <t>テンヤク</t>
    </rPh>
    <rPh sb="9" eb="13">
      <t>オンヤクキョウシツ</t>
    </rPh>
    <phoneticPr fontId="11"/>
  </si>
  <si>
    <t>夏休みこども手話教室</t>
    <rPh sb="0" eb="2">
      <t>ナツヤス</t>
    </rPh>
    <rPh sb="6" eb="10">
      <t>シュワキョウシツ</t>
    </rPh>
    <phoneticPr fontId="11"/>
  </si>
  <si>
    <t>大人の手話教室</t>
    <rPh sb="0" eb="2">
      <t>オトナ</t>
    </rPh>
    <rPh sb="3" eb="7">
      <t>シュワキョウシツ</t>
    </rPh>
    <phoneticPr fontId="11"/>
  </si>
  <si>
    <t>思いやり講座</t>
    <rPh sb="0" eb="1">
      <t>オモ</t>
    </rPh>
    <rPh sb="4" eb="6">
      <t>コウザ</t>
    </rPh>
    <phoneticPr fontId="11"/>
  </si>
  <si>
    <t>ファミリーサポート提供会員として、子育てを支援</t>
    <rPh sb="9" eb="13">
      <t>テイキョウカイイン</t>
    </rPh>
    <rPh sb="17" eb="19">
      <t>コソダ</t>
    </rPh>
    <rPh sb="21" eb="23">
      <t>シエン</t>
    </rPh>
    <phoneticPr fontId="11"/>
  </si>
  <si>
    <t>ファミリーサポート養成講座</t>
    <rPh sb="9" eb="13">
      <t>ヨウセイコウザ</t>
    </rPh>
    <phoneticPr fontId="11"/>
  </si>
  <si>
    <t>健康未来こども課</t>
    <rPh sb="0" eb="4">
      <t>ケンコウミライ</t>
    </rPh>
    <rPh sb="7" eb="8">
      <t>カ</t>
    </rPh>
    <phoneticPr fontId="11"/>
  </si>
  <si>
    <t>心のサポーターとして、市の事業に協力</t>
    <rPh sb="0" eb="1">
      <t>ココロ</t>
    </rPh>
    <rPh sb="11" eb="12">
      <t>シ</t>
    </rPh>
    <rPh sb="13" eb="15">
      <t>ジギョウ</t>
    </rPh>
    <rPh sb="16" eb="18">
      <t>キョウリョク</t>
    </rPh>
    <phoneticPr fontId="11"/>
  </si>
  <si>
    <t>ゲートキーパー養成講座フォローアップ講座</t>
    <rPh sb="7" eb="11">
      <t>ヨウセイコウザ</t>
    </rPh>
    <rPh sb="18" eb="20">
      <t>コウザ</t>
    </rPh>
    <phoneticPr fontId="11"/>
  </si>
  <si>
    <t>食生活改善推進委員として、食育の推進活動を行う</t>
    <rPh sb="0" eb="3">
      <t>ショクセイカツ</t>
    </rPh>
    <rPh sb="3" eb="5">
      <t>カイゼン</t>
    </rPh>
    <rPh sb="5" eb="7">
      <t>スイシン</t>
    </rPh>
    <rPh sb="7" eb="9">
      <t>イイン</t>
    </rPh>
    <rPh sb="13" eb="15">
      <t>ショクイク</t>
    </rPh>
    <rPh sb="16" eb="18">
      <t>スイシン</t>
    </rPh>
    <rPh sb="18" eb="20">
      <t>カツドウ</t>
    </rPh>
    <rPh sb="21" eb="22">
      <t>オコナ</t>
    </rPh>
    <phoneticPr fontId="11"/>
  </si>
  <si>
    <t>栄養満点講座</t>
    <rPh sb="0" eb="4">
      <t>エイヨウマンテン</t>
    </rPh>
    <rPh sb="4" eb="6">
      <t>コウザ</t>
    </rPh>
    <phoneticPr fontId="11"/>
  </si>
  <si>
    <t>日本語支援を行う団体(新発田日本語教室)等で活動</t>
    <rPh sb="0" eb="3">
      <t>ニホンゴ</t>
    </rPh>
    <rPh sb="3" eb="5">
      <t>シエン</t>
    </rPh>
    <rPh sb="6" eb="7">
      <t>オコナ</t>
    </rPh>
    <rPh sb="8" eb="10">
      <t>ダンタイ</t>
    </rPh>
    <rPh sb="11" eb="14">
      <t>シバタ</t>
    </rPh>
    <rPh sb="14" eb="17">
      <t>ニホンゴ</t>
    </rPh>
    <rPh sb="17" eb="19">
      <t>キョウシツ</t>
    </rPh>
    <rPh sb="20" eb="21">
      <t>トウ</t>
    </rPh>
    <rPh sb="22" eb="24">
      <t>カツドウ</t>
    </rPh>
    <phoneticPr fontId="11"/>
  </si>
  <si>
    <t>不問</t>
    <rPh sb="0" eb="2">
      <t>フモン</t>
    </rPh>
    <phoneticPr fontId="11"/>
  </si>
  <si>
    <t>日本語ボランティア養成講座</t>
    <rPh sb="0" eb="3">
      <t>ニホンゴ</t>
    </rPh>
    <rPh sb="9" eb="13">
      <t>ヨウセイコウザ</t>
    </rPh>
    <phoneticPr fontId="11"/>
  </si>
  <si>
    <t>市民まちづくり支援課</t>
    <rPh sb="0" eb="2">
      <t>シミン</t>
    </rPh>
    <rPh sb="7" eb="9">
      <t>シエン</t>
    </rPh>
    <rPh sb="9" eb="10">
      <t>カ</t>
    </rPh>
    <phoneticPr fontId="11"/>
  </si>
  <si>
    <t>貞心尼ボランティアガイドに登録いただいた方は、ガイドとして活動を実施</t>
  </si>
  <si>
    <t>指定なし</t>
  </si>
  <si>
    <t>貞心尼ボランティアガイド養成講座</t>
  </si>
  <si>
    <t>産業振興部 商業観光課</t>
    <phoneticPr fontId="35"/>
  </si>
  <si>
    <t>協議会組織、地域で料理講習、高齢者サロン等を実施</t>
  </si>
  <si>
    <t>食生活改善推進員養成講座栄養教室</t>
  </si>
  <si>
    <t>健康推進課</t>
  </si>
  <si>
    <t>地域の居場所(くらしのサポートセンター)における交流、助け合い活動</t>
    <phoneticPr fontId="35"/>
  </si>
  <si>
    <t>地域住民</t>
  </si>
  <si>
    <t>くらしのサポーター講座</t>
  </si>
  <si>
    <t>介護高齢課</t>
  </si>
  <si>
    <t>博物館での展示解説や団体見学向けの民具体験補助など</t>
  </si>
  <si>
    <t>成人（博物館友の会会員）</t>
  </si>
  <si>
    <t>ボランティアガイド定例会</t>
  </si>
  <si>
    <t>教育委員会 博物館</t>
    <phoneticPr fontId="35"/>
  </si>
  <si>
    <t>保護者が家庭で活用</t>
  </si>
  <si>
    <t>はじめての絵本セミナー「絵本ライブ」</t>
  </si>
  <si>
    <t>図書館</t>
  </si>
  <si>
    <t>図書館、学校、地域等で読み聞かせ実施</t>
  </si>
  <si>
    <t>読み聞かせボランティアスキルアップ講座</t>
  </si>
  <si>
    <t>スマホ・パソコン関連の講座の運営・補助</t>
    <rPh sb="8" eb="10">
      <t>カンレン</t>
    </rPh>
    <rPh sb="11" eb="13">
      <t>コウザ</t>
    </rPh>
    <rPh sb="14" eb="16">
      <t>ウンエイ</t>
    </rPh>
    <rPh sb="17" eb="19">
      <t>ホジョ</t>
    </rPh>
    <phoneticPr fontId="22"/>
  </si>
  <si>
    <t>無料</t>
    <rPh sb="0" eb="2">
      <t>ムリョウ</t>
    </rPh>
    <phoneticPr fontId="22"/>
  </si>
  <si>
    <t>成人</t>
    <rPh sb="0" eb="2">
      <t>セイジン</t>
    </rPh>
    <phoneticPr fontId="22"/>
  </si>
  <si>
    <t>ＩＴリーダー養成講座</t>
    <rPh sb="6" eb="8">
      <t>ヨウセイ</t>
    </rPh>
    <rPh sb="8" eb="10">
      <t>コウザ</t>
    </rPh>
    <phoneticPr fontId="22"/>
  </si>
  <si>
    <t>生涯学習課</t>
    <rPh sb="0" eb="2">
      <t>ショウガイ</t>
    </rPh>
    <rPh sb="2" eb="5">
      <t>ガクシュウカ</t>
    </rPh>
    <phoneticPr fontId="22"/>
  </si>
  <si>
    <t>いしぶみ関連の座談会、イベント時の講師活動</t>
    <rPh sb="4" eb="6">
      <t>カンレン</t>
    </rPh>
    <rPh sb="7" eb="10">
      <t>ザダンカイ</t>
    </rPh>
    <rPh sb="15" eb="16">
      <t>ジ</t>
    </rPh>
    <rPh sb="17" eb="19">
      <t>コウシ</t>
    </rPh>
    <rPh sb="19" eb="21">
      <t>カツドウ</t>
    </rPh>
    <phoneticPr fontId="22"/>
  </si>
  <si>
    <t>いしぶみマイスターガイド養成講座</t>
    <rPh sb="12" eb="14">
      <t>ヨウセイ</t>
    </rPh>
    <rPh sb="14" eb="16">
      <t>コウザ</t>
    </rPh>
    <phoneticPr fontId="22"/>
  </si>
  <si>
    <t>図書館ボランティア組織等での読み聞かせ活動</t>
    <rPh sb="0" eb="3">
      <t>トショカン</t>
    </rPh>
    <rPh sb="9" eb="11">
      <t>ソシキ</t>
    </rPh>
    <rPh sb="11" eb="12">
      <t>トウ</t>
    </rPh>
    <rPh sb="14" eb="15">
      <t>ヨ</t>
    </rPh>
    <phoneticPr fontId="22"/>
  </si>
  <si>
    <t>読み聞かせボランティア講座</t>
    <rPh sb="0" eb="1">
      <t>ヨ</t>
    </rPh>
    <rPh sb="2" eb="3">
      <t>キ</t>
    </rPh>
    <rPh sb="11" eb="13">
      <t>コウザ</t>
    </rPh>
    <phoneticPr fontId="22"/>
  </si>
  <si>
    <t>図書館</t>
    <rPh sb="0" eb="3">
      <t>トショカン</t>
    </rPh>
    <phoneticPr fontId="22"/>
  </si>
  <si>
    <t>ブックスタートやおはなし会での読み聞かせ等</t>
    <rPh sb="12" eb="13">
      <t>カイ</t>
    </rPh>
    <rPh sb="15" eb="16">
      <t>ヨ</t>
    </rPh>
    <rPh sb="17" eb="18">
      <t>キ</t>
    </rPh>
    <rPh sb="20" eb="21">
      <t>トウ</t>
    </rPh>
    <phoneticPr fontId="11"/>
  </si>
  <si>
    <t>教育委員会 中央図書館</t>
    <rPh sb="0" eb="5">
      <t>キョウイクイインカイ</t>
    </rPh>
    <rPh sb="6" eb="8">
      <t>チュウオウ</t>
    </rPh>
    <rPh sb="8" eb="11">
      <t>トショカン</t>
    </rPh>
    <phoneticPr fontId="11"/>
  </si>
  <si>
    <t>地域での健康づくり・食育推進に関する活動</t>
    <rPh sb="0" eb="2">
      <t>チイキ</t>
    </rPh>
    <rPh sb="4" eb="6">
      <t>ケンコウ</t>
    </rPh>
    <rPh sb="10" eb="12">
      <t>ショクイク</t>
    </rPh>
    <rPh sb="12" eb="14">
      <t>スイシン</t>
    </rPh>
    <rPh sb="15" eb="16">
      <t>カン</t>
    </rPh>
    <rPh sb="18" eb="20">
      <t>カツドウ</t>
    </rPh>
    <phoneticPr fontId="11"/>
  </si>
  <si>
    <t>食生活改善推進委員養成教室</t>
    <rPh sb="0" eb="3">
      <t>ショクセイカツ</t>
    </rPh>
    <rPh sb="3" eb="5">
      <t>カイゼン</t>
    </rPh>
    <rPh sb="5" eb="7">
      <t>スイシン</t>
    </rPh>
    <rPh sb="7" eb="9">
      <t>イイン</t>
    </rPh>
    <rPh sb="9" eb="11">
      <t>ヨウセイ</t>
    </rPh>
    <rPh sb="11" eb="13">
      <t>キョウシツ</t>
    </rPh>
    <phoneticPr fontId="11"/>
  </si>
  <si>
    <t>健康課</t>
    <rPh sb="0" eb="2">
      <t>ケンコウ</t>
    </rPh>
    <rPh sb="2" eb="3">
      <t>カ</t>
    </rPh>
    <phoneticPr fontId="11"/>
  </si>
  <si>
    <t>ブックスタート事業でボランティアとして活動</t>
    <rPh sb="7" eb="9">
      <t>ジギョウ</t>
    </rPh>
    <rPh sb="19" eb="21">
      <t>カツドウ</t>
    </rPh>
    <phoneticPr fontId="11"/>
  </si>
  <si>
    <t>ブックスタートボランティア養成講座</t>
    <rPh sb="13" eb="15">
      <t>ヨウセイ</t>
    </rPh>
    <rPh sb="15" eb="17">
      <t>コウザ</t>
    </rPh>
    <phoneticPr fontId="11"/>
  </si>
  <si>
    <t>坂井輪図書館</t>
    <rPh sb="0" eb="2">
      <t>サカイ</t>
    </rPh>
    <rPh sb="2" eb="3">
      <t>ワ</t>
    </rPh>
    <rPh sb="3" eb="6">
      <t>トショカン</t>
    </rPh>
    <phoneticPr fontId="11"/>
  </si>
  <si>
    <t>主に読み聞かせグループに加入し、図書館や学校等で活動</t>
    <rPh sb="0" eb="1">
      <t>オモ</t>
    </rPh>
    <rPh sb="2" eb="3">
      <t>ヨ</t>
    </rPh>
    <rPh sb="4" eb="5">
      <t>キ</t>
    </rPh>
    <rPh sb="12" eb="14">
      <t>カニュウ</t>
    </rPh>
    <rPh sb="16" eb="19">
      <t>トショカン</t>
    </rPh>
    <rPh sb="20" eb="22">
      <t>ガッコウ</t>
    </rPh>
    <rPh sb="22" eb="23">
      <t>トウ</t>
    </rPh>
    <rPh sb="24" eb="26">
      <t>カツドウ</t>
    </rPh>
    <phoneticPr fontId="11"/>
  </si>
  <si>
    <t>北区・江南区図書館合同読み聞かせボランティア入門講座</t>
    <rPh sb="0" eb="1">
      <t>キタ</t>
    </rPh>
    <rPh sb="1" eb="2">
      <t>ク</t>
    </rPh>
    <rPh sb="3" eb="5">
      <t>コウナン</t>
    </rPh>
    <rPh sb="5" eb="6">
      <t>ク</t>
    </rPh>
    <rPh sb="6" eb="9">
      <t>トショカン</t>
    </rPh>
    <rPh sb="9" eb="11">
      <t>ゴウドウ</t>
    </rPh>
    <rPh sb="11" eb="12">
      <t>ヨ</t>
    </rPh>
    <rPh sb="13" eb="14">
      <t>キ</t>
    </rPh>
    <rPh sb="22" eb="24">
      <t>ニュウモン</t>
    </rPh>
    <rPh sb="24" eb="26">
      <t>コウザ</t>
    </rPh>
    <phoneticPr fontId="11"/>
  </si>
  <si>
    <t>新潟市立図書館</t>
    <rPh sb="0" eb="2">
      <t>ニイガタ</t>
    </rPh>
    <rPh sb="2" eb="4">
      <t>イチリツ</t>
    </rPh>
    <rPh sb="4" eb="7">
      <t>トショカン</t>
    </rPh>
    <phoneticPr fontId="11"/>
  </si>
  <si>
    <t>図書館・学校等で読み聞かせ実施</t>
    <rPh sb="0" eb="3">
      <t>トショカン</t>
    </rPh>
    <rPh sb="4" eb="6">
      <t>ガッコウ</t>
    </rPh>
    <rPh sb="6" eb="7">
      <t>トウ</t>
    </rPh>
    <rPh sb="8" eb="9">
      <t>ヨ</t>
    </rPh>
    <rPh sb="10" eb="11">
      <t>キ</t>
    </rPh>
    <rPh sb="13" eb="15">
      <t>ジッシ</t>
    </rPh>
    <phoneticPr fontId="11"/>
  </si>
  <si>
    <t>読み聞かせボランティア入門講座</t>
    <rPh sb="0" eb="1">
      <t>ヨ</t>
    </rPh>
    <rPh sb="2" eb="3">
      <t>キ</t>
    </rPh>
    <rPh sb="11" eb="13">
      <t>ニュウモン</t>
    </rPh>
    <rPh sb="13" eb="15">
      <t>コウザ</t>
    </rPh>
    <phoneticPr fontId="11"/>
  </si>
  <si>
    <t>新津、白根図書館</t>
    <rPh sb="0" eb="2">
      <t>ニイツ</t>
    </rPh>
    <rPh sb="3" eb="5">
      <t>シロネ</t>
    </rPh>
    <rPh sb="5" eb="8">
      <t>トショカン</t>
    </rPh>
    <phoneticPr fontId="11"/>
  </si>
  <si>
    <t>図書館での対面朗読</t>
    <rPh sb="0" eb="3">
      <t>トショカン</t>
    </rPh>
    <rPh sb="5" eb="7">
      <t>タイメン</t>
    </rPh>
    <rPh sb="7" eb="9">
      <t>ロウドク</t>
    </rPh>
    <phoneticPr fontId="11"/>
  </si>
  <si>
    <t>対面朗読等協力者養成講座（初級）</t>
    <rPh sb="0" eb="2">
      <t>タイメン</t>
    </rPh>
    <rPh sb="2" eb="4">
      <t>ロウドク</t>
    </rPh>
    <rPh sb="4" eb="5">
      <t>トウ</t>
    </rPh>
    <rPh sb="5" eb="8">
      <t>キョウリョクシャ</t>
    </rPh>
    <rPh sb="8" eb="10">
      <t>ヨウセイ</t>
    </rPh>
    <rPh sb="10" eb="12">
      <t>コウザ</t>
    </rPh>
    <rPh sb="13" eb="15">
      <t>ショキュウ</t>
    </rPh>
    <phoneticPr fontId="11"/>
  </si>
  <si>
    <t>中央図書館</t>
    <rPh sb="0" eb="2">
      <t>チュウオウ</t>
    </rPh>
    <rPh sb="2" eb="5">
      <t>トショカン</t>
    </rPh>
    <phoneticPr fontId="11"/>
  </si>
  <si>
    <t>学校支援ボランティアとして活躍</t>
    <rPh sb="0" eb="2">
      <t>ガッコウ</t>
    </rPh>
    <rPh sb="2" eb="4">
      <t>シエン</t>
    </rPh>
    <rPh sb="13" eb="15">
      <t>カツヤク</t>
    </rPh>
    <phoneticPr fontId="11"/>
  </si>
  <si>
    <t>にいがた地域共育サポーター育成塾</t>
    <rPh sb="4" eb="6">
      <t>チイキ</t>
    </rPh>
    <rPh sb="6" eb="8">
      <t>キョウイク</t>
    </rPh>
    <rPh sb="13" eb="15">
      <t>イクセイ</t>
    </rPh>
    <rPh sb="15" eb="16">
      <t>ジュク</t>
    </rPh>
    <phoneticPr fontId="11"/>
  </si>
  <si>
    <t>生涯学習センター</t>
    <rPh sb="0" eb="2">
      <t>ショウガイ</t>
    </rPh>
    <rPh sb="2" eb="4">
      <t>ガクシュウ</t>
    </rPh>
    <phoneticPr fontId="11"/>
  </si>
  <si>
    <t>企画展「近世新潟町展」の展示解説</t>
    <rPh sb="0" eb="3">
      <t>キカクテン</t>
    </rPh>
    <rPh sb="4" eb="6">
      <t>キンセイ</t>
    </rPh>
    <rPh sb="6" eb="10">
      <t>ニイガタマチテン</t>
    </rPh>
    <rPh sb="12" eb="14">
      <t>テンジ</t>
    </rPh>
    <rPh sb="14" eb="16">
      <t>カイセツ</t>
    </rPh>
    <phoneticPr fontId="11"/>
  </si>
  <si>
    <t>義務教育を修了した人</t>
    <rPh sb="0" eb="2">
      <t>ギム</t>
    </rPh>
    <rPh sb="2" eb="4">
      <t>キョウイク</t>
    </rPh>
    <rPh sb="5" eb="7">
      <t>シュウリョウ</t>
    </rPh>
    <rPh sb="9" eb="10">
      <t>ヒト</t>
    </rPh>
    <phoneticPr fontId="11"/>
  </si>
  <si>
    <t>企画展「近世新潟町展」展示解説研修会</t>
    <rPh sb="0" eb="3">
      <t>キカクテン</t>
    </rPh>
    <rPh sb="4" eb="6">
      <t>キンセイ</t>
    </rPh>
    <rPh sb="6" eb="8">
      <t>ニイガタ</t>
    </rPh>
    <rPh sb="9" eb="10">
      <t>テン</t>
    </rPh>
    <rPh sb="11" eb="13">
      <t>テンジ</t>
    </rPh>
    <rPh sb="13" eb="15">
      <t>カイセツ</t>
    </rPh>
    <rPh sb="15" eb="17">
      <t>ケンシュウ</t>
    </rPh>
    <rPh sb="17" eb="18">
      <t>カイ</t>
    </rPh>
    <phoneticPr fontId="11"/>
  </si>
  <si>
    <t>ボランティアとしてガイド・体験等で活動　※新型コロナウイルス感染拡大により令和3年度分も実施、研修参加者数は一般ボランティアと高校生ボランティアを含んだ人数</t>
    <rPh sb="13" eb="15">
      <t>タイケン</t>
    </rPh>
    <rPh sb="15" eb="16">
      <t>ナド</t>
    </rPh>
    <rPh sb="17" eb="19">
      <t>カツドウ</t>
    </rPh>
    <rPh sb="21" eb="23">
      <t>シンガタ</t>
    </rPh>
    <rPh sb="30" eb="32">
      <t>カンセン</t>
    </rPh>
    <rPh sb="32" eb="34">
      <t>カクダイ</t>
    </rPh>
    <rPh sb="37" eb="39">
      <t>レイワ</t>
    </rPh>
    <rPh sb="40" eb="42">
      <t>ネンド</t>
    </rPh>
    <rPh sb="42" eb="43">
      <t>ブン</t>
    </rPh>
    <rPh sb="44" eb="46">
      <t>ジッシ</t>
    </rPh>
    <rPh sb="47" eb="49">
      <t>ケンシュウ</t>
    </rPh>
    <rPh sb="49" eb="52">
      <t>サンカシャ</t>
    </rPh>
    <rPh sb="52" eb="53">
      <t>スウ</t>
    </rPh>
    <rPh sb="54" eb="56">
      <t>イッパン</t>
    </rPh>
    <rPh sb="63" eb="66">
      <t>コウコウセイ</t>
    </rPh>
    <rPh sb="73" eb="74">
      <t>フク</t>
    </rPh>
    <rPh sb="76" eb="78">
      <t>ニンズウ</t>
    </rPh>
    <phoneticPr fontId="11"/>
  </si>
  <si>
    <t>新規ボランティア研修</t>
    <rPh sb="0" eb="2">
      <t>シンキ</t>
    </rPh>
    <rPh sb="8" eb="10">
      <t>ケンシュウ</t>
    </rPh>
    <phoneticPr fontId="11"/>
  </si>
  <si>
    <t>ガイド学習のボランティア活動</t>
    <rPh sb="3" eb="5">
      <t>ガクシュウ</t>
    </rPh>
    <rPh sb="12" eb="14">
      <t>カツドウ</t>
    </rPh>
    <phoneticPr fontId="11"/>
  </si>
  <si>
    <t>ステップアップ研修</t>
    <rPh sb="7" eb="9">
      <t>ケンシュウ</t>
    </rPh>
    <phoneticPr fontId="11"/>
  </si>
  <si>
    <t>事業実施補助</t>
  </si>
  <si>
    <t>高校生以上</t>
  </si>
  <si>
    <t>新津鉄道資料館ボランティア育成講座</t>
  </si>
  <si>
    <t>新津鉄道資料館</t>
  </si>
  <si>
    <t>旧小澤家住宅の施設案内・解説ガイド</t>
    <rPh sb="0" eb="6">
      <t>キュウオザワケジュウタク</t>
    </rPh>
    <rPh sb="7" eb="9">
      <t>シセツ</t>
    </rPh>
    <rPh sb="9" eb="11">
      <t>アンナイ</t>
    </rPh>
    <rPh sb="12" eb="14">
      <t>カイセツ</t>
    </rPh>
    <phoneticPr fontId="11"/>
  </si>
  <si>
    <t>新規ボランティアガイド研修会</t>
    <rPh sb="0" eb="2">
      <t>シンキ</t>
    </rPh>
    <rPh sb="11" eb="14">
      <t>ケンシュウカイ</t>
    </rPh>
    <phoneticPr fontId="11"/>
  </si>
  <si>
    <t>旧小澤家住宅</t>
    <rPh sb="0" eb="6">
      <t>キュウオザワケジュウタク</t>
    </rPh>
    <phoneticPr fontId="11"/>
  </si>
  <si>
    <t>新潟市水族館での館内案内やイベント補助など</t>
    <rPh sb="0" eb="6">
      <t xml:space="preserve">ニイガタシスイゾクカン </t>
    </rPh>
    <rPh sb="8" eb="10">
      <t xml:space="preserve">カンナイ </t>
    </rPh>
    <rPh sb="10" eb="12">
      <t xml:space="preserve">アンナイ </t>
    </rPh>
    <phoneticPr fontId="11"/>
  </si>
  <si>
    <t>無料</t>
    <rPh sb="0" eb="2">
      <t xml:space="preserve">ムリョウ </t>
    </rPh>
    <phoneticPr fontId="11"/>
  </si>
  <si>
    <t>高校生以上</t>
    <rPh sb="0" eb="5">
      <t xml:space="preserve">コウコウセイイジョウ </t>
    </rPh>
    <phoneticPr fontId="11"/>
  </si>
  <si>
    <t>水族館ボランティア養成講座</t>
    <rPh sb="0" eb="3">
      <t xml:space="preserve">スイゾクカン </t>
    </rPh>
    <rPh sb="9" eb="11">
      <t xml:space="preserve">ヨウセイ </t>
    </rPh>
    <rPh sb="11" eb="13">
      <t xml:space="preserve">コウザ </t>
    </rPh>
    <phoneticPr fontId="11"/>
  </si>
  <si>
    <t>新潟市水族館</t>
    <rPh sb="0" eb="6">
      <t xml:space="preserve">ニイガタシスイゾクカン </t>
    </rPh>
    <phoneticPr fontId="11"/>
  </si>
  <si>
    <t>一部の方がグループに加入し、地域で活動</t>
    <rPh sb="0" eb="2">
      <t>イチブ</t>
    </rPh>
    <rPh sb="3" eb="4">
      <t>カタ</t>
    </rPh>
    <rPh sb="10" eb="12">
      <t>カニュウ</t>
    </rPh>
    <rPh sb="14" eb="16">
      <t>チイキ</t>
    </rPh>
    <rPh sb="17" eb="19">
      <t>カツドウ</t>
    </rPh>
    <phoneticPr fontId="11"/>
  </si>
  <si>
    <t>認知症サポーター養成講座</t>
    <rPh sb="0" eb="3">
      <t>ニンチショウ</t>
    </rPh>
    <rPh sb="8" eb="10">
      <t>ヨウセイ</t>
    </rPh>
    <rPh sb="10" eb="12">
      <t>コウザ</t>
    </rPh>
    <phoneticPr fontId="11"/>
  </si>
  <si>
    <t>黒埼地区公民館</t>
    <rPh sb="0" eb="7">
      <t>クロサキチクコウミンカン</t>
    </rPh>
    <phoneticPr fontId="11"/>
  </si>
  <si>
    <t>傾聴ボランティア養成講座</t>
    <rPh sb="0" eb="2">
      <t>ケイチョウ</t>
    </rPh>
    <rPh sb="8" eb="10">
      <t>ヨウセイ</t>
    </rPh>
    <rPh sb="10" eb="12">
      <t>コウザ</t>
    </rPh>
    <phoneticPr fontId="11"/>
  </si>
  <si>
    <t>受講後の活動等</t>
    <phoneticPr fontId="10"/>
  </si>
  <si>
    <t>参加費</t>
    <rPh sb="0" eb="3">
      <t>サンカヒ</t>
    </rPh>
    <phoneticPr fontId="10"/>
  </si>
  <si>
    <t>回数</t>
    <rPh sb="0" eb="2">
      <t>カイスウ</t>
    </rPh>
    <phoneticPr fontId="10"/>
  </si>
  <si>
    <t>主催機関</t>
    <rPh sb="2" eb="4">
      <t>キカン</t>
    </rPh>
    <phoneticPr fontId="10"/>
  </si>
  <si>
    <t>ボランティア養成講座</t>
    <rPh sb="5" eb="9">
      <t>ヨウセイコウザ</t>
    </rPh>
    <phoneticPr fontId="35"/>
  </si>
  <si>
    <t>生活体験(料理教室など)</t>
    <rPh sb="0" eb="4">
      <t>セイカツタイケン</t>
    </rPh>
    <rPh sb="5" eb="9">
      <t>リョウリキョウシツ</t>
    </rPh>
    <phoneticPr fontId="10"/>
  </si>
  <si>
    <t>行政職員</t>
    <rPh sb="0" eb="4">
      <t>ギョウセイショクイン</t>
    </rPh>
    <phoneticPr fontId="10"/>
  </si>
  <si>
    <t>社会教育指導員</t>
    <rPh sb="0" eb="7">
      <t>シャカイキョウイクシドウイン</t>
    </rPh>
    <phoneticPr fontId="10"/>
  </si>
  <si>
    <t>学校職員</t>
    <rPh sb="0" eb="4">
      <t>ガッコウショクイン</t>
    </rPh>
    <phoneticPr fontId="10"/>
  </si>
  <si>
    <t>生涯学習推進員</t>
    <rPh sb="0" eb="4">
      <t>ショウガイガクシュウ</t>
    </rPh>
    <rPh sb="4" eb="7">
      <t>スイシンイン</t>
    </rPh>
    <phoneticPr fontId="10"/>
  </si>
  <si>
    <t>発明体験・科学体験</t>
    <rPh sb="0" eb="4">
      <t>ハツメイタイケン</t>
    </rPh>
    <rPh sb="5" eb="9">
      <t>カガクタイケン</t>
    </rPh>
    <phoneticPr fontId="10"/>
  </si>
  <si>
    <t>事業の企画・運営は単独だが、指導者や施設等は連携市町村から協力を受ける</t>
    <rPh sb="0" eb="2">
      <t>ジギョウ</t>
    </rPh>
    <rPh sb="3" eb="5">
      <t>キカク</t>
    </rPh>
    <rPh sb="6" eb="8">
      <t>ウンエイ</t>
    </rPh>
    <rPh sb="9" eb="11">
      <t>タンドク</t>
    </rPh>
    <rPh sb="14" eb="17">
      <t>シドウシャ</t>
    </rPh>
    <rPh sb="18" eb="21">
      <t>シセツトウ</t>
    </rPh>
    <rPh sb="22" eb="24">
      <t>レンケイ</t>
    </rPh>
    <rPh sb="24" eb="27">
      <t>シチョウソン</t>
    </rPh>
    <rPh sb="29" eb="31">
      <t>キョウリョク</t>
    </rPh>
    <rPh sb="32" eb="33">
      <t>ウ</t>
    </rPh>
    <phoneticPr fontId="10"/>
  </si>
  <si>
    <t>人材バンク登録者</t>
    <rPh sb="0" eb="2">
      <t>ジンザイ</t>
    </rPh>
    <rPh sb="5" eb="8">
      <t>トウロクシャ</t>
    </rPh>
    <phoneticPr fontId="10"/>
  </si>
  <si>
    <t>保護者</t>
    <rPh sb="0" eb="3">
      <t>ホゴシャ</t>
    </rPh>
    <phoneticPr fontId="10"/>
  </si>
  <si>
    <t>郷土理解</t>
    <rPh sb="0" eb="2">
      <t>キョウド</t>
    </rPh>
    <rPh sb="2" eb="4">
      <t>リカイ</t>
    </rPh>
    <phoneticPr fontId="10"/>
  </si>
  <si>
    <t>文化活動</t>
    <rPh sb="0" eb="2">
      <t>ブンカ</t>
    </rPh>
    <rPh sb="2" eb="4">
      <t>カツドウ</t>
    </rPh>
    <phoneticPr fontId="10"/>
  </si>
  <si>
    <t>連携市町村共同で事業を企画し、運営する</t>
    <rPh sb="0" eb="2">
      <t>レンケイ</t>
    </rPh>
    <rPh sb="2" eb="5">
      <t>シチョウソン</t>
    </rPh>
    <rPh sb="5" eb="7">
      <t>キョウドウ</t>
    </rPh>
    <rPh sb="8" eb="10">
      <t>ジギョウ</t>
    </rPh>
    <rPh sb="11" eb="13">
      <t>キカク</t>
    </rPh>
    <rPh sb="15" eb="17">
      <t>ウンエイ</t>
    </rPh>
    <phoneticPr fontId="10"/>
  </si>
  <si>
    <t>体育協会</t>
    <rPh sb="0" eb="4">
      <t>タイイクキョウカイ</t>
    </rPh>
    <phoneticPr fontId="10"/>
  </si>
  <si>
    <t>クラブ・サークルの会員</t>
    <rPh sb="9" eb="11">
      <t>カイイン</t>
    </rPh>
    <phoneticPr fontId="10"/>
  </si>
  <si>
    <t>農林水産業体験</t>
    <rPh sb="0" eb="4">
      <t>ノウリンスイサン</t>
    </rPh>
    <rPh sb="4" eb="5">
      <t>ギョウ</t>
    </rPh>
    <rPh sb="5" eb="7">
      <t>タイケン</t>
    </rPh>
    <phoneticPr fontId="10"/>
  </si>
  <si>
    <t>文化協会</t>
    <rPh sb="0" eb="4">
      <t>ブンカキョウカイ</t>
    </rPh>
    <phoneticPr fontId="10"/>
  </si>
  <si>
    <t>地域のボランティア</t>
    <rPh sb="0" eb="2">
      <t>チイキ</t>
    </rPh>
    <phoneticPr fontId="10"/>
  </si>
  <si>
    <t>単独で主催する事業の情報を連携市町村に提供し、参加者を受け入れる</t>
    <rPh sb="0" eb="2">
      <t>タンドク</t>
    </rPh>
    <rPh sb="3" eb="5">
      <t>シュサイ</t>
    </rPh>
    <rPh sb="7" eb="9">
      <t>ジギョウ</t>
    </rPh>
    <rPh sb="10" eb="12">
      <t>ジョウホウ</t>
    </rPh>
    <rPh sb="13" eb="18">
      <t>レンケイシチョウソン</t>
    </rPh>
    <rPh sb="19" eb="21">
      <t>テイキョウ</t>
    </rPh>
    <rPh sb="23" eb="26">
      <t>サンカシャ</t>
    </rPh>
    <rPh sb="27" eb="28">
      <t>ウ</t>
    </rPh>
    <rPh sb="29" eb="30">
      <t>イ</t>
    </rPh>
    <phoneticPr fontId="10"/>
  </si>
  <si>
    <t>スポーツ推進委員</t>
    <rPh sb="4" eb="6">
      <t>スイシン</t>
    </rPh>
    <rPh sb="6" eb="8">
      <t>イイン</t>
    </rPh>
    <phoneticPr fontId="10"/>
  </si>
  <si>
    <t>専門講師</t>
    <rPh sb="0" eb="4">
      <t>センモンコウシ</t>
    </rPh>
    <phoneticPr fontId="10"/>
  </si>
  <si>
    <t>連携</t>
    <rPh sb="0" eb="2">
      <t>レンケイ</t>
    </rPh>
    <phoneticPr fontId="10"/>
  </si>
  <si>
    <t>指導者・協力者</t>
    <rPh sb="0" eb="3">
      <t>シドウシャ</t>
    </rPh>
    <rPh sb="4" eb="7">
      <t>キョウリョクシャ</t>
    </rPh>
    <phoneticPr fontId="10"/>
  </si>
  <si>
    <t>区別なし</t>
    <rPh sb="0" eb="2">
      <t>クベツ</t>
    </rPh>
    <phoneticPr fontId="10"/>
  </si>
  <si>
    <t>高</t>
    <rPh sb="0" eb="1">
      <t>コウ</t>
    </rPh>
    <phoneticPr fontId="10"/>
  </si>
  <si>
    <t>中</t>
    <rPh sb="0" eb="1">
      <t>チュウ</t>
    </rPh>
    <phoneticPr fontId="10"/>
  </si>
  <si>
    <t>小</t>
    <rPh sb="0" eb="1">
      <t>ショウ</t>
    </rPh>
    <phoneticPr fontId="10"/>
  </si>
  <si>
    <t>幼</t>
    <rPh sb="0" eb="1">
      <t>ヨウ</t>
    </rPh>
    <phoneticPr fontId="10"/>
  </si>
  <si>
    <t>参加者内訳</t>
    <rPh sb="0" eb="3">
      <t>サンカシャ</t>
    </rPh>
    <rPh sb="3" eb="5">
      <t>ウチワケ</t>
    </rPh>
    <phoneticPr fontId="10"/>
  </si>
  <si>
    <t>参加
人数</t>
    <rPh sb="0" eb="2">
      <t>サンカ</t>
    </rPh>
    <rPh sb="3" eb="5">
      <t>ニンズウ</t>
    </rPh>
    <phoneticPr fontId="10"/>
  </si>
  <si>
    <t>実施
回数</t>
    <rPh sb="0" eb="2">
      <t>ジッシ</t>
    </rPh>
    <rPh sb="3" eb="5">
      <t>カイスウ</t>
    </rPh>
    <phoneticPr fontId="10"/>
  </si>
  <si>
    <t>体験活動に関する事業〈教育委員会が実施したもの〉</t>
    <rPh sb="0" eb="3">
      <t>タイケンカツドウ</t>
    </rPh>
    <rPh sb="4" eb="5">
      <t>カン</t>
    </rPh>
    <rPh sb="7" eb="9">
      <t>ジギョウ</t>
    </rPh>
    <rPh sb="10" eb="15">
      <t>キョウイクイインカイ</t>
    </rPh>
    <rPh sb="16" eb="18">
      <t>ジッシ</t>
    </rPh>
    <phoneticPr fontId="10"/>
  </si>
  <si>
    <t>体験活動に関する事業〈首長部局が実施したもの〉</t>
    <rPh sb="0" eb="3">
      <t>タイケンカツドウ</t>
    </rPh>
    <rPh sb="4" eb="5">
      <t>カン</t>
    </rPh>
    <rPh sb="7" eb="9">
      <t>ジギョウ</t>
    </rPh>
    <rPh sb="11" eb="13">
      <t>シュチョウ</t>
    </rPh>
    <rPh sb="13" eb="15">
      <t>ブキョク</t>
    </rPh>
    <rPh sb="15" eb="17">
      <t>ジッシ</t>
    </rPh>
    <phoneticPr fontId="10"/>
  </si>
  <si>
    <t>子どもへの声掛け</t>
    <phoneticPr fontId="10"/>
  </si>
  <si>
    <t>家庭訪問の実施など</t>
    <phoneticPr fontId="10"/>
  </si>
  <si>
    <t>発達相談会の実施</t>
    <phoneticPr fontId="10"/>
  </si>
  <si>
    <t>ゆりかご学級での読み聞かせ講座、手遊び実施（ゆりかご学級、保育園）　等</t>
    <phoneticPr fontId="10"/>
  </si>
  <si>
    <t>事業の企画・運営に関して、業務委託契約を締結したＮＰＯ等があった。</t>
    <rPh sb="0" eb="2">
      <t>ジギョウ</t>
    </rPh>
    <rPh sb="3" eb="5">
      <t>キカク</t>
    </rPh>
    <rPh sb="6" eb="8">
      <t>ウンエイ</t>
    </rPh>
    <rPh sb="9" eb="10">
      <t>カン</t>
    </rPh>
    <rPh sb="13" eb="19">
      <t>ギョウムイタクケイヤク</t>
    </rPh>
    <rPh sb="20" eb="22">
      <t>テイケツ</t>
    </rPh>
    <rPh sb="27" eb="28">
      <t>トウ</t>
    </rPh>
    <phoneticPr fontId="10"/>
  </si>
  <si>
    <t>事業の企画・運営に関わったＮＰＯ等があった。</t>
    <rPh sb="0" eb="2">
      <t>ジギョウ</t>
    </rPh>
    <rPh sb="3" eb="5">
      <t>キカク</t>
    </rPh>
    <rPh sb="6" eb="8">
      <t>ウンエイ</t>
    </rPh>
    <rPh sb="9" eb="10">
      <t>カカ</t>
    </rPh>
    <rPh sb="16" eb="17">
      <t>トウ</t>
    </rPh>
    <phoneticPr fontId="10"/>
  </si>
  <si>
    <t>その他内容</t>
    <rPh sb="2" eb="3">
      <t>タ</t>
    </rPh>
    <rPh sb="3" eb="5">
      <t>ナイヨウ</t>
    </rPh>
    <phoneticPr fontId="10"/>
  </si>
  <si>
    <t>面談相談(戸別訪問)を実施した。
(体制があった)</t>
    <rPh sb="0" eb="4">
      <t>メンダンソウダン</t>
    </rPh>
    <rPh sb="5" eb="9">
      <t>コベツホウモン</t>
    </rPh>
    <rPh sb="11" eb="13">
      <t>ジッシ</t>
    </rPh>
    <rPh sb="18" eb="20">
      <t>タイセイ</t>
    </rPh>
    <phoneticPr fontId="10"/>
  </si>
  <si>
    <t>面談相談(来所)を実施した。
(体制があった)</t>
    <rPh sb="0" eb="4">
      <t>メンダンソウダン</t>
    </rPh>
    <rPh sb="5" eb="7">
      <t>ライショ</t>
    </rPh>
    <rPh sb="9" eb="11">
      <t>ジッシ</t>
    </rPh>
    <rPh sb="16" eb="18">
      <t>タイセイ</t>
    </rPh>
    <phoneticPr fontId="10"/>
  </si>
  <si>
    <t>メール相談を実施した。
(体制があった)</t>
    <rPh sb="3" eb="5">
      <t>ソウダン</t>
    </rPh>
    <rPh sb="6" eb="8">
      <t>ジッシ</t>
    </rPh>
    <rPh sb="13" eb="15">
      <t>タイセイ</t>
    </rPh>
    <phoneticPr fontId="10"/>
  </si>
  <si>
    <t>電話相談を実施した。
(体制があった)</t>
    <rPh sb="0" eb="4">
      <t>デンワソウダン</t>
    </rPh>
    <rPh sb="5" eb="7">
      <t>ジッシ</t>
    </rPh>
    <rPh sb="12" eb="14">
      <t>タイセイ</t>
    </rPh>
    <phoneticPr fontId="10"/>
  </si>
  <si>
    <t>家庭教育支援チームの数
(文部科学省登録チーム数以外も含む)</t>
    <rPh sb="0" eb="4">
      <t>カテイキョウイク</t>
    </rPh>
    <rPh sb="4" eb="6">
      <t>シエン</t>
    </rPh>
    <rPh sb="10" eb="11">
      <t>カズ</t>
    </rPh>
    <rPh sb="13" eb="18">
      <t>モンブカガクショウ</t>
    </rPh>
    <rPh sb="18" eb="20">
      <t>トウロク</t>
    </rPh>
    <rPh sb="23" eb="24">
      <t>スウ</t>
    </rPh>
    <rPh sb="24" eb="26">
      <t>イガイ</t>
    </rPh>
    <rPh sb="27" eb="28">
      <t>フク</t>
    </rPh>
    <phoneticPr fontId="10"/>
  </si>
  <si>
    <t>講座(過年度を含む)で養成した人材を家庭教育支援事業で活用している。</t>
    <rPh sb="0" eb="2">
      <t>コウザ</t>
    </rPh>
    <rPh sb="3" eb="6">
      <t>カネンド</t>
    </rPh>
    <rPh sb="7" eb="8">
      <t>フク</t>
    </rPh>
    <rPh sb="11" eb="13">
      <t>ヨウセイ</t>
    </rPh>
    <rPh sb="15" eb="17">
      <t>ジンザイ</t>
    </rPh>
    <rPh sb="18" eb="26">
      <t>カテイキョウイクシエンジギョウ</t>
    </rPh>
    <rPh sb="27" eb="29">
      <t>カツヨウ</t>
    </rPh>
    <phoneticPr fontId="10"/>
  </si>
  <si>
    <t>講座(過年度を含む)で養成した人材を登録制度によって把握している。</t>
    <rPh sb="0" eb="2">
      <t>コウザ</t>
    </rPh>
    <rPh sb="3" eb="6">
      <t>カネンド</t>
    </rPh>
    <rPh sb="7" eb="8">
      <t>フク</t>
    </rPh>
    <rPh sb="11" eb="13">
      <t>ヨウセイ</t>
    </rPh>
    <rPh sb="15" eb="17">
      <t>ジンザイ</t>
    </rPh>
    <rPh sb="18" eb="20">
      <t>トウロク</t>
    </rPh>
    <rPh sb="20" eb="22">
      <t>セイド</t>
    </rPh>
    <rPh sb="26" eb="28">
      <t>ハアク</t>
    </rPh>
    <phoneticPr fontId="10"/>
  </si>
  <si>
    <t>家庭教育支援に関する人材養成講座を実施した。(実施する予定だった)</t>
    <rPh sb="0" eb="4">
      <t>カテイキョウイク</t>
    </rPh>
    <rPh sb="4" eb="6">
      <t>シエン</t>
    </rPh>
    <rPh sb="7" eb="8">
      <t>カン</t>
    </rPh>
    <rPh sb="10" eb="16">
      <t>ジンザイヨウセイコウザ</t>
    </rPh>
    <rPh sb="17" eb="19">
      <t>ジッシ</t>
    </rPh>
    <rPh sb="23" eb="25">
      <t>ジッシ</t>
    </rPh>
    <rPh sb="27" eb="29">
      <t>ヨテイ</t>
    </rPh>
    <phoneticPr fontId="10"/>
  </si>
  <si>
    <t>ＮＰＯ等</t>
    <rPh sb="3" eb="4">
      <t>トウ</t>
    </rPh>
    <phoneticPr fontId="10"/>
  </si>
  <si>
    <t>相談業務</t>
    <rPh sb="0" eb="4">
      <t>ソウダンギョウム</t>
    </rPh>
    <phoneticPr fontId="10"/>
  </si>
  <si>
    <t>支援
チーム</t>
    <rPh sb="0" eb="2">
      <t>シエン</t>
    </rPh>
    <phoneticPr fontId="10"/>
  </si>
  <si>
    <t>人材育成</t>
    <rPh sb="0" eb="4">
      <t>ジンザイイクセイ</t>
    </rPh>
    <phoneticPr fontId="10"/>
  </si>
  <si>
    <t>家庭教育支援について</t>
    <rPh sb="0" eb="5">
      <t>カテイキョウイクシエン</t>
    </rPh>
    <phoneticPr fontId="10"/>
  </si>
  <si>
    <t>(6)</t>
    <phoneticPr fontId="10"/>
  </si>
  <si>
    <t>0257-20-3100</t>
  </si>
  <si>
    <t>刈羽郡刈羽村大字刈羽100番地</t>
  </si>
  <si>
    <t>〒945-0397</t>
    <phoneticPr fontId="10"/>
  </si>
  <si>
    <t>刈羽村生涯学習センター「ラピカ」</t>
    <rPh sb="0" eb="7">
      <t>カリワムラショウガイガクシュウ</t>
    </rPh>
    <phoneticPr fontId="11"/>
  </si>
  <si>
    <t>無</t>
    <rPh sb="0" eb="1">
      <t>ナシ</t>
    </rPh>
    <phoneticPr fontId="11"/>
  </si>
  <si>
    <t>上越市名立区瀬戸722番地</t>
    <rPh sb="0" eb="6">
      <t>ジョウエツシナダチク</t>
    </rPh>
    <rPh sb="6" eb="8">
      <t>セト</t>
    </rPh>
    <rPh sb="11" eb="13">
      <t>バンチ</t>
    </rPh>
    <phoneticPr fontId="11"/>
  </si>
  <si>
    <t>〒949-1625</t>
  </si>
  <si>
    <t>不動地域生涯学習センター</t>
    <rPh sb="0" eb="2">
      <t>フドウ</t>
    </rPh>
    <rPh sb="2" eb="4">
      <t>チイキ</t>
    </rPh>
    <rPh sb="4" eb="8">
      <t>ショウガイガクシュウ</t>
    </rPh>
    <phoneticPr fontId="11"/>
  </si>
  <si>
    <t>025-528-7007</t>
  </si>
  <si>
    <t>上越市清里区棚田525番地1</t>
    <rPh sb="0" eb="6">
      <t>ジョウエツシキヨサトク</t>
    </rPh>
    <rPh sb="6" eb="8">
      <t>タナダ</t>
    </rPh>
    <rPh sb="11" eb="13">
      <t>バンチ</t>
    </rPh>
    <phoneticPr fontId="11"/>
  </si>
  <si>
    <t>〒943-0523</t>
  </si>
  <si>
    <t>櫛池地域生涯学習センター</t>
    <rPh sb="0" eb="2">
      <t>クシイケ</t>
    </rPh>
    <rPh sb="2" eb="4">
      <t>チイキ</t>
    </rPh>
    <rPh sb="4" eb="8">
      <t>ショウガイガクシュウ</t>
    </rPh>
    <phoneticPr fontId="11"/>
  </si>
  <si>
    <t>0255-74-4404</t>
  </si>
  <si>
    <t>上越市中郷区片貝92番地2</t>
    <rPh sb="0" eb="2">
      <t>ジョウエツ</t>
    </rPh>
    <rPh sb="2" eb="3">
      <t>シ</t>
    </rPh>
    <rPh sb="3" eb="5">
      <t>ナカゴウ</t>
    </rPh>
    <rPh sb="5" eb="6">
      <t>ク</t>
    </rPh>
    <rPh sb="6" eb="8">
      <t>カタカイ</t>
    </rPh>
    <rPh sb="10" eb="12">
      <t>バンチ</t>
    </rPh>
    <phoneticPr fontId="11"/>
  </si>
  <si>
    <t>〒949-2312</t>
  </si>
  <si>
    <t>片貝地域生涯学習センター</t>
    <rPh sb="0" eb="2">
      <t>カタカイ</t>
    </rPh>
    <rPh sb="2" eb="4">
      <t>チイキ</t>
    </rPh>
    <rPh sb="4" eb="8">
      <t>ショウガイガクシュウ</t>
    </rPh>
    <phoneticPr fontId="11"/>
  </si>
  <si>
    <t>上越市吉川区山直海801番地1</t>
    <rPh sb="0" eb="6">
      <t>ジョウエツシヨシカワク</t>
    </rPh>
    <rPh sb="6" eb="7">
      <t>ヤマ</t>
    </rPh>
    <rPh sb="7" eb="9">
      <t>ナオミ</t>
    </rPh>
    <rPh sb="12" eb="14">
      <t>バンチ</t>
    </rPh>
    <phoneticPr fontId="11"/>
  </si>
  <si>
    <t>〒949-3562</t>
  </si>
  <si>
    <t>源地域生涯学習センター</t>
    <rPh sb="0" eb="1">
      <t>ミナモト</t>
    </rPh>
    <rPh sb="1" eb="3">
      <t>チイキ</t>
    </rPh>
    <rPh sb="3" eb="7">
      <t>ショウガイガクシュウ</t>
    </rPh>
    <phoneticPr fontId="11"/>
  </si>
  <si>
    <t>上越市吉川区梶257番地2</t>
    <rPh sb="0" eb="6">
      <t>ジョウエツシヨシカワク</t>
    </rPh>
    <rPh sb="6" eb="7">
      <t>カジ</t>
    </rPh>
    <rPh sb="10" eb="12">
      <t>バンチ</t>
    </rPh>
    <phoneticPr fontId="11"/>
  </si>
  <si>
    <t>〒949-3437</t>
  </si>
  <si>
    <t>吉川旭地域生涯学習センター</t>
    <rPh sb="0" eb="3">
      <t>ヨシカワアサヒ</t>
    </rPh>
    <rPh sb="3" eb="5">
      <t>チイキ</t>
    </rPh>
    <rPh sb="5" eb="9">
      <t>ショウガイガクシュウ</t>
    </rPh>
    <phoneticPr fontId="11"/>
  </si>
  <si>
    <t>上越市大島区仁上5607番地</t>
    <rPh sb="0" eb="6">
      <t>ジョウエツシオオシマク</t>
    </rPh>
    <rPh sb="6" eb="8">
      <t>ニガミ</t>
    </rPh>
    <rPh sb="12" eb="14">
      <t>バンチ</t>
    </rPh>
    <phoneticPr fontId="11"/>
  </si>
  <si>
    <t>〒942-1214</t>
  </si>
  <si>
    <t>大島地域生涯学習センター</t>
    <rPh sb="0" eb="2">
      <t>オオシマ</t>
    </rPh>
    <rPh sb="2" eb="4">
      <t>チイキ</t>
    </rPh>
    <rPh sb="4" eb="8">
      <t>ショウガイガクシュウ</t>
    </rPh>
    <phoneticPr fontId="11"/>
  </si>
  <si>
    <t>上越市安塚区須川9005番地</t>
    <rPh sb="0" eb="3">
      <t>ジョウエツシ</t>
    </rPh>
    <rPh sb="3" eb="8">
      <t>ヤスヅカクスガワ</t>
    </rPh>
    <rPh sb="12" eb="14">
      <t>バンチ</t>
    </rPh>
    <phoneticPr fontId="11"/>
  </si>
  <si>
    <t>〒942-0534</t>
  </si>
  <si>
    <t>須川地域生涯学習センター</t>
    <rPh sb="0" eb="2">
      <t>スガワ</t>
    </rPh>
    <rPh sb="2" eb="4">
      <t>チイキ</t>
    </rPh>
    <rPh sb="4" eb="8">
      <t>ショウガイガクシュウ</t>
    </rPh>
    <phoneticPr fontId="11"/>
  </si>
  <si>
    <t>025-593-2004</t>
  </si>
  <si>
    <t>上越市安塚区円平坊941番地</t>
    <rPh sb="0" eb="6">
      <t>ジョウエツシヤスヅカク</t>
    </rPh>
    <rPh sb="6" eb="9">
      <t>エンペイボウ</t>
    </rPh>
    <rPh sb="12" eb="14">
      <t>バンチ</t>
    </rPh>
    <phoneticPr fontId="11"/>
  </si>
  <si>
    <t>〒942-0539</t>
    <phoneticPr fontId="10"/>
  </si>
  <si>
    <t>菱里地域生涯学習センター</t>
    <rPh sb="0" eb="1">
      <t>ヒシ</t>
    </rPh>
    <rPh sb="1" eb="2">
      <t>サト</t>
    </rPh>
    <rPh sb="2" eb="6">
      <t>チイキショウガイ</t>
    </rPh>
    <rPh sb="6" eb="8">
      <t>ガクシュウ</t>
    </rPh>
    <phoneticPr fontId="11"/>
  </si>
  <si>
    <t>上越市安塚区真荻平2793番地</t>
    <rPh sb="0" eb="6">
      <t>ジョウエツシヤスヅカク</t>
    </rPh>
    <rPh sb="6" eb="9">
      <t>マオギダイラ</t>
    </rPh>
    <rPh sb="13" eb="15">
      <t>バンチ</t>
    </rPh>
    <phoneticPr fontId="11"/>
  </si>
  <si>
    <t>〒942-0535</t>
    <phoneticPr fontId="10"/>
  </si>
  <si>
    <t>伏野地域生涯学習センター</t>
    <rPh sb="0" eb="2">
      <t>フシノ</t>
    </rPh>
    <rPh sb="2" eb="4">
      <t>チイキ</t>
    </rPh>
    <rPh sb="4" eb="8">
      <t>ショウガイガクシュウ</t>
    </rPh>
    <phoneticPr fontId="11"/>
  </si>
  <si>
    <t>025-592-2112</t>
  </si>
  <si>
    <t>上越市安塚区坊金1066番地2</t>
    <rPh sb="0" eb="6">
      <t>ジョウエツシヤスヅカク</t>
    </rPh>
    <rPh sb="6" eb="8">
      <t>ボウガネ</t>
    </rPh>
    <rPh sb="12" eb="14">
      <t>バンチ</t>
    </rPh>
    <phoneticPr fontId="11"/>
  </si>
  <si>
    <t>〒942-0402</t>
    <phoneticPr fontId="10"/>
  </si>
  <si>
    <t>中川地域生涯学習センター</t>
    <rPh sb="0" eb="2">
      <t>ナカガワ</t>
    </rPh>
    <rPh sb="2" eb="4">
      <t>チイキ</t>
    </rPh>
    <rPh sb="4" eb="8">
      <t>ショウガイガクシュウ</t>
    </rPh>
    <phoneticPr fontId="11"/>
  </si>
  <si>
    <t>025-555-7008</t>
  </si>
  <si>
    <t>糸魚川市大字青海4690番地</t>
    <rPh sb="0" eb="4">
      <t>イトイガワシ</t>
    </rPh>
    <rPh sb="4" eb="6">
      <t>オオアザ</t>
    </rPh>
    <rPh sb="6" eb="8">
      <t>オウミ</t>
    </rPh>
    <rPh sb="12" eb="14">
      <t>バンチ</t>
    </rPh>
    <phoneticPr fontId="11"/>
  </si>
  <si>
    <t>〒949-0305</t>
    <phoneticPr fontId="10"/>
  </si>
  <si>
    <t>青海生涯学習センター</t>
    <rPh sb="0" eb="6">
      <t>オウミショウガイガクシュウ</t>
    </rPh>
    <phoneticPr fontId="11"/>
  </si>
  <si>
    <t>025-566-3355</t>
  </si>
  <si>
    <t>糸魚川市能生1941-2</t>
    <rPh sb="0" eb="4">
      <t>イトイガワシ</t>
    </rPh>
    <rPh sb="4" eb="6">
      <t>ノウ</t>
    </rPh>
    <phoneticPr fontId="11"/>
  </si>
  <si>
    <t>〒949-1352</t>
    <phoneticPr fontId="10"/>
  </si>
  <si>
    <t>能生生涯学習センター</t>
    <rPh sb="0" eb="2">
      <t>ノウ</t>
    </rPh>
    <rPh sb="2" eb="4">
      <t>ショウガイ</t>
    </rPh>
    <rPh sb="4" eb="6">
      <t>ガクシュウ</t>
    </rPh>
    <phoneticPr fontId="11"/>
  </si>
  <si>
    <t>0254-53-2446</t>
  </si>
  <si>
    <t>村上市田端町4番1号</t>
    <rPh sb="0" eb="3">
      <t>ムラカミシ</t>
    </rPh>
    <rPh sb="3" eb="6">
      <t>タバタマチ</t>
    </rPh>
    <rPh sb="7" eb="8">
      <t>バン</t>
    </rPh>
    <rPh sb="9" eb="10">
      <t>ゴウ</t>
    </rPh>
    <phoneticPr fontId="11"/>
  </si>
  <si>
    <t>〒958-0854</t>
    <phoneticPr fontId="10"/>
  </si>
  <si>
    <t>村上市生涯学習推進センター</t>
    <rPh sb="0" eb="3">
      <t>ムラカミシ</t>
    </rPh>
    <rPh sb="3" eb="5">
      <t>ショウガイ</t>
    </rPh>
    <rPh sb="5" eb="7">
      <t>ガクシュウ</t>
    </rPh>
    <rPh sb="7" eb="9">
      <t>スイシン</t>
    </rPh>
    <phoneticPr fontId="11"/>
  </si>
  <si>
    <t>0254-26-7191</t>
  </si>
  <si>
    <t>新発田市中央町5丁目8番47号</t>
    <rPh sb="0" eb="4">
      <t>シバタシ</t>
    </rPh>
    <rPh sb="4" eb="6">
      <t>チュウオウ</t>
    </rPh>
    <rPh sb="6" eb="7">
      <t>チョウ</t>
    </rPh>
    <rPh sb="8" eb="10">
      <t>チョウメ</t>
    </rPh>
    <rPh sb="11" eb="12">
      <t>バン</t>
    </rPh>
    <rPh sb="14" eb="15">
      <t>ゴウ</t>
    </rPh>
    <phoneticPr fontId="11"/>
  </si>
  <si>
    <t>〒957-0053</t>
    <phoneticPr fontId="10"/>
  </si>
  <si>
    <t>新発田市生涯学習センター</t>
    <rPh sb="0" eb="4">
      <t>シバタシ</t>
    </rPh>
    <rPh sb="4" eb="6">
      <t>ショウガイ</t>
    </rPh>
    <rPh sb="6" eb="8">
      <t>ガクシュウ</t>
    </rPh>
    <phoneticPr fontId="11"/>
  </si>
  <si>
    <t>025-224-2088</t>
  </si>
  <si>
    <t>新潟市中央区礎町通３ノ町2086</t>
    <rPh sb="0" eb="3">
      <t>ニイガタシ</t>
    </rPh>
    <rPh sb="3" eb="6">
      <t>チュウオウク</t>
    </rPh>
    <rPh sb="6" eb="7">
      <t>イシズエ</t>
    </rPh>
    <rPh sb="7" eb="8">
      <t>マチ</t>
    </rPh>
    <rPh sb="8" eb="9">
      <t>トオ</t>
    </rPh>
    <rPh sb="11" eb="12">
      <t>マチ</t>
    </rPh>
    <phoneticPr fontId="11"/>
  </si>
  <si>
    <t>〒951-8055</t>
    <phoneticPr fontId="10"/>
  </si>
  <si>
    <t>新潟市生涯学習センター
（クロスパルにいがた）</t>
    <rPh sb="0" eb="3">
      <t>ニイガタシ</t>
    </rPh>
    <rPh sb="3" eb="5">
      <t>ショウガイ</t>
    </rPh>
    <rPh sb="5" eb="7">
      <t>ガクシュウ</t>
    </rPh>
    <phoneticPr fontId="11"/>
  </si>
  <si>
    <t>025-284-6110</t>
    <phoneticPr fontId="10"/>
  </si>
  <si>
    <t>新潟市中央区女池南3-1-2</t>
    <rPh sb="0" eb="3">
      <t>ニイガタシ</t>
    </rPh>
    <rPh sb="3" eb="6">
      <t>チュウオウク</t>
    </rPh>
    <rPh sb="6" eb="9">
      <t>メイケミナミ</t>
    </rPh>
    <phoneticPr fontId="10"/>
  </si>
  <si>
    <t>〒950-8602</t>
    <phoneticPr fontId="10"/>
  </si>
  <si>
    <t>電話番号</t>
    <rPh sb="0" eb="4">
      <t>デンワバンゴウ</t>
    </rPh>
    <phoneticPr fontId="10"/>
  </si>
  <si>
    <t>所在地</t>
    <rPh sb="0" eb="3">
      <t>ショザイチ</t>
    </rPh>
    <phoneticPr fontId="10"/>
  </si>
  <si>
    <t>１　生涯学習センター</t>
    <rPh sb="2" eb="6">
      <t>ショウガイガクシュウ</t>
    </rPh>
    <phoneticPr fontId="10"/>
  </si>
  <si>
    <t>0257-20-3102</t>
    <phoneticPr fontId="10"/>
  </si>
  <si>
    <t>刈羽郡刈羽村大字刈羽100</t>
  </si>
  <si>
    <t>〒945-0307</t>
  </si>
  <si>
    <t>刈羽村立図書館</t>
  </si>
  <si>
    <t>0258-78-2250</t>
    <phoneticPr fontId="10"/>
  </si>
  <si>
    <t>三島郡出雲崎町大字羽黒町431-1</t>
  </si>
  <si>
    <t>〒949-4305</t>
  </si>
  <si>
    <t>出雲崎町立出雲崎図書館</t>
  </si>
  <si>
    <t>0254-27-6166</t>
    <phoneticPr fontId="10"/>
  </si>
  <si>
    <t>北蒲原郡聖籠町大字諏訪山1560-1</t>
  </si>
  <si>
    <t>〒957-0117</t>
  </si>
  <si>
    <t>聖籠町立図書館</t>
  </si>
  <si>
    <t>0254-43-3700</t>
    <phoneticPr fontId="10"/>
  </si>
  <si>
    <t>胎内市西栄町5-3</t>
  </si>
  <si>
    <t>〒959-2646</t>
  </si>
  <si>
    <t>胎内市図書館</t>
  </si>
  <si>
    <t>0255-72-9415</t>
    <phoneticPr fontId="10"/>
  </si>
  <si>
    <t>妙高市上町9-2</t>
  </si>
  <si>
    <t>〒944-0046</t>
  </si>
  <si>
    <t>妙高市図書館</t>
  </si>
  <si>
    <t>025-773-6677</t>
    <phoneticPr fontId="10"/>
  </si>
  <si>
    <t>南魚沼市六日町101-8</t>
  </si>
  <si>
    <t>〒949-6680</t>
  </si>
  <si>
    <t>南魚沼市図書館</t>
  </si>
  <si>
    <t>025-792-0337</t>
    <phoneticPr fontId="10"/>
  </si>
  <si>
    <t>魚沼市本町2-5</t>
  </si>
  <si>
    <t>〒946-0041</t>
  </si>
  <si>
    <t>　〃　　小出郷図書館</t>
    <rPh sb="4" eb="6">
      <t>コイデ</t>
    </rPh>
    <rPh sb="6" eb="7">
      <t>キョウ</t>
    </rPh>
    <rPh sb="7" eb="10">
      <t>トショカン</t>
    </rPh>
    <phoneticPr fontId="8"/>
  </si>
  <si>
    <t>025-799-3134</t>
    <phoneticPr fontId="10"/>
  </si>
  <si>
    <t>魚沼市今泉1507-1</t>
  </si>
  <si>
    <t>〒946-8555</t>
  </si>
  <si>
    <t>魚沼市立広神図書館</t>
  </si>
  <si>
    <t>0250-63-8019</t>
    <phoneticPr fontId="10"/>
  </si>
  <si>
    <t>阿賀野市山崎77</t>
  </si>
  <si>
    <t>〒959-1919</t>
  </si>
  <si>
    <t>　〃　　　笹神図書館</t>
    <rPh sb="5" eb="7">
      <t>ササカミ</t>
    </rPh>
    <rPh sb="7" eb="10">
      <t>トショカン</t>
    </rPh>
    <phoneticPr fontId="8"/>
  </si>
  <si>
    <t>0250-68-3006</t>
    <phoneticPr fontId="10"/>
  </si>
  <si>
    <t>阿賀野市保田1756-1</t>
  </si>
  <si>
    <t>〒959-2221</t>
  </si>
  <si>
    <t>　〃　　　安田図書館</t>
    <rPh sb="5" eb="7">
      <t>ヤスダ</t>
    </rPh>
    <rPh sb="7" eb="10">
      <t>トショカン</t>
    </rPh>
    <phoneticPr fontId="8"/>
  </si>
  <si>
    <t>0250-67-2500</t>
    <phoneticPr fontId="10"/>
  </si>
  <si>
    <t>阿賀野市曽郷1028</t>
  </si>
  <si>
    <t>〒959-2112</t>
  </si>
  <si>
    <t>阿賀野市立図書館</t>
  </si>
  <si>
    <t>0259-27-4182</t>
    <phoneticPr fontId="10"/>
  </si>
  <si>
    <t>佐渡市両津湊198</t>
    <rPh sb="3" eb="5">
      <t>リョウツ</t>
    </rPh>
    <rPh sb="5" eb="6">
      <t>ミナト</t>
    </rPh>
    <phoneticPr fontId="7"/>
  </si>
  <si>
    <t>〒952-0014</t>
  </si>
  <si>
    <t>　〃　　両津図書館</t>
    <rPh sb="4" eb="6">
      <t>リョウツ</t>
    </rPh>
    <rPh sb="6" eb="9">
      <t>トショカン</t>
    </rPh>
    <phoneticPr fontId="8"/>
  </si>
  <si>
    <t>0259-57-2711</t>
    <phoneticPr fontId="10"/>
  </si>
  <si>
    <t>佐渡市河原田本町394</t>
  </si>
  <si>
    <t>〒952-1314</t>
  </si>
  <si>
    <t>　〃　　さわた図書館</t>
    <rPh sb="7" eb="10">
      <t>トショカン</t>
    </rPh>
    <phoneticPr fontId="8"/>
  </si>
  <si>
    <t>0259-86-3841</t>
    <phoneticPr fontId="10"/>
  </si>
  <si>
    <t>佐渡市小木町1946-6</t>
  </si>
  <si>
    <t>〒952-0604</t>
  </si>
  <si>
    <t>　〃　　小木図書館</t>
    <rPh sb="4" eb="6">
      <t>オギ</t>
    </rPh>
    <rPh sb="6" eb="9">
      <t>トショカン</t>
    </rPh>
    <phoneticPr fontId="8"/>
  </si>
  <si>
    <t>0259-55-2223</t>
    <phoneticPr fontId="10"/>
  </si>
  <si>
    <t>佐渡市吉岡920-1</t>
  </si>
  <si>
    <t>〒952-0312</t>
  </si>
  <si>
    <t>　〃　　真野図書館</t>
    <rPh sb="4" eb="6">
      <t>マノ</t>
    </rPh>
    <rPh sb="6" eb="9">
      <t>トショカン</t>
    </rPh>
    <phoneticPr fontId="8"/>
  </si>
  <si>
    <t>0259-63-2800</t>
    <phoneticPr fontId="10"/>
  </si>
  <si>
    <t>佐渡市千種177-1</t>
  </si>
  <si>
    <t>〒952-1209</t>
  </si>
  <si>
    <t>佐渡市立中央図書館</t>
  </si>
  <si>
    <t>0250-58-1505</t>
    <phoneticPr fontId="10"/>
  </si>
  <si>
    <t>五泉市村松乙224-2</t>
  </si>
  <si>
    <t>〒959-1705</t>
  </si>
  <si>
    <t>　〃　　村松図書館</t>
    <rPh sb="4" eb="6">
      <t>ムラマツ</t>
    </rPh>
    <rPh sb="6" eb="9">
      <t>トショカン</t>
    </rPh>
    <phoneticPr fontId="8"/>
  </si>
  <si>
    <t>0250-43-3110</t>
    <phoneticPr fontId="10"/>
  </si>
  <si>
    <t>五泉市郷屋川1-1-8</t>
  </si>
  <si>
    <t>〒959-1864</t>
  </si>
  <si>
    <t>五泉市立図書館</t>
  </si>
  <si>
    <t>025-562-2441</t>
    <phoneticPr fontId="10"/>
  </si>
  <si>
    <t>糸魚川市大字青海4657-3</t>
  </si>
  <si>
    <t>〒949-0305</t>
  </si>
  <si>
    <t>　〃　　青海図書館</t>
    <rPh sb="4" eb="5">
      <t>アオ</t>
    </rPh>
    <rPh sb="5" eb="6">
      <t>ウミ</t>
    </rPh>
    <rPh sb="6" eb="9">
      <t>トショカン</t>
    </rPh>
    <phoneticPr fontId="8"/>
  </si>
  <si>
    <t>025-566-3334</t>
    <phoneticPr fontId="10"/>
  </si>
  <si>
    <t>糸魚川市大字能生1941-2</t>
  </si>
  <si>
    <t>〒949-1352</t>
  </si>
  <si>
    <t>　〃    能生図書館</t>
    <rPh sb="6" eb="8">
      <t>ノウ</t>
    </rPh>
    <rPh sb="8" eb="11">
      <t>トショカン</t>
    </rPh>
    <phoneticPr fontId="8"/>
  </si>
  <si>
    <t>025-552-6330</t>
    <phoneticPr fontId="10"/>
  </si>
  <si>
    <t>糸魚川市一の宮1-2-3</t>
  </si>
  <si>
    <t>〒941-0056</t>
  </si>
  <si>
    <t>糸魚川市民図書館</t>
  </si>
  <si>
    <t>0256-91-3255</t>
    <phoneticPr fontId="10"/>
  </si>
  <si>
    <t>燕市分水新町2-5-1</t>
  </si>
  <si>
    <t>〒959-0128</t>
  </si>
  <si>
    <t>　〃　分水図書館</t>
    <rPh sb="3" eb="5">
      <t>ブンスイ</t>
    </rPh>
    <rPh sb="5" eb="8">
      <t>トショカン</t>
    </rPh>
    <phoneticPr fontId="8"/>
  </si>
  <si>
    <t>0256-92-7650</t>
    <phoneticPr fontId="10"/>
  </si>
  <si>
    <t>燕市吉田大保町22-1</t>
  </si>
  <si>
    <t>〒959-0242</t>
  </si>
  <si>
    <t>　〃　吉田図書館</t>
    <rPh sb="3" eb="5">
      <t>ヨシダ</t>
    </rPh>
    <rPh sb="5" eb="8">
      <t>トショカン</t>
    </rPh>
    <phoneticPr fontId="8"/>
  </si>
  <si>
    <t>0256-62-2726</t>
    <phoneticPr fontId="10"/>
  </si>
  <si>
    <t>燕市白山町1-2-10</t>
  </si>
  <si>
    <t>〒959-1251</t>
  </si>
  <si>
    <t>燕市立図書館</t>
  </si>
  <si>
    <t>0254-72-6700</t>
    <phoneticPr fontId="10"/>
  </si>
  <si>
    <t>村上市岩沢5668</t>
  </si>
  <si>
    <t>〒958-0251</t>
  </si>
  <si>
    <t>　〃　　朝日図書館</t>
    <rPh sb="4" eb="6">
      <t>アサヒ</t>
    </rPh>
    <rPh sb="6" eb="9">
      <t>トショカン</t>
    </rPh>
    <phoneticPr fontId="8"/>
  </si>
  <si>
    <t>0254-53-7511</t>
    <phoneticPr fontId="10"/>
  </si>
  <si>
    <t>村上市田端町4-25</t>
  </si>
  <si>
    <t>〒958-0854</t>
  </si>
  <si>
    <t>村上市立中央図書館</t>
  </si>
  <si>
    <t>0258-62-3759</t>
    <phoneticPr fontId="10"/>
  </si>
  <si>
    <t>見附市学校町1-3-43</t>
  </si>
  <si>
    <t>〒954-0052</t>
  </si>
  <si>
    <t>見附市図書館</t>
  </si>
  <si>
    <t>025-750-5100</t>
    <phoneticPr fontId="10"/>
  </si>
  <si>
    <t>十日町市西本町2-1-1</t>
    <rPh sb="4" eb="5">
      <t>ニシ</t>
    </rPh>
    <rPh sb="5" eb="7">
      <t>ホンチョウ</t>
    </rPh>
    <phoneticPr fontId="8"/>
  </si>
  <si>
    <t>〒948-0072</t>
  </si>
  <si>
    <t>十日町図書館</t>
  </si>
  <si>
    <t>0256-53-3500</t>
    <phoneticPr fontId="10"/>
  </si>
  <si>
    <t>加茂市神明町2-6-29</t>
  </si>
  <si>
    <t>〒959-1325</t>
  </si>
  <si>
    <t>加茂市立図書館</t>
  </si>
  <si>
    <t>0258-82-2724</t>
    <phoneticPr fontId="10"/>
  </si>
  <si>
    <t>小千谷市土川1-3-7</t>
  </si>
  <si>
    <t>〒947-0031</t>
  </si>
  <si>
    <t>小千谷市立図書館</t>
  </si>
  <si>
    <t>0254-24-2100</t>
    <phoneticPr fontId="10"/>
  </si>
  <si>
    <t>新発田市中央町4-11-27</t>
    <rPh sb="4" eb="6">
      <t>チュウオウ</t>
    </rPh>
    <rPh sb="6" eb="7">
      <t>チョウ</t>
    </rPh>
    <phoneticPr fontId="7"/>
  </si>
  <si>
    <t>〒957-0053</t>
  </si>
  <si>
    <t>新発田市立歴史図書館</t>
    <rPh sb="0" eb="3">
      <t>シバタ</t>
    </rPh>
    <rPh sb="3" eb="5">
      <t>シリツ</t>
    </rPh>
    <rPh sb="5" eb="7">
      <t>レキシ</t>
    </rPh>
    <rPh sb="7" eb="10">
      <t>トショカン</t>
    </rPh>
    <phoneticPr fontId="8"/>
  </si>
  <si>
    <t>0254-41-2291</t>
    <phoneticPr fontId="10"/>
  </si>
  <si>
    <t>新発田市稲荷岡2371</t>
  </si>
  <si>
    <t>〒957-0204</t>
  </si>
  <si>
    <t>　　　　〃　　　紫雲寺分館</t>
    <rPh sb="8" eb="11">
      <t>シウンジ</t>
    </rPh>
    <rPh sb="11" eb="13">
      <t>ブンカン</t>
    </rPh>
    <phoneticPr fontId="8"/>
  </si>
  <si>
    <t>0254-33-2433</t>
    <phoneticPr fontId="10"/>
  </si>
  <si>
    <t>新発田市住田501</t>
  </si>
  <si>
    <t>〒959-2415</t>
  </si>
  <si>
    <t>　　　　〃　　　加治川分館</t>
    <rPh sb="8" eb="11">
      <t>カジカワ</t>
    </rPh>
    <rPh sb="11" eb="13">
      <t>ブンカン</t>
    </rPh>
    <phoneticPr fontId="8"/>
  </si>
  <si>
    <t>0254-22-2081</t>
    <phoneticPr fontId="10"/>
  </si>
  <si>
    <t>新発田市乙次26-2</t>
  </si>
  <si>
    <t>〒959-2323</t>
  </si>
  <si>
    <t>新発田市立図書館豊浦分館</t>
    <rPh sb="0" eb="3">
      <t>シバタ</t>
    </rPh>
    <rPh sb="3" eb="5">
      <t>シリツ</t>
    </rPh>
    <rPh sb="5" eb="8">
      <t>トショカン</t>
    </rPh>
    <rPh sb="8" eb="10">
      <t>トヨウラ</t>
    </rPh>
    <rPh sb="10" eb="12">
      <t>ブンカン</t>
    </rPh>
    <phoneticPr fontId="8"/>
  </si>
  <si>
    <t>0254-22-2418</t>
    <phoneticPr fontId="10"/>
  </si>
  <si>
    <t>新発田市諏訪町1-2-12</t>
    <rPh sb="4" eb="6">
      <t>スワ</t>
    </rPh>
    <phoneticPr fontId="7"/>
  </si>
  <si>
    <t>〒957-0055</t>
  </si>
  <si>
    <t>新発田市立中央図書館</t>
    <rPh sb="5" eb="7">
      <t>チュウオウ</t>
    </rPh>
    <phoneticPr fontId="7"/>
  </si>
  <si>
    <t>0257-22-2928</t>
    <phoneticPr fontId="10"/>
  </si>
  <si>
    <t>柏崎市学校町2-47</t>
  </si>
  <si>
    <t>〒945-0065</t>
  </si>
  <si>
    <t>柏崎市立図書館</t>
  </si>
  <si>
    <t>0256-46-5919</t>
    <phoneticPr fontId="10"/>
  </si>
  <si>
    <t>三条市荻堀1144-1</t>
  </si>
  <si>
    <t>〒955-0151</t>
  </si>
  <si>
    <t xml:space="preserve">  〃　    　　下田分館</t>
    <rPh sb="10" eb="12">
      <t>シタダ</t>
    </rPh>
    <phoneticPr fontId="8"/>
  </si>
  <si>
    <t>0256-45-5686</t>
    <phoneticPr fontId="10"/>
  </si>
  <si>
    <t>三条市新堀1311</t>
  </si>
  <si>
    <t>〒959-1153</t>
  </si>
  <si>
    <t xml:space="preserve">  〃  　　　　栄分館</t>
    <rPh sb="9" eb="10">
      <t>サカエ</t>
    </rPh>
    <phoneticPr fontId="8"/>
  </si>
  <si>
    <t>0256-32-0657</t>
    <phoneticPr fontId="10"/>
  </si>
  <si>
    <t>三条市元町11-6</t>
  </si>
  <si>
    <t>〒955-0072</t>
  </si>
  <si>
    <t>三条市立図書館</t>
  </si>
  <si>
    <t>025-545-3232</t>
    <phoneticPr fontId="10"/>
  </si>
  <si>
    <t>上越市中央1-3-18</t>
  </si>
  <si>
    <t>〒942-0001</t>
  </si>
  <si>
    <t xml:space="preserve">  〃    直江津図書館</t>
    <rPh sb="7" eb="10">
      <t>ナオエツ</t>
    </rPh>
    <phoneticPr fontId="8"/>
  </si>
  <si>
    <t>025-530-2360</t>
    <phoneticPr fontId="10"/>
  </si>
  <si>
    <t>上越市頸城区百間町716</t>
  </si>
  <si>
    <t>〒942-0127</t>
  </si>
  <si>
    <t>　〃　　　　　　　頸城分館</t>
    <rPh sb="9" eb="11">
      <t>クビキ</t>
    </rPh>
    <phoneticPr fontId="8"/>
  </si>
  <si>
    <t>025-599-2830</t>
    <phoneticPr fontId="10"/>
  </si>
  <si>
    <t>上越市浦川原区釜淵5</t>
  </si>
  <si>
    <t>〒942-0392</t>
  </si>
  <si>
    <t>　〃　　　　　　　浦川原分館</t>
  </si>
  <si>
    <t>025-523-2603</t>
    <phoneticPr fontId="10"/>
  </si>
  <si>
    <t>上越市本城町8-30</t>
  </si>
  <si>
    <t>〒943-0835</t>
  </si>
  <si>
    <t>上越市立高田図書館</t>
  </si>
  <si>
    <t>0258-53-3005</t>
    <phoneticPr fontId="10"/>
  </si>
  <si>
    <t>長岡市中央公園1-67</t>
  </si>
  <si>
    <t>〒940-0222</t>
  </si>
  <si>
    <t>　〃　　栃尾地域図書館</t>
    <rPh sb="4" eb="6">
      <t>トチオ</t>
    </rPh>
    <rPh sb="6" eb="8">
      <t>チイキ</t>
    </rPh>
    <phoneticPr fontId="7"/>
  </si>
  <si>
    <t>0258-75-5159</t>
    <phoneticPr fontId="10"/>
  </si>
  <si>
    <t>長岡市寺泊磯町7411-14</t>
  </si>
  <si>
    <t>〒940-2502　</t>
  </si>
  <si>
    <t>　〃　　寺泊地域図書館</t>
    <rPh sb="4" eb="6">
      <t>テラドマリ</t>
    </rPh>
    <rPh sb="6" eb="8">
      <t>チイキ</t>
    </rPh>
    <phoneticPr fontId="7"/>
  </si>
  <si>
    <t>0258-61-2165</t>
    <phoneticPr fontId="10"/>
  </si>
  <si>
    <t>長岡市中之島3807-3</t>
    <rPh sb="0" eb="3">
      <t>ナガオカシ</t>
    </rPh>
    <phoneticPr fontId="7"/>
  </si>
  <si>
    <t>〒954-0124</t>
  </si>
  <si>
    <t>　〃　　中之島地域図書館</t>
    <rPh sb="4" eb="7">
      <t>ナカノシマ</t>
    </rPh>
    <rPh sb="7" eb="9">
      <t>チイキ</t>
    </rPh>
    <phoneticPr fontId="7"/>
  </si>
  <si>
    <t>0258-22-7100</t>
    <phoneticPr fontId="10"/>
  </si>
  <si>
    <t>長岡市新保町1399-3</t>
  </si>
  <si>
    <t>〒940-0876</t>
  </si>
  <si>
    <t>　〃　　北地域図書館</t>
    <rPh sb="4" eb="5">
      <t>キタ</t>
    </rPh>
    <rPh sb="5" eb="7">
      <t>チイキ</t>
    </rPh>
    <phoneticPr fontId="7"/>
  </si>
  <si>
    <t>0258-30-3501</t>
    <phoneticPr fontId="10"/>
  </si>
  <si>
    <t>長岡市曲新町566-7</t>
  </si>
  <si>
    <t>〒940-1103</t>
  </si>
  <si>
    <t>　〃　　南地域図書館</t>
    <rPh sb="4" eb="5">
      <t>ミナミ</t>
    </rPh>
    <rPh sb="5" eb="7">
      <t>チイキ</t>
    </rPh>
    <phoneticPr fontId="7"/>
  </si>
  <si>
    <t>0258-27-4900</t>
    <phoneticPr fontId="10"/>
  </si>
  <si>
    <t>長岡市緑町3-55-41</t>
  </si>
  <si>
    <t>〒940-2105</t>
  </si>
  <si>
    <t>　〃　　西地域図書館</t>
    <rPh sb="4" eb="5">
      <t>ニシ</t>
    </rPh>
    <rPh sb="5" eb="7">
      <t>チイキ</t>
    </rPh>
    <phoneticPr fontId="7"/>
  </si>
  <si>
    <t>0258-35-7981</t>
    <phoneticPr fontId="10"/>
  </si>
  <si>
    <t>長岡市大手通2-3-10</t>
  </si>
  <si>
    <t>〒940-0062</t>
  </si>
  <si>
    <t>　〃　　互尊文庫</t>
    <rPh sb="4" eb="5">
      <t>タガ</t>
    </rPh>
    <rPh sb="5" eb="6">
      <t>ミコト</t>
    </rPh>
    <rPh sb="6" eb="8">
      <t>ブンコ</t>
    </rPh>
    <phoneticPr fontId="7"/>
  </si>
  <si>
    <t>0258-32-0658</t>
    <phoneticPr fontId="10"/>
  </si>
  <si>
    <t>長岡市学校町1-2-2</t>
  </si>
  <si>
    <t>〒940-0041</t>
  </si>
  <si>
    <t>長岡市立中央図書館</t>
  </si>
  <si>
    <t>0256-73-5066</t>
    <phoneticPr fontId="10"/>
  </si>
  <si>
    <t>新潟市西蒲区巻甲4262-1</t>
  </si>
  <si>
    <t>〒953-0041</t>
  </si>
  <si>
    <t>　〃　　巻図書館</t>
  </si>
  <si>
    <t>0256-70-5141</t>
    <phoneticPr fontId="10"/>
  </si>
  <si>
    <t>新潟市西蒲区三方10</t>
  </si>
  <si>
    <t>〒959-0505</t>
  </si>
  <si>
    <t>　〃　　潟東図書館</t>
  </si>
  <si>
    <t>0256-82-4433</t>
    <phoneticPr fontId="10"/>
  </si>
  <si>
    <t>新潟市西蒲区西中889-1</t>
  </si>
  <si>
    <t>〒953-0132</t>
  </si>
  <si>
    <t>　〃　　岩室図書館</t>
  </si>
  <si>
    <t>0256-88-0001</t>
    <phoneticPr fontId="10"/>
  </si>
  <si>
    <t>新潟市西蒲区曽根2046</t>
  </si>
  <si>
    <t>〒959-0422</t>
  </si>
  <si>
    <t>　〃　　西川図書館</t>
  </si>
  <si>
    <t>025-377-5300</t>
    <phoneticPr fontId="10"/>
  </si>
  <si>
    <t>新潟市西区金巻746-4</t>
  </si>
  <si>
    <t>〒950-1112</t>
  </si>
  <si>
    <t>　〃　　黒埼図書館</t>
  </si>
  <si>
    <t>025-261-0032</t>
    <phoneticPr fontId="10"/>
  </si>
  <si>
    <t>新潟市西区内野町603</t>
  </si>
  <si>
    <t>〒950-2112</t>
  </si>
  <si>
    <t>　〃　　内野図書館</t>
  </si>
  <si>
    <t>025-260-3242</t>
    <phoneticPr fontId="10"/>
  </si>
  <si>
    <t>新潟市西区寺尾上3-1-1</t>
  </si>
  <si>
    <t>〒950-2055</t>
  </si>
  <si>
    <t>　〃　　坂井輪図書館</t>
  </si>
  <si>
    <t>025-375-3001</t>
    <phoneticPr fontId="10"/>
  </si>
  <si>
    <t>新潟市南区月潟1417</t>
  </si>
  <si>
    <t>〒950-1304</t>
  </si>
  <si>
    <t>　〃　　月潟図書館</t>
  </si>
  <si>
    <t>025-372-5510</t>
    <phoneticPr fontId="10"/>
  </si>
  <si>
    <t>新潟市南区田中383</t>
  </si>
  <si>
    <t>〒950-1477</t>
  </si>
  <si>
    <t>　〃　　白根図書館</t>
  </si>
  <si>
    <t>0250-22-0097</t>
    <phoneticPr fontId="10"/>
  </si>
  <si>
    <t>新潟市秋葉区日宝町6-2</t>
  </si>
  <si>
    <t>〒956-0863</t>
  </si>
  <si>
    <t>　〃　　新津図書館</t>
  </si>
  <si>
    <t>025-382-4696</t>
    <phoneticPr fontId="10"/>
  </si>
  <si>
    <t>新潟市江南区茅野山3-1-14</t>
  </si>
  <si>
    <t>〒950-0144</t>
  </si>
  <si>
    <t>新潟市立亀田図書館</t>
  </si>
  <si>
    <t>025-224-2120</t>
    <phoneticPr fontId="10"/>
  </si>
  <si>
    <t>新潟市中央区礎町通3ノ町2086</t>
    <rPh sb="11" eb="12">
      <t>マチ</t>
    </rPh>
    <phoneticPr fontId="7"/>
  </si>
  <si>
    <t>〒951-8055</t>
  </si>
  <si>
    <t>新潟市生涯学習センター図書館</t>
  </si>
  <si>
    <t>025-285-2372</t>
    <phoneticPr fontId="10"/>
  </si>
  <si>
    <t>新潟市中央区新和3-3-1</t>
  </si>
  <si>
    <t>〒950-0972</t>
  </si>
  <si>
    <t>　〃　　鳥屋野図書館</t>
  </si>
  <si>
    <t>025-223-3235</t>
    <phoneticPr fontId="10"/>
  </si>
  <si>
    <t>新潟市中央区稲荷町3511-1</t>
  </si>
  <si>
    <t>〒951-8018</t>
  </si>
  <si>
    <t>　〃　　舟江図書館</t>
  </si>
  <si>
    <t>025-250-2940</t>
    <phoneticPr fontId="10"/>
  </si>
  <si>
    <t>新潟市東区石山1-1-12</t>
  </si>
  <si>
    <t>〒950-0852</t>
  </si>
  <si>
    <t>　〃　　石山図書館</t>
  </si>
  <si>
    <t>025-250-2920</t>
    <phoneticPr fontId="10"/>
  </si>
  <si>
    <t>新潟市東区古川町4-12</t>
  </si>
  <si>
    <t>〒950-0056</t>
  </si>
  <si>
    <t>　〃　　山の下図書館</t>
  </si>
  <si>
    <t>025-387-1771</t>
    <phoneticPr fontId="10"/>
  </si>
  <si>
    <t>新潟市北区松浜1-7-1</t>
  </si>
  <si>
    <t>〒950-3126</t>
  </si>
  <si>
    <t>　〃　　松浜図書館</t>
  </si>
  <si>
    <t>025-387-1123</t>
    <phoneticPr fontId="10"/>
  </si>
  <si>
    <t>新潟市北区東栄町1-1-35</t>
  </si>
  <si>
    <t>〒950-3323</t>
  </si>
  <si>
    <t>　〃　　豊栄図書館</t>
  </si>
  <si>
    <t>025-246-7700</t>
    <phoneticPr fontId="10"/>
  </si>
  <si>
    <t>新潟市中央区明石2-1-10</t>
  </si>
  <si>
    <t>〒950-0084</t>
  </si>
  <si>
    <t>新潟市立中央図書館</t>
  </si>
  <si>
    <t>025-284-6001</t>
    <phoneticPr fontId="10"/>
  </si>
  <si>
    <t>新潟市中央区女池南3-1-2</t>
  </si>
  <si>
    <t>〒950-8602</t>
  </si>
  <si>
    <t>新潟県立図書館</t>
  </si>
  <si>
    <t>２　公立図書館</t>
    <rPh sb="2" eb="7">
      <t>コウリツトショカン</t>
    </rPh>
    <phoneticPr fontId="10"/>
  </si>
  <si>
    <t>0254-32-5818</t>
    <phoneticPr fontId="10"/>
  </si>
  <si>
    <t>北蒲原郡聖籠町諏訪山1560-3</t>
    <phoneticPr fontId="10"/>
  </si>
  <si>
    <t>聖籠町青少年交流センター</t>
  </si>
  <si>
    <t>0250-62-0120</t>
    <phoneticPr fontId="10"/>
  </si>
  <si>
    <t>阿賀野市畑江23</t>
    <phoneticPr fontId="10"/>
  </si>
  <si>
    <t>〒959-1924</t>
  </si>
  <si>
    <t>五頭連峰少年自然の家</t>
  </si>
  <si>
    <t>0250-55-6543</t>
    <phoneticPr fontId="10"/>
  </si>
  <si>
    <t>五泉市上杉川1910-1</t>
    <phoneticPr fontId="10"/>
  </si>
  <si>
    <t>〒959-1726</t>
  </si>
  <si>
    <t>五泉市チャレンジランド杉川</t>
  </si>
  <si>
    <t>0255-70-1315</t>
    <phoneticPr fontId="10"/>
  </si>
  <si>
    <t>妙高市関川町2-8-32</t>
    <phoneticPr fontId="10"/>
  </si>
  <si>
    <t>〒944-0014</t>
  </si>
  <si>
    <t>青少年学習施設わくわくランドあらい</t>
  </si>
  <si>
    <t>025-562-3828</t>
    <phoneticPr fontId="10"/>
  </si>
  <si>
    <t>糸魚川市大字青海614-1</t>
    <phoneticPr fontId="10"/>
  </si>
  <si>
    <t>青海少年の家</t>
  </si>
  <si>
    <t>025-566-3111</t>
    <phoneticPr fontId="10"/>
  </si>
  <si>
    <t>糸魚川市大字能生519</t>
    <phoneticPr fontId="10"/>
  </si>
  <si>
    <t>〒949-1341</t>
  </si>
  <si>
    <t>能生青年の館</t>
  </si>
  <si>
    <t>0254-28-2116</t>
    <phoneticPr fontId="10"/>
  </si>
  <si>
    <t>新発田市上赤谷2173</t>
    <phoneticPr fontId="10"/>
  </si>
  <si>
    <t>〒957-0464</t>
  </si>
  <si>
    <t>青少年宿泊施設あかたにの家</t>
  </si>
  <si>
    <t>0256-32-0908</t>
    <phoneticPr fontId="10"/>
  </si>
  <si>
    <t>三条市桜木町12番38号</t>
    <phoneticPr fontId="10"/>
  </si>
  <si>
    <t>〒955-0084</t>
  </si>
  <si>
    <t>三条市青少年育成センター</t>
  </si>
  <si>
    <r>
      <t xml:space="preserve">0258-75-3111
</t>
    </r>
    <r>
      <rPr>
        <sz val="7"/>
        <color theme="1"/>
        <rFont val="ＭＳ 明朝"/>
        <family val="1"/>
        <charset val="128"/>
      </rPr>
      <t>(寺泊支所地域振興・
市民生活課)</t>
    </r>
    <phoneticPr fontId="10"/>
  </si>
  <si>
    <t>長岡市寺泊郷本208-3</t>
    <phoneticPr fontId="10"/>
  </si>
  <si>
    <t>〒940-2528</t>
  </si>
  <si>
    <t>長岡市青少年研修センター</t>
  </si>
  <si>
    <t>025-222-7500</t>
    <phoneticPr fontId="10"/>
  </si>
  <si>
    <t>新潟市中央区西船見町5932-445</t>
  </si>
  <si>
    <t>〒950-8555</t>
  </si>
  <si>
    <t>025-201-7530</t>
    <phoneticPr fontId="10"/>
  </si>
  <si>
    <t>新潟市中央区二葉町5932-7</t>
    <phoneticPr fontId="10"/>
  </si>
  <si>
    <t>〒951-8102</t>
  </si>
  <si>
    <t>0256-72-2876</t>
    <phoneticPr fontId="10"/>
  </si>
  <si>
    <t>新潟市西蒲区峰岡444-2</t>
  </si>
  <si>
    <t>〒953-0075</t>
  </si>
  <si>
    <t>入徳館野外研修場</t>
  </si>
  <si>
    <t>025-247-6781</t>
    <phoneticPr fontId="10"/>
  </si>
  <si>
    <t>新潟市中央区東万代9-1
万代市民会館内</t>
    <phoneticPr fontId="10"/>
  </si>
  <si>
    <t>〒951-0082</t>
  </si>
  <si>
    <t>0254-46-2224</t>
    <phoneticPr fontId="10"/>
  </si>
  <si>
    <t>胎内市乙1503-166</t>
    <phoneticPr fontId="10"/>
  </si>
  <si>
    <t>〒959-2602</t>
  </si>
  <si>
    <t>0255-82-4321</t>
    <phoneticPr fontId="10"/>
  </si>
  <si>
    <t>妙高市関山6323-2</t>
    <phoneticPr fontId="10"/>
  </si>
  <si>
    <t>〒949-2235</t>
    <phoneticPr fontId="10"/>
  </si>
  <si>
    <t>３　青少年教育施設</t>
    <rPh sb="2" eb="5">
      <t>セイショウネン</t>
    </rPh>
    <rPh sb="5" eb="7">
      <t>キョウイク</t>
    </rPh>
    <rPh sb="7" eb="9">
      <t>シセツ</t>
    </rPh>
    <phoneticPr fontId="10"/>
  </si>
  <si>
    <t>0256-32-4811</t>
    <phoneticPr fontId="10"/>
  </si>
  <si>
    <t>新潟県三条市元町11番6号</t>
  </si>
  <si>
    <t>三条市</t>
    <rPh sb="0" eb="3">
      <t>サンジョウシ</t>
    </rPh>
    <phoneticPr fontId="22"/>
  </si>
  <si>
    <t>鍛冶ミュージアム</t>
  </si>
  <si>
    <t>0250-25-1300</t>
    <phoneticPr fontId="10"/>
  </si>
  <si>
    <t>新潟市秋葉区蒲ヶ沢109-1</t>
  </si>
  <si>
    <t>〒956-0846</t>
  </si>
  <si>
    <t>新潟市</t>
  </si>
  <si>
    <t>新潟市新津美術館</t>
    <rPh sb="0" eb="3">
      <t>ニイガタシ</t>
    </rPh>
    <rPh sb="3" eb="4">
      <t>シン</t>
    </rPh>
    <rPh sb="4" eb="5">
      <t>ツ</t>
    </rPh>
    <rPh sb="5" eb="8">
      <t>ビジュツカン</t>
    </rPh>
    <phoneticPr fontId="11"/>
  </si>
  <si>
    <t>025-225-6111</t>
    <phoneticPr fontId="10"/>
  </si>
  <si>
    <t>新潟市中央区柳島町2-10</t>
  </si>
  <si>
    <t>〒951-8013</t>
  </si>
  <si>
    <t>0258-47-6130</t>
    <phoneticPr fontId="10"/>
  </si>
  <si>
    <t>長岡市関原町1丁目字権現堂2247-2</t>
  </si>
  <si>
    <t>〒940-2035</t>
  </si>
  <si>
    <t>新潟県</t>
  </si>
  <si>
    <t>0256-63-7666</t>
    <phoneticPr fontId="10"/>
  </si>
  <si>
    <t>燕市大字大曲4330-1</t>
  </si>
  <si>
    <t>〒959-1263</t>
  </si>
  <si>
    <t>燕市</t>
  </si>
  <si>
    <t>燕市産業史料館</t>
    <rPh sb="0" eb="2">
      <t>ツバメシ</t>
    </rPh>
    <rPh sb="2" eb="4">
      <t>サンギョウ</t>
    </rPh>
    <rPh sb="4" eb="5">
      <t>シ</t>
    </rPh>
    <rPh sb="5" eb="7">
      <t>シリョウカン</t>
    </rPh>
    <phoneticPr fontId="11"/>
  </si>
  <si>
    <t>025-794-3800</t>
    <phoneticPr fontId="10"/>
  </si>
  <si>
    <t>魚沼市堀之内117-6</t>
  </si>
  <si>
    <t>〒949-7413</t>
  </si>
  <si>
    <t>魚沼市</t>
  </si>
  <si>
    <t>魚沼市宮柊二記念館</t>
    <rPh sb="0" eb="2">
      <t>ウオヌマ</t>
    </rPh>
    <rPh sb="2" eb="3">
      <t>シ</t>
    </rPh>
    <rPh sb="3" eb="4">
      <t>ミヤ</t>
    </rPh>
    <rPh sb="5" eb="6">
      <t>２</t>
    </rPh>
    <rPh sb="6" eb="9">
      <t>キネンカン</t>
    </rPh>
    <phoneticPr fontId="11"/>
  </si>
  <si>
    <t>025-282-7612</t>
    <phoneticPr fontId="10"/>
  </si>
  <si>
    <t>新潟市中央区万代3-1-1
新潟日報メディアシップ5階</t>
    <phoneticPr fontId="10"/>
  </si>
  <si>
    <t>〒950-0088</t>
  </si>
  <si>
    <t>新潟市會津八一記念館</t>
    <rPh sb="0" eb="3">
      <t>ニイガタシ</t>
    </rPh>
    <rPh sb="3" eb="5">
      <t>アイヅ</t>
    </rPh>
    <rPh sb="5" eb="6">
      <t>ハチ</t>
    </rPh>
    <rPh sb="6" eb="7">
      <t>イチ</t>
    </rPh>
    <rPh sb="7" eb="10">
      <t>キネンカン</t>
    </rPh>
    <phoneticPr fontId="11"/>
  </si>
  <si>
    <t>025-223-1622</t>
    <phoneticPr fontId="10"/>
  </si>
  <si>
    <t>新潟市中央区西大畑町5191-9</t>
  </si>
  <si>
    <t>〒951-8104</t>
  </si>
  <si>
    <t>新潟市美術館</t>
    <rPh sb="0" eb="2">
      <t>ニイガタ</t>
    </rPh>
    <rPh sb="2" eb="3">
      <t>シ</t>
    </rPh>
    <rPh sb="3" eb="6">
      <t>ビジュツカン</t>
    </rPh>
    <phoneticPr fontId="11"/>
  </si>
  <si>
    <t>025-267-1500</t>
    <phoneticPr fontId="10"/>
  </si>
  <si>
    <t>新潟市中央区浜浦町1-8</t>
  </si>
  <si>
    <t>〒951-8151</t>
  </si>
  <si>
    <t>(学)日本歯科大学</t>
    <phoneticPr fontId="10"/>
  </si>
  <si>
    <t>日本歯科大学新潟生命学部 医の博物館</t>
    <rPh sb="0" eb="2">
      <t>ニホン</t>
    </rPh>
    <rPh sb="2" eb="4">
      <t>シカ</t>
    </rPh>
    <rPh sb="4" eb="6">
      <t>ダイガク</t>
    </rPh>
    <rPh sb="6" eb="8">
      <t>ニイガタ</t>
    </rPh>
    <rPh sb="8" eb="10">
      <t>セイメイ</t>
    </rPh>
    <rPh sb="10" eb="12">
      <t>ガクブ</t>
    </rPh>
    <rPh sb="13" eb="14">
      <t>イ</t>
    </rPh>
    <rPh sb="15" eb="18">
      <t>ハクブツカン</t>
    </rPh>
    <phoneticPr fontId="11"/>
  </si>
  <si>
    <t>025-281-2001</t>
    <phoneticPr fontId="10"/>
  </si>
  <si>
    <t>新潟市中央区新光町10-2
技術士センタービル別棟2階</t>
    <phoneticPr fontId="10"/>
  </si>
  <si>
    <t>〒950-0965</t>
  </si>
  <si>
    <t>(公財)知足美術館</t>
    <rPh sb="1" eb="2">
      <t>コウ</t>
    </rPh>
    <rPh sb="4" eb="5">
      <t>チ</t>
    </rPh>
    <rPh sb="5" eb="6">
      <t>アシ</t>
    </rPh>
    <rPh sb="6" eb="9">
      <t>ビジュツカン</t>
    </rPh>
    <phoneticPr fontId="11"/>
  </si>
  <si>
    <t>知足美術館</t>
  </si>
  <si>
    <t>025-523-8680</t>
    <phoneticPr fontId="10"/>
  </si>
  <si>
    <t>上越市本城町7-1</t>
  </si>
  <si>
    <t>小林古径記念美術館</t>
  </si>
  <si>
    <t>025-290-6655</t>
    <phoneticPr fontId="10"/>
  </si>
  <si>
    <t>新潟市中央区万代島5-1
万代島ビル5階</t>
    <phoneticPr fontId="10"/>
  </si>
  <si>
    <t>〒950-0078</t>
  </si>
  <si>
    <t>新潟県立万代島美術館</t>
  </si>
  <si>
    <t>025-780-4080</t>
    <phoneticPr fontId="10"/>
  </si>
  <si>
    <t>南魚沼市浦佐5493-3</t>
  </si>
  <si>
    <t>〒949-7302</t>
  </si>
  <si>
    <t>池田記念美術館</t>
  </si>
  <si>
    <t>0258-53-6300</t>
    <phoneticPr fontId="10"/>
  </si>
  <si>
    <t>長岡市上の原町1-13</t>
  </si>
  <si>
    <t>〒940-0237</t>
  </si>
  <si>
    <t>長岡市栃尾美術館</t>
  </si>
  <si>
    <t>025-377-1888</t>
    <phoneticPr fontId="10"/>
  </si>
  <si>
    <t>新潟市西区山田451</t>
  </si>
  <si>
    <t>〒950-1101</t>
  </si>
  <si>
    <t>(公財)雪梁舎美術館</t>
    <rPh sb="1" eb="2">
      <t>コウ</t>
    </rPh>
    <rPh sb="4" eb="5">
      <t>ユキ</t>
    </rPh>
    <rPh sb="5" eb="6">
      <t>リョウ</t>
    </rPh>
    <rPh sb="6" eb="7">
      <t>シャ</t>
    </rPh>
    <rPh sb="7" eb="10">
      <t>ビジュツカン</t>
    </rPh>
    <phoneticPr fontId="11"/>
  </si>
  <si>
    <t>雪梁舎美術館</t>
  </si>
  <si>
    <t>025-596-2051</t>
    <phoneticPr fontId="10"/>
  </si>
  <si>
    <t>十日町市松之山1222</t>
  </si>
  <si>
    <t>〒942-1406</t>
  </si>
  <si>
    <t>(一財)大棟山美術博物館</t>
    <rPh sb="1" eb="2">
      <t>イチ</t>
    </rPh>
    <rPh sb="4" eb="5">
      <t>オオ</t>
    </rPh>
    <rPh sb="5" eb="6">
      <t>トウ</t>
    </rPh>
    <rPh sb="6" eb="7">
      <t>ヤマ</t>
    </rPh>
    <rPh sb="7" eb="9">
      <t>ビジュツ</t>
    </rPh>
    <rPh sb="9" eb="12">
      <t>ハクブツカン</t>
    </rPh>
    <phoneticPr fontId="11"/>
  </si>
  <si>
    <t>大棟山美術博物館</t>
  </si>
  <si>
    <t>025-228-5050</t>
    <phoneticPr fontId="10"/>
  </si>
  <si>
    <t>新潟市中央区旭町通1-754-34</t>
  </si>
  <si>
    <t>〒951-8122</t>
  </si>
  <si>
    <t>(公財)新津記念館</t>
    <rPh sb="1" eb="2">
      <t>コウ</t>
    </rPh>
    <rPh sb="4" eb="5">
      <t>シン</t>
    </rPh>
    <rPh sb="5" eb="6">
      <t>ツ</t>
    </rPh>
    <rPh sb="6" eb="7">
      <t>キ</t>
    </rPh>
    <rPh sb="7" eb="8">
      <t>ネン</t>
    </rPh>
    <rPh sb="8" eb="9">
      <t>カン</t>
    </rPh>
    <phoneticPr fontId="11"/>
  </si>
  <si>
    <t>新津記念館</t>
  </si>
  <si>
    <t>0258-35-6111</t>
    <phoneticPr fontId="10"/>
  </si>
  <si>
    <t>長岡市今朝白2-1-4</t>
  </si>
  <si>
    <t>〒940-0033</t>
  </si>
  <si>
    <t>(一財)駒形十吉記念美術館</t>
    <rPh sb="1" eb="2">
      <t>イチ</t>
    </rPh>
    <rPh sb="4" eb="6">
      <t>コマガタ</t>
    </rPh>
    <rPh sb="6" eb="7">
      <t>ジュウ</t>
    </rPh>
    <rPh sb="7" eb="8">
      <t>キチ</t>
    </rPh>
    <rPh sb="8" eb="10">
      <t>キネン</t>
    </rPh>
    <rPh sb="10" eb="13">
      <t>ビジュツカン</t>
    </rPh>
    <phoneticPr fontId="11"/>
  </si>
  <si>
    <t>駒形十吉記念美術館</t>
  </si>
  <si>
    <t>0257-22-0567</t>
    <phoneticPr fontId="10"/>
  </si>
  <si>
    <t>柏崎市緑町8-35</t>
  </si>
  <si>
    <t>〒945-0841</t>
  </si>
  <si>
    <t>柏崎市</t>
    <rPh sb="0" eb="2">
      <t>カシワザキ</t>
    </rPh>
    <rPh sb="2" eb="3">
      <t>シ</t>
    </rPh>
    <phoneticPr fontId="11"/>
  </si>
  <si>
    <t>柏崎市立博物館</t>
  </si>
  <si>
    <t>0259-86-2604</t>
    <phoneticPr fontId="10"/>
  </si>
  <si>
    <t>佐渡市宿根木270-2</t>
  </si>
  <si>
    <t>〒952-0612</t>
  </si>
  <si>
    <t>佐渡国小木民俗博物館</t>
  </si>
  <si>
    <t>0258-75-4936</t>
    <phoneticPr fontId="10"/>
  </si>
  <si>
    <t>長岡市寺泊花立9353-158</t>
  </si>
  <si>
    <t>〒940-2502</t>
  </si>
  <si>
    <t>長岡市</t>
    <rPh sb="0" eb="2">
      <t>ナガオカ</t>
    </rPh>
    <rPh sb="2" eb="3">
      <t>シ</t>
    </rPh>
    <phoneticPr fontId="11"/>
  </si>
  <si>
    <t>長岡市寺泊水族博物館</t>
  </si>
  <si>
    <t>0257-23-8061</t>
    <phoneticPr fontId="10"/>
  </si>
  <si>
    <t>柏崎市緑町3-1</t>
  </si>
  <si>
    <t>(公財)木村茶道美術館</t>
    <rPh sb="1" eb="2">
      <t>コウ</t>
    </rPh>
    <rPh sb="4" eb="6">
      <t>キムラ</t>
    </rPh>
    <rPh sb="6" eb="8">
      <t>サドウ</t>
    </rPh>
    <rPh sb="8" eb="11">
      <t>ビジュツカン</t>
    </rPh>
    <phoneticPr fontId="11"/>
  </si>
  <si>
    <t>木村茶道美術館</t>
  </si>
  <si>
    <t>025-247-3311</t>
    <phoneticPr fontId="10"/>
  </si>
  <si>
    <t>新潟市中央区東大通1-2-23
北陸ビル内</t>
    <phoneticPr fontId="10"/>
  </si>
  <si>
    <t>〒950-0087</t>
  </si>
  <si>
    <t>(公財)敦井コレクション</t>
    <rPh sb="1" eb="2">
      <t>コウ</t>
    </rPh>
    <rPh sb="4" eb="6">
      <t>ツルイ</t>
    </rPh>
    <phoneticPr fontId="11"/>
  </si>
  <si>
    <t>敦井美術館</t>
  </si>
  <si>
    <t>0259-52-2447</t>
    <phoneticPr fontId="10"/>
  </si>
  <si>
    <t>佐渡市秋津1596</t>
  </si>
  <si>
    <t>〒952-0021</t>
  </si>
  <si>
    <t>両津郷土博物館</t>
  </si>
  <si>
    <t>025-386-1081</t>
    <phoneticPr fontId="10"/>
  </si>
  <si>
    <t>新潟市北区嘉山3452</t>
  </si>
  <si>
    <t>〒950-3322</t>
  </si>
  <si>
    <t>新潟市北区郷土博物館</t>
  </si>
  <si>
    <t>025-757-5531</t>
    <phoneticPr fontId="10"/>
  </si>
  <si>
    <t>十日町市西本町一丁目448番地9</t>
  </si>
  <si>
    <t>十日町市</t>
    <rPh sb="0" eb="2">
      <t>トオカ</t>
    </rPh>
    <rPh sb="2" eb="3">
      <t>マチ</t>
    </rPh>
    <rPh sb="3" eb="4">
      <t>シ</t>
    </rPh>
    <phoneticPr fontId="11"/>
  </si>
  <si>
    <t>十日町市博物館</t>
  </si>
  <si>
    <t>0258-28-4111</t>
    <phoneticPr fontId="10"/>
  </si>
  <si>
    <t>長岡市千秋3-278-14</t>
  </si>
  <si>
    <t>〒940-2083</t>
  </si>
  <si>
    <t>新潟県</t>
    <rPh sb="0" eb="2">
      <t>ニイガタ</t>
    </rPh>
    <rPh sb="2" eb="3">
      <t>ケン</t>
    </rPh>
    <phoneticPr fontId="11"/>
  </si>
  <si>
    <t>新潟県立近代美術館</t>
  </si>
  <si>
    <t>025-524-3120</t>
    <phoneticPr fontId="10"/>
  </si>
  <si>
    <t>上越市本城町7-7</t>
    <rPh sb="0" eb="3">
      <t>ジョウエツシ</t>
    </rPh>
    <rPh sb="3" eb="5">
      <t>ホンジョウ</t>
    </rPh>
    <rPh sb="5" eb="6">
      <t>チョウ</t>
    </rPh>
    <phoneticPr fontId="11"/>
  </si>
  <si>
    <t>上越市</t>
    <rPh sb="0" eb="2">
      <t>ジョウエツ</t>
    </rPh>
    <rPh sb="2" eb="3">
      <t>シ</t>
    </rPh>
    <phoneticPr fontId="11"/>
  </si>
  <si>
    <t>上越市立歴史博物館</t>
  </si>
  <si>
    <t>0258-78-2370</t>
    <phoneticPr fontId="10"/>
  </si>
  <si>
    <t>三島郡出雲崎町大字米田1</t>
    <rPh sb="0" eb="3">
      <t>ミシマグン</t>
    </rPh>
    <rPh sb="3" eb="7">
      <t>イズモザキマチ</t>
    </rPh>
    <rPh sb="7" eb="9">
      <t>オオアザ</t>
    </rPh>
    <rPh sb="9" eb="11">
      <t>ヨネダ</t>
    </rPh>
    <phoneticPr fontId="11"/>
  </si>
  <si>
    <t>〒949-4342</t>
  </si>
  <si>
    <t>良寛記念館</t>
  </si>
  <si>
    <t>佐渡市相川坂下町20</t>
    <rPh sb="0" eb="2">
      <t>サド</t>
    </rPh>
    <rPh sb="2" eb="3">
      <t>シ</t>
    </rPh>
    <rPh sb="3" eb="5">
      <t>アイカワ</t>
    </rPh>
    <rPh sb="5" eb="7">
      <t>サカシタ</t>
    </rPh>
    <rPh sb="7" eb="8">
      <t>マチ</t>
    </rPh>
    <phoneticPr fontId="11"/>
  </si>
  <si>
    <t>〒952-1505</t>
  </si>
  <si>
    <t>相川郷土博物館</t>
  </si>
  <si>
    <t>佐渡市羽茂飯岡550-6</t>
    <rPh sb="0" eb="2">
      <t>サド</t>
    </rPh>
    <rPh sb="2" eb="3">
      <t>シ</t>
    </rPh>
    <rPh sb="3" eb="5">
      <t>ハモチ</t>
    </rPh>
    <rPh sb="5" eb="6">
      <t>ハン</t>
    </rPh>
    <rPh sb="6" eb="7">
      <t>オカ</t>
    </rPh>
    <phoneticPr fontId="11"/>
  </si>
  <si>
    <t>〒952-0503</t>
  </si>
  <si>
    <t>佐渡植物園</t>
  </si>
  <si>
    <t>佐渡市八幡2041</t>
    <rPh sb="0" eb="2">
      <t>サド</t>
    </rPh>
    <rPh sb="2" eb="3">
      <t>シ</t>
    </rPh>
    <rPh sb="3" eb="5">
      <t>ヤハタ</t>
    </rPh>
    <phoneticPr fontId="11"/>
  </si>
  <si>
    <t>〒952-1311</t>
  </si>
  <si>
    <t>佐渡博物館</t>
  </si>
  <si>
    <t>025-543-2449</t>
    <phoneticPr fontId="10"/>
  </si>
  <si>
    <t>上越市五智2丁目15－15</t>
    <rPh sb="0" eb="3">
      <t>ジョウエツシ</t>
    </rPh>
    <rPh sb="3" eb="4">
      <t>ゴ</t>
    </rPh>
    <rPh sb="4" eb="5">
      <t>チ</t>
    </rPh>
    <rPh sb="6" eb="8">
      <t>チョウメ</t>
    </rPh>
    <phoneticPr fontId="11"/>
  </si>
  <si>
    <t>〒942-0081</t>
  </si>
  <si>
    <t>上越市立水族博物館</t>
  </si>
  <si>
    <t>025-385-2001</t>
    <phoneticPr fontId="10"/>
  </si>
  <si>
    <t>新潟市江南区沢海2-15-25</t>
    <rPh sb="0" eb="3">
      <t>ニイガタシ</t>
    </rPh>
    <rPh sb="3" eb="5">
      <t>コウナン</t>
    </rPh>
    <rPh sb="5" eb="6">
      <t>ク</t>
    </rPh>
    <rPh sb="6" eb="7">
      <t>サワ</t>
    </rPh>
    <rPh sb="7" eb="8">
      <t>ウミ</t>
    </rPh>
    <phoneticPr fontId="11"/>
  </si>
  <si>
    <t>〒950-0205</t>
  </si>
  <si>
    <t>(一財)北方文化博物館</t>
    <rPh sb="1" eb="2">
      <t>イッ</t>
    </rPh>
    <rPh sb="2" eb="3">
      <t>ザイ</t>
    </rPh>
    <rPh sb="4" eb="6">
      <t>ホッポウ</t>
    </rPh>
    <rPh sb="6" eb="8">
      <t>ブンカ</t>
    </rPh>
    <rPh sb="8" eb="10">
      <t>ハクブツ</t>
    </rPh>
    <rPh sb="10" eb="11">
      <t>カン</t>
    </rPh>
    <phoneticPr fontId="11"/>
  </si>
  <si>
    <t>北方文化博物館</t>
  </si>
  <si>
    <t>0258-32-0546</t>
    <phoneticPr fontId="10"/>
  </si>
  <si>
    <t>長岡市幸町2-1-1</t>
    <rPh sb="0" eb="3">
      <t>ナガオカシ</t>
    </rPh>
    <rPh sb="3" eb="4">
      <t>サチ</t>
    </rPh>
    <rPh sb="4" eb="5">
      <t>マチ</t>
    </rPh>
    <phoneticPr fontId="11"/>
  </si>
  <si>
    <t>〒940-0084</t>
  </si>
  <si>
    <t>長岡市立科学博物館</t>
  </si>
  <si>
    <t>４　博物館及び相当施設</t>
    <rPh sb="2" eb="5">
      <t>ハクブツカン</t>
    </rPh>
    <rPh sb="5" eb="6">
      <t>オヨ</t>
    </rPh>
    <rPh sb="7" eb="11">
      <t>ソウトウシセツ</t>
    </rPh>
    <phoneticPr fontId="10"/>
  </si>
  <si>
    <t>025-545-9214</t>
    <phoneticPr fontId="10"/>
  </si>
  <si>
    <t>上越市下門前1770
上越市教育プラザ内</t>
    <phoneticPr fontId="10"/>
  </si>
  <si>
    <t>〒942-8563</t>
  </si>
  <si>
    <t>上越地区広域視聴覚教育協議会</t>
    <rPh sb="0" eb="2">
      <t>ジョウエツ</t>
    </rPh>
    <rPh sb="2" eb="4">
      <t>チク</t>
    </rPh>
    <rPh sb="4" eb="6">
      <t>コウイキ</t>
    </rPh>
    <rPh sb="6" eb="9">
      <t>シチョウカク</t>
    </rPh>
    <rPh sb="9" eb="11">
      <t>キョウイク</t>
    </rPh>
    <rPh sb="11" eb="14">
      <t>キョウギカイ</t>
    </rPh>
    <phoneticPr fontId="11"/>
  </si>
  <si>
    <t>025-750-5101</t>
    <phoneticPr fontId="10"/>
  </si>
  <si>
    <t>十日町市西本町2-1-1
十日町情報館内</t>
    <phoneticPr fontId="10"/>
  </si>
  <si>
    <t>十日町市視聴覚ライブラリー</t>
    <rPh sb="0" eb="2">
      <t>トウカ</t>
    </rPh>
    <rPh sb="2" eb="3">
      <t>マチ</t>
    </rPh>
    <rPh sb="3" eb="4">
      <t>シ</t>
    </rPh>
    <rPh sb="4" eb="7">
      <t>シチョウカク</t>
    </rPh>
    <phoneticPr fontId="11"/>
  </si>
  <si>
    <t>0258-32-3716</t>
    <phoneticPr fontId="10"/>
  </si>
  <si>
    <t>長岡市三和2-8-20
長岡市教育センター内　　　　　　　　　　　　　　　　　　　　　　　　　　　　　　　　　　　　　　　　　　　　　　　　　　　　　　　　　　　　　　　　　　　　　　　　</t>
    <phoneticPr fontId="10"/>
  </si>
  <si>
    <t>〒940-1151</t>
  </si>
  <si>
    <t>長岡地域視聴覚ライブラリー
長岡市視聴覚センター</t>
    <rPh sb="0" eb="2">
      <t>ナガオカ</t>
    </rPh>
    <rPh sb="2" eb="4">
      <t>チイキ</t>
    </rPh>
    <rPh sb="4" eb="7">
      <t>シチョウカク</t>
    </rPh>
    <rPh sb="14" eb="17">
      <t>ナガオカシ</t>
    </rPh>
    <rPh sb="17" eb="20">
      <t>シチョウカク</t>
    </rPh>
    <phoneticPr fontId="11"/>
  </si>
  <si>
    <t>0256-45-4204</t>
    <phoneticPr fontId="10"/>
  </si>
  <si>
    <t>三条市新堀1311
三条市役所栄庁舎内</t>
    <phoneticPr fontId="10"/>
  </si>
  <si>
    <t>三市南蒲地域視聴覚教育協議会</t>
    <rPh sb="0" eb="2">
      <t>サンシ</t>
    </rPh>
    <rPh sb="2" eb="3">
      <t>ナン</t>
    </rPh>
    <rPh sb="3" eb="4">
      <t>カンバラ</t>
    </rPh>
    <rPh sb="4" eb="6">
      <t>チイキ</t>
    </rPh>
    <rPh sb="6" eb="9">
      <t>シチョウカク</t>
    </rPh>
    <rPh sb="9" eb="11">
      <t>キョウイク</t>
    </rPh>
    <rPh sb="11" eb="14">
      <t>キョウギカイ</t>
    </rPh>
    <phoneticPr fontId="11"/>
  </si>
  <si>
    <t>0256-63-4590</t>
    <phoneticPr fontId="10"/>
  </si>
  <si>
    <t>燕市杣木2
燕市教育センター内</t>
    <phoneticPr fontId="10"/>
  </si>
  <si>
    <t>〒959-1282</t>
  </si>
  <si>
    <t>燕市視聴覚ライブラリー</t>
    <rPh sb="0" eb="2">
      <t>ツバメシ</t>
    </rPh>
    <rPh sb="2" eb="5">
      <t>シチョウカク</t>
    </rPh>
    <phoneticPr fontId="11"/>
  </si>
  <si>
    <t>村上市田端町4-25
村上市教育情報センター内</t>
    <phoneticPr fontId="10"/>
  </si>
  <si>
    <t>村上市視聴覚ライブラリー</t>
    <rPh sb="0" eb="3">
      <t>ムラカミシ</t>
    </rPh>
    <rPh sb="3" eb="6">
      <t>シチョウカク</t>
    </rPh>
    <phoneticPr fontId="11"/>
  </si>
  <si>
    <t>新潟県立生涯学習推進センター
（学習情報課）</t>
    <rPh sb="0" eb="2">
      <t>ニイガタ</t>
    </rPh>
    <rPh sb="2" eb="4">
      <t>ケンリツ</t>
    </rPh>
    <rPh sb="4" eb="6">
      <t>ショウガイ</t>
    </rPh>
    <rPh sb="6" eb="8">
      <t>ガクシュウ</t>
    </rPh>
    <rPh sb="8" eb="10">
      <t>スイシン</t>
    </rPh>
    <rPh sb="16" eb="18">
      <t>ガクシュウ</t>
    </rPh>
    <rPh sb="18" eb="20">
      <t>ジョウホウ</t>
    </rPh>
    <rPh sb="20" eb="21">
      <t>カ</t>
    </rPh>
    <phoneticPr fontId="11"/>
  </si>
  <si>
    <t>５　視聴覚センター・視聴覚ライブラリー</t>
    <rPh sb="2" eb="5">
      <t>シチョウカク</t>
    </rPh>
    <rPh sb="10" eb="13">
      <t>シチョウカク</t>
    </rPh>
    <phoneticPr fontId="10"/>
  </si>
  <si>
    <t>025-773-6610
025-772-8161</t>
    <phoneticPr fontId="10"/>
  </si>
  <si>
    <t>南魚沼市六日町865
南魚沼市民会館内</t>
    <rPh sb="0" eb="4">
      <t>ミナミウオヌマシ</t>
    </rPh>
    <rPh sb="4" eb="7">
      <t>ムイカマチ</t>
    </rPh>
    <rPh sb="11" eb="19">
      <t>ミナミウオヌマシミンカイカンナイ</t>
    </rPh>
    <phoneticPr fontId="10"/>
  </si>
  <si>
    <t>南魚沼市婦人会館</t>
    <rPh sb="0" eb="4">
      <t>ミナミウオヌマシ</t>
    </rPh>
    <rPh sb="4" eb="8">
      <t>フジンカイカン</t>
    </rPh>
    <phoneticPr fontId="10"/>
  </si>
  <si>
    <t>025-777-2259
なし</t>
    <phoneticPr fontId="10"/>
  </si>
  <si>
    <t>南魚沼市浦佐478-5</t>
    <rPh sb="0" eb="4">
      <t>ミナミウオヌマシ</t>
    </rPh>
    <rPh sb="4" eb="6">
      <t>ウラサ</t>
    </rPh>
    <phoneticPr fontId="10"/>
  </si>
  <si>
    <t>〒959-7302</t>
    <phoneticPr fontId="10"/>
  </si>
  <si>
    <t>南魚沼市広域働く婦人の家</t>
    <rPh sb="0" eb="4">
      <t>ミナミウオヌマシ</t>
    </rPh>
    <rPh sb="4" eb="6">
      <t>コウイキ</t>
    </rPh>
    <rPh sb="6" eb="7">
      <t>ハタラ</t>
    </rPh>
    <rPh sb="8" eb="10">
      <t>フジン</t>
    </rPh>
    <rPh sb="11" eb="12">
      <t>イエ</t>
    </rPh>
    <phoneticPr fontId="10"/>
  </si>
  <si>
    <t>0256-93-3111
0256-93-3112</t>
    <phoneticPr fontId="10"/>
  </si>
  <si>
    <t>燕市吉田中町５番20号</t>
    <rPh sb="0" eb="2">
      <t>ツバメシ</t>
    </rPh>
    <rPh sb="2" eb="4">
      <t>ヨシダ</t>
    </rPh>
    <rPh sb="4" eb="6">
      <t>ナカマチ</t>
    </rPh>
    <rPh sb="7" eb="8">
      <t>バン</t>
    </rPh>
    <rPh sb="10" eb="11">
      <t>ゴウ</t>
    </rPh>
    <phoneticPr fontId="10"/>
  </si>
  <si>
    <t>〒959-0244</t>
    <phoneticPr fontId="10"/>
  </si>
  <si>
    <t>燕市吉田ふれあいセンター</t>
    <rPh sb="0" eb="2">
      <t>ツバメシ</t>
    </rPh>
    <rPh sb="2" eb="4">
      <t>ヨシダ</t>
    </rPh>
    <phoneticPr fontId="10"/>
  </si>
  <si>
    <t>0258-62-1915
0258-62-5041</t>
    <phoneticPr fontId="10"/>
  </si>
  <si>
    <t>見附市学校町１丁目３番70号</t>
    <rPh sb="0" eb="3">
      <t>ミツケシ</t>
    </rPh>
    <rPh sb="3" eb="6">
      <t>ガッコウチョウ</t>
    </rPh>
    <rPh sb="7" eb="9">
      <t>チョウメ</t>
    </rPh>
    <rPh sb="10" eb="11">
      <t>バン</t>
    </rPh>
    <rPh sb="13" eb="14">
      <t>ゴウ</t>
    </rPh>
    <phoneticPr fontId="10"/>
  </si>
  <si>
    <t>〒954-0052</t>
    <phoneticPr fontId="10"/>
  </si>
  <si>
    <t>見附市勤労者家庭支援施設</t>
    <rPh sb="0" eb="3">
      <t>ミツケシ</t>
    </rPh>
    <rPh sb="3" eb="6">
      <t>キンロウシャ</t>
    </rPh>
    <rPh sb="6" eb="12">
      <t>カテイシエンシセツ</t>
    </rPh>
    <phoneticPr fontId="10"/>
  </si>
  <si>
    <t>0256-34-5624
0256-33-5732
(※事務局)</t>
    <rPh sb="28" eb="31">
      <t>ジムキョク</t>
    </rPh>
    <phoneticPr fontId="10"/>
  </si>
  <si>
    <t>三条市桜木町12-38
(※事務局:三条市本町3丁目1-4)</t>
    <rPh sb="0" eb="3">
      <t>サンジョウシ</t>
    </rPh>
    <rPh sb="3" eb="6">
      <t>サクラギチョウ</t>
    </rPh>
    <rPh sb="14" eb="17">
      <t>ジムキョク</t>
    </rPh>
    <rPh sb="18" eb="21">
      <t>サンジョウシ</t>
    </rPh>
    <rPh sb="21" eb="23">
      <t>ホンチョウ</t>
    </rPh>
    <rPh sb="24" eb="26">
      <t>チョウメ</t>
    </rPh>
    <phoneticPr fontId="10"/>
  </si>
  <si>
    <t>〒955-0853</t>
    <phoneticPr fontId="10"/>
  </si>
  <si>
    <t>三条市男女共同参画センター</t>
    <rPh sb="0" eb="3">
      <t>サンジョウシ</t>
    </rPh>
    <rPh sb="3" eb="5">
      <t>ダンジョ</t>
    </rPh>
    <rPh sb="5" eb="9">
      <t>キョウドウサンカク</t>
    </rPh>
    <phoneticPr fontId="10"/>
  </si>
  <si>
    <t>0258-39-2746
0258-39-2747</t>
    <phoneticPr fontId="10"/>
  </si>
  <si>
    <t>長岡市大手通2-2-6
ながおか市民センター２階</t>
    <rPh sb="0" eb="3">
      <t>ナガオカシ</t>
    </rPh>
    <rPh sb="3" eb="6">
      <t>オオテドオリ</t>
    </rPh>
    <rPh sb="16" eb="18">
      <t>シミン</t>
    </rPh>
    <rPh sb="23" eb="24">
      <t>カイ</t>
    </rPh>
    <phoneticPr fontId="10"/>
  </si>
  <si>
    <t>〒940-0062</t>
    <phoneticPr fontId="10"/>
  </si>
  <si>
    <t>長岡市男女平等推進センター
「ウィルながおか」</t>
    <rPh sb="0" eb="3">
      <t>ナガオカシ</t>
    </rPh>
    <rPh sb="3" eb="7">
      <t>ダンジョビョウドウ</t>
    </rPh>
    <rPh sb="7" eb="9">
      <t>スイシン</t>
    </rPh>
    <phoneticPr fontId="10"/>
  </si>
  <si>
    <t>025-527-3624
025-522-8240</t>
    <phoneticPr fontId="10"/>
  </si>
  <si>
    <t>上越市土橋2554番地
上越市民プラザ内</t>
    <rPh sb="0" eb="3">
      <t>ジョウエツシ</t>
    </rPh>
    <rPh sb="3" eb="5">
      <t>ツチハシ</t>
    </rPh>
    <rPh sb="9" eb="11">
      <t>バンチ</t>
    </rPh>
    <rPh sb="12" eb="16">
      <t>ジョウエツシミン</t>
    </rPh>
    <rPh sb="19" eb="20">
      <t>ナイ</t>
    </rPh>
    <phoneticPr fontId="10"/>
  </si>
  <si>
    <t>〒943-0821</t>
    <phoneticPr fontId="10"/>
  </si>
  <si>
    <t>上越市女性サポートセンター</t>
    <rPh sb="0" eb="3">
      <t>ジョウエツシ</t>
    </rPh>
    <rPh sb="3" eb="5">
      <t>ジョセイ</t>
    </rPh>
    <phoneticPr fontId="10"/>
  </si>
  <si>
    <t>上越市男女共同参画推進センター
(ウィズじょうえつ)</t>
    <rPh sb="0" eb="3">
      <t>ジョウエツシ</t>
    </rPh>
    <rPh sb="3" eb="5">
      <t>ダンジョ</t>
    </rPh>
    <rPh sb="5" eb="9">
      <t>キョウドウサンカク</t>
    </rPh>
    <rPh sb="9" eb="11">
      <t>スイシン</t>
    </rPh>
    <phoneticPr fontId="10"/>
  </si>
  <si>
    <t>025-246-7713
025-246-8080</t>
    <phoneticPr fontId="10"/>
  </si>
  <si>
    <t>新潟市中央区東万代町9-1
万代市民会館３階</t>
    <rPh sb="0" eb="3">
      <t>ニイガタシ</t>
    </rPh>
    <rPh sb="3" eb="6">
      <t>チュウオウク</t>
    </rPh>
    <rPh sb="6" eb="10">
      <t>ヒガシバンダイマチ</t>
    </rPh>
    <rPh sb="14" eb="16">
      <t>バンダイ</t>
    </rPh>
    <rPh sb="16" eb="20">
      <t>シミンカイカン</t>
    </rPh>
    <rPh sb="21" eb="22">
      <t>カイ</t>
    </rPh>
    <phoneticPr fontId="10"/>
  </si>
  <si>
    <t>〒950-0082</t>
    <phoneticPr fontId="10"/>
  </si>
  <si>
    <t>新潟市男女共同参画推進センター
アルザにいがた</t>
    <rPh sb="0" eb="3">
      <t>ニイガタシ</t>
    </rPh>
    <rPh sb="3" eb="9">
      <t>ダンジョキョウドウサンカク</t>
    </rPh>
    <rPh sb="9" eb="11">
      <t>スイシン</t>
    </rPh>
    <phoneticPr fontId="10"/>
  </si>
  <si>
    <t>025-226-7220
025-226-7221</t>
    <phoneticPr fontId="10"/>
  </si>
  <si>
    <t>新潟市中央区礎町四ノ町2113-13</t>
    <rPh sb="0" eb="3">
      <t>ニイガタシ</t>
    </rPh>
    <rPh sb="3" eb="6">
      <t>チュウオウク</t>
    </rPh>
    <rPh sb="6" eb="8">
      <t>イシズエチョウ</t>
    </rPh>
    <rPh sb="8" eb="9">
      <t>ヨン</t>
    </rPh>
    <rPh sb="10" eb="11">
      <t>マチ</t>
    </rPh>
    <phoneticPr fontId="10"/>
  </si>
  <si>
    <t>一般財団法人
新潟県下越婦人会館</t>
    <rPh sb="0" eb="6">
      <t>イッパンザイダンホウジン</t>
    </rPh>
    <rPh sb="7" eb="10">
      <t>ニイガタケン</t>
    </rPh>
    <rPh sb="10" eb="12">
      <t>カエツ</t>
    </rPh>
    <rPh sb="12" eb="14">
      <t>フジン</t>
    </rPh>
    <rPh sb="14" eb="16">
      <t>カイカン</t>
    </rPh>
    <phoneticPr fontId="10"/>
  </si>
  <si>
    <t>025-523-4067
FAX兼用</t>
    <rPh sb="16" eb="18">
      <t>ケンヨウ</t>
    </rPh>
    <phoneticPr fontId="10"/>
  </si>
  <si>
    <t>上越市本町6-1-5</t>
    <rPh sb="0" eb="3">
      <t>ジョウエツシ</t>
    </rPh>
    <rPh sb="3" eb="5">
      <t>ホンチョウ</t>
    </rPh>
    <phoneticPr fontId="10"/>
  </si>
  <si>
    <t>〒943-0832</t>
    <phoneticPr fontId="10"/>
  </si>
  <si>
    <t>一般社団法人
新潟県上越婦人会館</t>
    <rPh sb="0" eb="6">
      <t>イッパンシャダンホウジン</t>
    </rPh>
    <rPh sb="7" eb="10">
      <t>ニイガタケン</t>
    </rPh>
    <rPh sb="10" eb="12">
      <t>ジョウエツ</t>
    </rPh>
    <rPh sb="12" eb="14">
      <t>フジン</t>
    </rPh>
    <rPh sb="14" eb="16">
      <t>カイカン</t>
    </rPh>
    <phoneticPr fontId="10"/>
  </si>
  <si>
    <t>025-285-6610
025-285-6630</t>
    <phoneticPr fontId="10"/>
  </si>
  <si>
    <t>新潟市中央区上所2-2-2
新潟ユニゾンプラザ２階</t>
    <rPh sb="0" eb="3">
      <t>ニイガタシ</t>
    </rPh>
    <rPh sb="3" eb="6">
      <t>チュウオウク</t>
    </rPh>
    <rPh sb="6" eb="8">
      <t>カミドコロ</t>
    </rPh>
    <rPh sb="14" eb="16">
      <t>ニイガタ</t>
    </rPh>
    <rPh sb="24" eb="25">
      <t>カイ</t>
    </rPh>
    <phoneticPr fontId="10"/>
  </si>
  <si>
    <t>〒950-0994</t>
    <phoneticPr fontId="10"/>
  </si>
  <si>
    <t>新潟県女性センター</t>
    <rPh sb="0" eb="3">
      <t>ニイガタケン</t>
    </rPh>
    <rPh sb="3" eb="5">
      <t>ジョセイ</t>
    </rPh>
    <phoneticPr fontId="10"/>
  </si>
  <si>
    <t>上段:電話番号
下段:FAX番号</t>
    <rPh sb="0" eb="2">
      <t>ジョウダン</t>
    </rPh>
    <rPh sb="3" eb="7">
      <t>デンワバンゴウ</t>
    </rPh>
    <rPh sb="8" eb="10">
      <t>ゲダン</t>
    </rPh>
    <rPh sb="14" eb="16">
      <t>バンゴウ</t>
    </rPh>
    <phoneticPr fontId="10"/>
  </si>
  <si>
    <t>６　男女共同参画学習関連施設</t>
    <phoneticPr fontId="10"/>
  </si>
  <si>
    <t>025-231-3121
025-231-3122</t>
    <phoneticPr fontId="10"/>
  </si>
  <si>
    <t>新潟市中央区関屋下川原町１丁目３番12号</t>
    <rPh sb="0" eb="3">
      <t>ニイガタシ</t>
    </rPh>
    <rPh sb="3" eb="6">
      <t>チュウオウク</t>
    </rPh>
    <rPh sb="6" eb="8">
      <t>セキヤ</t>
    </rPh>
    <rPh sb="8" eb="12">
      <t>シモカワラマチ</t>
    </rPh>
    <rPh sb="13" eb="15">
      <t>チョウメ</t>
    </rPh>
    <rPh sb="16" eb="17">
      <t>バン</t>
    </rPh>
    <rPh sb="19" eb="20">
      <t>ゴウ</t>
    </rPh>
    <phoneticPr fontId="10"/>
  </si>
  <si>
    <t>〒951-8127</t>
    <phoneticPr fontId="10"/>
  </si>
  <si>
    <t>会長
 中澤 彩乃</t>
    <rPh sb="0" eb="2">
      <t>カイチョウ</t>
    </rPh>
    <rPh sb="4" eb="6">
      <t>ナカザワ</t>
    </rPh>
    <rPh sb="7" eb="9">
      <t>アヤノ</t>
    </rPh>
    <phoneticPr fontId="10"/>
  </si>
  <si>
    <t>新潟県青年赤十字奉仕団連絡協議会</t>
    <rPh sb="0" eb="3">
      <t>ニイガタケン</t>
    </rPh>
    <rPh sb="3" eb="5">
      <t>セイネン</t>
    </rPh>
    <rPh sb="5" eb="8">
      <t>セキジュウジ</t>
    </rPh>
    <rPh sb="8" eb="11">
      <t>ホウシダン</t>
    </rPh>
    <rPh sb="11" eb="16">
      <t>レンラクキョウギカイ</t>
    </rPh>
    <phoneticPr fontId="10"/>
  </si>
  <si>
    <t>025-211-2815
025-227-1171</t>
    <phoneticPr fontId="10"/>
  </si>
  <si>
    <t>新潟市中央区東中通１番町189-3</t>
    <rPh sb="0" eb="3">
      <t>ニイガタシ</t>
    </rPh>
    <rPh sb="3" eb="6">
      <t>チュウオウク</t>
    </rPh>
    <rPh sb="6" eb="9">
      <t>ヒガシナカドオリ</t>
    </rPh>
    <rPh sb="10" eb="12">
      <t>バンチョウ</t>
    </rPh>
    <phoneticPr fontId="10"/>
  </si>
  <si>
    <t>〒951-8116</t>
    <phoneticPr fontId="10"/>
  </si>
  <si>
    <t>委員長
 小林 泰典</t>
    <rPh sb="0" eb="3">
      <t>イインチョウ</t>
    </rPh>
    <rPh sb="5" eb="7">
      <t>コバヤシ</t>
    </rPh>
    <rPh sb="8" eb="10">
      <t>ヤスノリ</t>
    </rPh>
    <phoneticPr fontId="10"/>
  </si>
  <si>
    <t>新潟県農協青年連盟</t>
    <rPh sb="0" eb="3">
      <t>ニイガタケン</t>
    </rPh>
    <rPh sb="3" eb="5">
      <t>ノウキョウ</t>
    </rPh>
    <rPh sb="5" eb="9">
      <t>セイネンレンメイ</t>
    </rPh>
    <phoneticPr fontId="10"/>
  </si>
  <si>
    <t>025-223-2186
025-223-2401</t>
    <phoneticPr fontId="10"/>
  </si>
  <si>
    <t>新潟市中央区東中通1-86-51</t>
    <rPh sb="0" eb="2">
      <t>ニイガタ</t>
    </rPh>
    <rPh sb="2" eb="3">
      <t>シ</t>
    </rPh>
    <rPh sb="3" eb="5">
      <t>チュウオウ</t>
    </rPh>
    <rPh sb="5" eb="6">
      <t>ク</t>
    </rPh>
    <rPh sb="6" eb="8">
      <t>ヒガシナカ</t>
    </rPh>
    <rPh sb="8" eb="9">
      <t>ドオリ</t>
    </rPh>
    <phoneticPr fontId="10"/>
  </si>
  <si>
    <t>会長
 草間 和幸</t>
    <rPh sb="0" eb="2">
      <t>カイチョウ</t>
    </rPh>
    <rPh sb="4" eb="6">
      <t>クサマ</t>
    </rPh>
    <rPh sb="7" eb="9">
      <t>カズユキ</t>
    </rPh>
    <phoneticPr fontId="10"/>
  </si>
  <si>
    <t>一般社団法人
新潟県国際農業交流協会</t>
    <rPh sb="0" eb="6">
      <t>イッパンシャダンホウジン</t>
    </rPh>
    <rPh sb="7" eb="10">
      <t>ニイガタケン</t>
    </rPh>
    <rPh sb="10" eb="14">
      <t>コクサイノウギョウ</t>
    </rPh>
    <rPh sb="14" eb="18">
      <t>コウリュウキョウカイ</t>
    </rPh>
    <phoneticPr fontId="10"/>
  </si>
  <si>
    <t>025-280-5300
025-285-3587</t>
    <phoneticPr fontId="10"/>
  </si>
  <si>
    <t>(個人宅)
※県農林水産部経営普及課へお問い合わせください。</t>
    <rPh sb="1" eb="4">
      <t>コジンタク</t>
    </rPh>
    <rPh sb="7" eb="8">
      <t>ケン</t>
    </rPh>
    <rPh sb="8" eb="10">
      <t>ノウリン</t>
    </rPh>
    <rPh sb="10" eb="13">
      <t>スイサンブ</t>
    </rPh>
    <rPh sb="13" eb="18">
      <t>ケイエイフキュウカ</t>
    </rPh>
    <rPh sb="20" eb="21">
      <t>ト</t>
    </rPh>
    <rPh sb="22" eb="23">
      <t>ア</t>
    </rPh>
    <phoneticPr fontId="10"/>
  </si>
  <si>
    <t>会長
 北村 公太郎</t>
    <rPh sb="0" eb="2">
      <t>カイチョウ</t>
    </rPh>
    <rPh sb="4" eb="6">
      <t>キタムラ</t>
    </rPh>
    <rPh sb="7" eb="10">
      <t>コウタロウ</t>
    </rPh>
    <phoneticPr fontId="10"/>
  </si>
  <si>
    <t>新潟県農業士会</t>
    <rPh sb="0" eb="3">
      <t>ニイガタケン</t>
    </rPh>
    <rPh sb="3" eb="5">
      <t>ノウギョウ</t>
    </rPh>
    <rPh sb="5" eb="6">
      <t>シ</t>
    </rPh>
    <rPh sb="6" eb="7">
      <t>カイ</t>
    </rPh>
    <phoneticPr fontId="10"/>
  </si>
  <si>
    <t>会長
 千野 俊輔</t>
    <rPh sb="0" eb="2">
      <t>カイチョウ</t>
    </rPh>
    <rPh sb="4" eb="6">
      <t>チノ</t>
    </rPh>
    <rPh sb="7" eb="9">
      <t>シュンスケ</t>
    </rPh>
    <phoneticPr fontId="10"/>
  </si>
  <si>
    <t>新潟県農業改良クラブ連盟</t>
    <rPh sb="0" eb="3">
      <t>ニイガタケン</t>
    </rPh>
    <rPh sb="3" eb="5">
      <t>ノウギョウ</t>
    </rPh>
    <rPh sb="5" eb="7">
      <t>カイリョウ</t>
    </rPh>
    <rPh sb="10" eb="12">
      <t>レンメイ</t>
    </rPh>
    <phoneticPr fontId="10"/>
  </si>
  <si>
    <t>025-290-8055
025-290-8051</t>
    <phoneticPr fontId="10"/>
  </si>
  <si>
    <t>新潟市中央区新光町７番地２
新潟県商工会館内</t>
    <rPh sb="0" eb="3">
      <t>ニイガタシ</t>
    </rPh>
    <rPh sb="3" eb="6">
      <t>チュウオウク</t>
    </rPh>
    <rPh sb="6" eb="9">
      <t>シンコウチョウ</t>
    </rPh>
    <rPh sb="10" eb="12">
      <t>バンチ</t>
    </rPh>
    <rPh sb="13" eb="16">
      <t>ニイガタケン</t>
    </rPh>
    <rPh sb="16" eb="21">
      <t>ショウコウカイカンナイ</t>
    </rPh>
    <phoneticPr fontId="10"/>
  </si>
  <si>
    <t>〒950-0965</t>
    <phoneticPr fontId="10"/>
  </si>
  <si>
    <t>理事長
 平山 征夫</t>
    <rPh sb="0" eb="3">
      <t>リジチョウ</t>
    </rPh>
    <rPh sb="5" eb="7">
      <t>ヒラヤマ</t>
    </rPh>
    <rPh sb="8" eb="10">
      <t>イクオ</t>
    </rPh>
    <phoneticPr fontId="10"/>
  </si>
  <si>
    <t>公益社団法人
にいがた緑の百年物語
緑化推進委員会</t>
    <rPh sb="0" eb="6">
      <t>コウエキシャダンホウジン</t>
    </rPh>
    <rPh sb="11" eb="12">
      <t>ミドリ</t>
    </rPh>
    <rPh sb="13" eb="15">
      <t>ヒャクネン</t>
    </rPh>
    <rPh sb="15" eb="17">
      <t>モノガタリ</t>
    </rPh>
    <rPh sb="18" eb="20">
      <t>リョクカ</t>
    </rPh>
    <rPh sb="20" eb="25">
      <t>スイシンイインカイ</t>
    </rPh>
    <phoneticPr fontId="10"/>
  </si>
  <si>
    <t>会長
 中村 一彦</t>
    <rPh sb="0" eb="2">
      <t>カイチョウ</t>
    </rPh>
    <rPh sb="4" eb="6">
      <t>ナカムラ</t>
    </rPh>
    <rPh sb="7" eb="9">
      <t>カズヒコ</t>
    </rPh>
    <phoneticPr fontId="10"/>
  </si>
  <si>
    <t>新潟県青少年赤十字指導者協議会</t>
    <rPh sb="0" eb="3">
      <t>ニイガタケン</t>
    </rPh>
    <rPh sb="3" eb="6">
      <t>セイショウネン</t>
    </rPh>
    <rPh sb="6" eb="9">
      <t>セキジュウジ</t>
    </rPh>
    <rPh sb="9" eb="12">
      <t>シドウシャ</t>
    </rPh>
    <rPh sb="12" eb="15">
      <t>キョウギカイ</t>
    </rPh>
    <phoneticPr fontId="10"/>
  </si>
  <si>
    <t>0254-53-2446
0254-53-2977</t>
    <phoneticPr fontId="10"/>
  </si>
  <si>
    <t>村上市田端町4-1</t>
    <rPh sb="0" eb="3">
      <t>ムラカミシ</t>
    </rPh>
    <rPh sb="3" eb="6">
      <t>タバタマチ</t>
    </rPh>
    <phoneticPr fontId="10"/>
  </si>
  <si>
    <t>会長
 内山 司</t>
    <rPh sb="0" eb="2">
      <t>カイチョウ</t>
    </rPh>
    <rPh sb="4" eb="6">
      <t>ウチヤマ</t>
    </rPh>
    <rPh sb="7" eb="8">
      <t>ツカサ</t>
    </rPh>
    <phoneticPr fontId="10"/>
  </si>
  <si>
    <t>新潟県健民少年団連合会</t>
    <rPh sb="0" eb="3">
      <t>ニイガタケン</t>
    </rPh>
    <rPh sb="3" eb="5">
      <t>ケンミン</t>
    </rPh>
    <rPh sb="5" eb="8">
      <t>ショウネンダン</t>
    </rPh>
    <rPh sb="8" eb="11">
      <t>レンゴウカイ</t>
    </rPh>
    <phoneticPr fontId="10"/>
  </si>
  <si>
    <t>025-287-8600
025-287-8601</t>
    <phoneticPr fontId="10"/>
  </si>
  <si>
    <t>新潟市中央区清五郎67番地12
デンカビッグスワンスタジアム内</t>
    <rPh sb="0" eb="3">
      <t>ニイガタシ</t>
    </rPh>
    <rPh sb="3" eb="6">
      <t>チュウオウク</t>
    </rPh>
    <rPh sb="6" eb="9">
      <t>セイゴロウ</t>
    </rPh>
    <rPh sb="11" eb="13">
      <t>バンチ</t>
    </rPh>
    <rPh sb="30" eb="31">
      <t>ナイ</t>
    </rPh>
    <phoneticPr fontId="10"/>
  </si>
  <si>
    <t>〒950-0933</t>
    <phoneticPr fontId="10"/>
  </si>
  <si>
    <t>本部長
 髙橋 正司</t>
    <rPh sb="0" eb="3">
      <t>ホンブチョウ</t>
    </rPh>
    <rPh sb="5" eb="7">
      <t>タカハシ</t>
    </rPh>
    <rPh sb="8" eb="10">
      <t>ショウジ</t>
    </rPh>
    <phoneticPr fontId="10"/>
  </si>
  <si>
    <t>公益財団法人
新潟県スポーツ協会
新潟県スポーツ少年団</t>
    <rPh sb="0" eb="6">
      <t>コウエキザイダンホウジン</t>
    </rPh>
    <rPh sb="7" eb="10">
      <t>ニイガタケン</t>
    </rPh>
    <rPh sb="14" eb="16">
      <t>キョウカイ</t>
    </rPh>
    <rPh sb="17" eb="20">
      <t>ニイガタケン</t>
    </rPh>
    <rPh sb="24" eb="27">
      <t>ショウネンダン</t>
    </rPh>
    <phoneticPr fontId="10"/>
  </si>
  <si>
    <t>025-269-2332
FAX兼用</t>
    <rPh sb="16" eb="18">
      <t>ケンヨウ</t>
    </rPh>
    <phoneticPr fontId="10"/>
  </si>
  <si>
    <t>新潟市西区坂井東6-1-4
森の巣箱内</t>
    <rPh sb="0" eb="3">
      <t>ニイガタシ</t>
    </rPh>
    <rPh sb="3" eb="5">
      <t>ニシク</t>
    </rPh>
    <rPh sb="5" eb="8">
      <t>サカイヒガシ</t>
    </rPh>
    <rPh sb="14" eb="15">
      <t>モリ</t>
    </rPh>
    <rPh sb="16" eb="18">
      <t>スバコ</t>
    </rPh>
    <rPh sb="18" eb="19">
      <t>ナイ</t>
    </rPh>
    <phoneticPr fontId="10"/>
  </si>
  <si>
    <t>〒950-2041</t>
    <phoneticPr fontId="10"/>
  </si>
  <si>
    <t>連盟長
 加瀬 由希子</t>
    <rPh sb="0" eb="3">
      <t>レンメイチョウ</t>
    </rPh>
    <rPh sb="5" eb="7">
      <t>カセ</t>
    </rPh>
    <rPh sb="8" eb="11">
      <t>ユキコ</t>
    </rPh>
    <phoneticPr fontId="10"/>
  </si>
  <si>
    <t>一般社団法人
ガールスカウト新潟県連盟</t>
    <rPh sb="0" eb="6">
      <t>イッパンシャダンホウジン</t>
    </rPh>
    <rPh sb="14" eb="17">
      <t>ニイガタケン</t>
    </rPh>
    <rPh sb="17" eb="19">
      <t>レンメイ</t>
    </rPh>
    <phoneticPr fontId="10"/>
  </si>
  <si>
    <t>025-229-5454
025-229-5446</t>
    <phoneticPr fontId="10"/>
  </si>
  <si>
    <t>新潟市中央区西堀通２番町778番
西堀シャルム内</t>
    <rPh sb="0" eb="3">
      <t>ニイガタシ</t>
    </rPh>
    <rPh sb="3" eb="6">
      <t>チュウオウク</t>
    </rPh>
    <rPh sb="6" eb="9">
      <t>ニシボリドオリ</t>
    </rPh>
    <rPh sb="10" eb="12">
      <t>バンチョウ</t>
    </rPh>
    <rPh sb="15" eb="16">
      <t>バン</t>
    </rPh>
    <rPh sb="17" eb="19">
      <t>ニシボリ</t>
    </rPh>
    <rPh sb="23" eb="24">
      <t>ナイ</t>
    </rPh>
    <phoneticPr fontId="10"/>
  </si>
  <si>
    <t>〒951-8061</t>
    <phoneticPr fontId="10"/>
  </si>
  <si>
    <t>理事長
 五十嵐 睦雄</t>
    <rPh sb="0" eb="3">
      <t>リジチョウ</t>
    </rPh>
    <rPh sb="5" eb="8">
      <t>イカラシ</t>
    </rPh>
    <rPh sb="9" eb="11">
      <t>ムツオ</t>
    </rPh>
    <phoneticPr fontId="10"/>
  </si>
  <si>
    <t>日本ボーイスカウト新潟連盟</t>
    <rPh sb="0" eb="2">
      <t>ニホン</t>
    </rPh>
    <rPh sb="9" eb="13">
      <t>ニイガタレンメイ</t>
    </rPh>
    <phoneticPr fontId="10"/>
  </si>
  <si>
    <t>025-230-5298
025-230-5292</t>
    <phoneticPr fontId="10"/>
  </si>
  <si>
    <t>新潟市中央区白山浦1-300</t>
    <rPh sb="0" eb="3">
      <t>ニイガタシ</t>
    </rPh>
    <rPh sb="3" eb="6">
      <t>チュウオウク</t>
    </rPh>
    <rPh sb="6" eb="9">
      <t>ハクサンウラ</t>
    </rPh>
    <phoneticPr fontId="10"/>
  </si>
  <si>
    <t>〒951-8131</t>
    <phoneticPr fontId="10"/>
  </si>
  <si>
    <t>会長
 須田 貴子</t>
    <rPh sb="0" eb="2">
      <t>カイチョウ</t>
    </rPh>
    <rPh sb="4" eb="6">
      <t>スダ</t>
    </rPh>
    <rPh sb="7" eb="9">
      <t>タカコ</t>
    </rPh>
    <phoneticPr fontId="10"/>
  </si>
  <si>
    <t>一般社団法人
新潟県子ども会育成連合会</t>
    <rPh sb="0" eb="6">
      <t>イッパンシャダンホウジン</t>
    </rPh>
    <rPh sb="7" eb="10">
      <t>ニイガタケン</t>
    </rPh>
    <rPh sb="10" eb="11">
      <t>コ</t>
    </rPh>
    <rPh sb="13" eb="14">
      <t>カイ</t>
    </rPh>
    <rPh sb="14" eb="19">
      <t>イクセイレンゴウカイ</t>
    </rPh>
    <phoneticPr fontId="10"/>
  </si>
  <si>
    <t>事務局所在地</t>
    <rPh sb="0" eb="3">
      <t>ジムキョク</t>
    </rPh>
    <rPh sb="3" eb="6">
      <t>ショザイチ</t>
    </rPh>
    <phoneticPr fontId="10"/>
  </si>
  <si>
    <t>代表者名</t>
    <rPh sb="0" eb="3">
      <t>ダイヒョウシャ</t>
    </rPh>
    <rPh sb="3" eb="4">
      <t>メイ</t>
    </rPh>
    <phoneticPr fontId="10"/>
  </si>
  <si>
    <t>団体名</t>
    <rPh sb="0" eb="3">
      <t>ダンタイメイ</t>
    </rPh>
    <phoneticPr fontId="10"/>
  </si>
  <si>
    <t>７　社会教育関係団体(青少年)</t>
    <rPh sb="2" eb="6">
      <t>シャカイキョウイク</t>
    </rPh>
    <rPh sb="6" eb="8">
      <t>カンケイ</t>
    </rPh>
    <rPh sb="8" eb="10">
      <t>ダンタイ</t>
    </rPh>
    <rPh sb="11" eb="14">
      <t>セイショウネン</t>
    </rPh>
    <phoneticPr fontId="10"/>
  </si>
  <si>
    <t>理事長
 畠山 典子</t>
    <rPh sb="0" eb="3">
      <t>リジチョウ</t>
    </rPh>
    <rPh sb="5" eb="7">
      <t>ハタケヤマ</t>
    </rPh>
    <rPh sb="8" eb="10">
      <t>ノリコ</t>
    </rPh>
    <phoneticPr fontId="10"/>
  </si>
  <si>
    <t>公益財団法人
新潟県女性財団</t>
    <rPh sb="0" eb="2">
      <t>コウエキ</t>
    </rPh>
    <rPh sb="2" eb="6">
      <t>ザイダンホウジン</t>
    </rPh>
    <rPh sb="7" eb="10">
      <t>ニイガタケン</t>
    </rPh>
    <rPh sb="10" eb="14">
      <t>ジョセイザイダン</t>
    </rPh>
    <phoneticPr fontId="10"/>
  </si>
  <si>
    <t>090-1037-8603
FAXなし</t>
    <phoneticPr fontId="10"/>
  </si>
  <si>
    <t>新潟市西区小針4-22-5</t>
    <rPh sb="0" eb="3">
      <t>ニイガタシ</t>
    </rPh>
    <rPh sb="3" eb="5">
      <t>ニシク</t>
    </rPh>
    <rPh sb="5" eb="7">
      <t>コバリ</t>
    </rPh>
    <phoneticPr fontId="10"/>
  </si>
  <si>
    <t>〒950-2022</t>
    <phoneticPr fontId="10"/>
  </si>
  <si>
    <t>支部長
 大渕 智絵</t>
    <rPh sb="0" eb="3">
      <t>シブチョウ</t>
    </rPh>
    <rPh sb="5" eb="7">
      <t>オオフチ</t>
    </rPh>
    <rPh sb="8" eb="10">
      <t>トモエ</t>
    </rPh>
    <phoneticPr fontId="10"/>
  </si>
  <si>
    <t>一般社団法人
大学女性協会新潟支部</t>
    <rPh sb="0" eb="6">
      <t>イッパンシャダンホウジン</t>
    </rPh>
    <rPh sb="7" eb="9">
      <t>ダイガク</t>
    </rPh>
    <rPh sb="9" eb="11">
      <t>ジョセイ</t>
    </rPh>
    <rPh sb="11" eb="13">
      <t>キョウカイ</t>
    </rPh>
    <rPh sb="13" eb="17">
      <t>ニイガタシブ</t>
    </rPh>
    <phoneticPr fontId="10"/>
  </si>
  <si>
    <t>090-4095-0707
FAXなし</t>
    <phoneticPr fontId="10"/>
  </si>
  <si>
    <t>上越市東城町3-9-23</t>
    <rPh sb="0" eb="2">
      <t>ジョウエツ</t>
    </rPh>
    <rPh sb="2" eb="3">
      <t>シ</t>
    </rPh>
    <rPh sb="3" eb="5">
      <t>トウジョウ</t>
    </rPh>
    <rPh sb="5" eb="6">
      <t>チョウ</t>
    </rPh>
    <phoneticPr fontId="10"/>
  </si>
  <si>
    <t>〒943-0836</t>
    <phoneticPr fontId="10"/>
  </si>
  <si>
    <t>会長
 景山 しのぶ</t>
    <rPh sb="0" eb="2">
      <t>カイチョウ</t>
    </rPh>
    <rPh sb="4" eb="6">
      <t>カゲヤマ</t>
    </rPh>
    <phoneticPr fontId="10"/>
  </si>
  <si>
    <t>新潟県生活学校連絡協議会</t>
    <rPh sb="0" eb="3">
      <t>ニイガタケン</t>
    </rPh>
    <rPh sb="3" eb="7">
      <t>セイカツガッコウ</t>
    </rPh>
    <rPh sb="7" eb="12">
      <t>レンラクキョウギカイ</t>
    </rPh>
    <phoneticPr fontId="10"/>
  </si>
  <si>
    <t>025-265-1225
025-266-1199</t>
    <phoneticPr fontId="10"/>
  </si>
  <si>
    <t>新潟市中央区川岸町2丁目11番地</t>
    <rPh sb="0" eb="3">
      <t>ニイガタシ</t>
    </rPh>
    <rPh sb="3" eb="6">
      <t>チュウオウク</t>
    </rPh>
    <rPh sb="6" eb="9">
      <t>カワギシチョウ</t>
    </rPh>
    <rPh sb="10" eb="12">
      <t>チョウメ</t>
    </rPh>
    <rPh sb="14" eb="16">
      <t>バンチ</t>
    </rPh>
    <phoneticPr fontId="10"/>
  </si>
  <si>
    <t>〒951-8133</t>
    <phoneticPr fontId="10"/>
  </si>
  <si>
    <t>会長
 斎藤 有子</t>
    <rPh sb="0" eb="2">
      <t>カイチョウ</t>
    </rPh>
    <rPh sb="4" eb="6">
      <t>サイトウ</t>
    </rPh>
    <rPh sb="7" eb="9">
      <t>ユウコ</t>
    </rPh>
    <phoneticPr fontId="10"/>
  </si>
  <si>
    <t>公益社団法人
新潟県看護協会</t>
    <rPh sb="0" eb="6">
      <t>コウエキシャダンホウジン</t>
    </rPh>
    <rPh sb="7" eb="10">
      <t>ニイガタケン</t>
    </rPh>
    <rPh sb="10" eb="12">
      <t>カンゴ</t>
    </rPh>
    <rPh sb="12" eb="14">
      <t>キョウカイ</t>
    </rPh>
    <phoneticPr fontId="10"/>
  </si>
  <si>
    <t>025-281-5541
025-281-5542</t>
    <phoneticPr fontId="10"/>
  </si>
  <si>
    <t>新潟市中央区上所2-2-2
新潟ユニゾンプラザ３階</t>
    <rPh sb="0" eb="3">
      <t>ニイガタシ</t>
    </rPh>
    <rPh sb="3" eb="6">
      <t>チュウオウク</t>
    </rPh>
    <rPh sb="6" eb="8">
      <t>カミドコロ</t>
    </rPh>
    <rPh sb="14" eb="16">
      <t>ニイガタ</t>
    </rPh>
    <rPh sb="24" eb="25">
      <t>カイ</t>
    </rPh>
    <phoneticPr fontId="10"/>
  </si>
  <si>
    <t>会長
 山田 文子</t>
    <rPh sb="0" eb="2">
      <t>カイチョウ</t>
    </rPh>
    <rPh sb="4" eb="6">
      <t>ヤマダ</t>
    </rPh>
    <rPh sb="7" eb="9">
      <t>フミコ</t>
    </rPh>
    <phoneticPr fontId="10"/>
  </si>
  <si>
    <t>新潟県保育士会</t>
    <rPh sb="0" eb="3">
      <t>ニイガタケン</t>
    </rPh>
    <rPh sb="3" eb="7">
      <t>ホイクシカイ</t>
    </rPh>
    <phoneticPr fontId="10"/>
  </si>
  <si>
    <t>025-285-5511
025-285-8757</t>
    <phoneticPr fontId="10"/>
  </si>
  <si>
    <t>新潟市中央区新光町4-1
県福祉保健部健康づくり支援課内</t>
    <rPh sb="0" eb="3">
      <t>ニイガタシ</t>
    </rPh>
    <rPh sb="3" eb="6">
      <t>チュウオウク</t>
    </rPh>
    <rPh sb="6" eb="9">
      <t>シンコウチョウ</t>
    </rPh>
    <rPh sb="13" eb="14">
      <t>ケン</t>
    </rPh>
    <rPh sb="14" eb="16">
      <t>フクシ</t>
    </rPh>
    <rPh sb="16" eb="19">
      <t>ホケンブ</t>
    </rPh>
    <rPh sb="19" eb="21">
      <t>ケンコウ</t>
    </rPh>
    <rPh sb="24" eb="28">
      <t>シエンカナイ</t>
    </rPh>
    <phoneticPr fontId="10"/>
  </si>
  <si>
    <t>〒950-8570</t>
    <phoneticPr fontId="10"/>
  </si>
  <si>
    <t>会長
 外山 迪子</t>
    <rPh sb="0" eb="2">
      <t>カイチョウ</t>
    </rPh>
    <rPh sb="4" eb="6">
      <t>トヤマ</t>
    </rPh>
    <rPh sb="7" eb="9">
      <t>ミチコ</t>
    </rPh>
    <phoneticPr fontId="10"/>
  </si>
  <si>
    <t>新潟県食生活改善推進委員協議会</t>
    <rPh sb="0" eb="3">
      <t>ニイガタケン</t>
    </rPh>
    <rPh sb="3" eb="6">
      <t>ショクセイカツ</t>
    </rPh>
    <rPh sb="6" eb="10">
      <t>カイゼンスイシン</t>
    </rPh>
    <rPh sb="10" eb="12">
      <t>イイン</t>
    </rPh>
    <rPh sb="12" eb="15">
      <t>キョウギカイ</t>
    </rPh>
    <phoneticPr fontId="10"/>
  </si>
  <si>
    <t>025-281-5546
025-281-5547</t>
    <phoneticPr fontId="10"/>
  </si>
  <si>
    <t>会長
 小林 和代</t>
    <rPh sb="0" eb="2">
      <t>カイチョウ</t>
    </rPh>
    <rPh sb="4" eb="6">
      <t>コバヤシ</t>
    </rPh>
    <rPh sb="7" eb="9">
      <t>カズヨ</t>
    </rPh>
    <phoneticPr fontId="10"/>
  </si>
  <si>
    <t>一般社団法人
新潟県母子寡婦福祉連合会</t>
    <rPh sb="0" eb="6">
      <t>イッパンシャダンホウジン</t>
    </rPh>
    <rPh sb="7" eb="10">
      <t>ニイガタケン</t>
    </rPh>
    <rPh sb="10" eb="14">
      <t>ボシカフ</t>
    </rPh>
    <rPh sb="14" eb="16">
      <t>フクシ</t>
    </rPh>
    <rPh sb="16" eb="19">
      <t>レンゴウカイ</t>
    </rPh>
    <phoneticPr fontId="10"/>
  </si>
  <si>
    <t>025-283-1311
025-285-1252</t>
    <phoneticPr fontId="10"/>
  </si>
  <si>
    <t>新潟市中央区新光町7-2</t>
    <rPh sb="0" eb="3">
      <t>ニイガタシ</t>
    </rPh>
    <rPh sb="3" eb="6">
      <t>チュウオウク</t>
    </rPh>
    <rPh sb="6" eb="9">
      <t>シンコウチョウ</t>
    </rPh>
    <phoneticPr fontId="10"/>
  </si>
  <si>
    <t>会長
 中嶋 千代子</t>
    <rPh sb="0" eb="2">
      <t>カイチョウ</t>
    </rPh>
    <rPh sb="4" eb="6">
      <t>ナカジマ</t>
    </rPh>
    <rPh sb="7" eb="10">
      <t>チヨコ</t>
    </rPh>
    <phoneticPr fontId="10"/>
  </si>
  <si>
    <t>新潟県商工会女性部連合会</t>
    <rPh sb="0" eb="3">
      <t>ニイガタケン</t>
    </rPh>
    <rPh sb="3" eb="6">
      <t>ショウコウカイ</t>
    </rPh>
    <rPh sb="6" eb="8">
      <t>ジョセイ</t>
    </rPh>
    <rPh sb="8" eb="9">
      <t>ブ</t>
    </rPh>
    <rPh sb="9" eb="12">
      <t>レンゴウカイ</t>
    </rPh>
    <phoneticPr fontId="10"/>
  </si>
  <si>
    <t>新潟市中央区礎町通四ノ町2113-13</t>
    <rPh sb="0" eb="3">
      <t>ニイガタシ</t>
    </rPh>
    <rPh sb="3" eb="6">
      <t>チュウオウク</t>
    </rPh>
    <rPh sb="6" eb="8">
      <t>イシズエチョウ</t>
    </rPh>
    <rPh sb="8" eb="9">
      <t>トオ</t>
    </rPh>
    <rPh sb="9" eb="10">
      <t>ヨン</t>
    </rPh>
    <rPh sb="11" eb="12">
      <t>マチ</t>
    </rPh>
    <phoneticPr fontId="10"/>
  </si>
  <si>
    <t>理事長
 外石 栄子</t>
    <rPh sb="0" eb="3">
      <t>リジチョウ</t>
    </rPh>
    <rPh sb="5" eb="7">
      <t>トイシ</t>
    </rPh>
    <rPh sb="8" eb="10">
      <t>エイコ</t>
    </rPh>
    <phoneticPr fontId="10"/>
  </si>
  <si>
    <t>新潟県婦人連盟</t>
    <rPh sb="0" eb="3">
      <t>ニイガタケン</t>
    </rPh>
    <rPh sb="3" eb="7">
      <t>フジンレンメイ</t>
    </rPh>
    <phoneticPr fontId="10"/>
  </si>
  <si>
    <t>025-280-5616
025-284-9396</t>
    <phoneticPr fontId="10"/>
  </si>
  <si>
    <t>新潟市中央区新光町4-1
県教育庁生涯学習推進課内</t>
    <rPh sb="0" eb="3">
      <t>ニイガタシ</t>
    </rPh>
    <rPh sb="3" eb="6">
      <t>チュウオウク</t>
    </rPh>
    <rPh sb="6" eb="9">
      <t>シンコウチョウ</t>
    </rPh>
    <rPh sb="13" eb="17">
      <t>ケンキョウイクチョウ</t>
    </rPh>
    <rPh sb="17" eb="21">
      <t>ショウガイガクシュウ</t>
    </rPh>
    <rPh sb="21" eb="25">
      <t>スイシンカナイ</t>
    </rPh>
    <phoneticPr fontId="10"/>
  </si>
  <si>
    <t>会長
 山田 智之</t>
    <rPh sb="0" eb="2">
      <t>カイチョウ</t>
    </rPh>
    <rPh sb="4" eb="6">
      <t>ヤマダ</t>
    </rPh>
    <rPh sb="7" eb="9">
      <t>トモユキ</t>
    </rPh>
    <phoneticPr fontId="10"/>
  </si>
  <si>
    <t>新潟県社会教育委員連絡協議会</t>
    <rPh sb="0" eb="3">
      <t>ニイガタケン</t>
    </rPh>
    <rPh sb="3" eb="5">
      <t>シャカイ</t>
    </rPh>
    <rPh sb="5" eb="9">
      <t>キョウイクイイン</t>
    </rPh>
    <rPh sb="9" eb="14">
      <t>レンラクキョウギカイ</t>
    </rPh>
    <phoneticPr fontId="10"/>
  </si>
  <si>
    <t>025-288-5571
FAX兼用</t>
    <rPh sb="16" eb="18">
      <t>ケンヨウ</t>
    </rPh>
    <phoneticPr fontId="10"/>
  </si>
  <si>
    <t>新潟市中央区女池南3-1-2
県立生涯学習推進センター内</t>
    <rPh sb="0" eb="3">
      <t>ニイガタシ</t>
    </rPh>
    <rPh sb="3" eb="6">
      <t>チュウオウク</t>
    </rPh>
    <rPh sb="6" eb="9">
      <t>メイケミナミ</t>
    </rPh>
    <rPh sb="15" eb="17">
      <t>ケンリツ</t>
    </rPh>
    <rPh sb="17" eb="21">
      <t>ショウガイガクシュウ</t>
    </rPh>
    <rPh sb="21" eb="23">
      <t>スイシン</t>
    </rPh>
    <rPh sb="27" eb="28">
      <t>ナイ</t>
    </rPh>
    <phoneticPr fontId="10"/>
  </si>
  <si>
    <t>会長
 久保田 千昭</t>
    <rPh sb="0" eb="2">
      <t>カイチョウ</t>
    </rPh>
    <rPh sb="4" eb="7">
      <t>クボタ</t>
    </rPh>
    <rPh sb="8" eb="10">
      <t>チアキ</t>
    </rPh>
    <phoneticPr fontId="10"/>
  </si>
  <si>
    <t>新潟県公民館連合会</t>
    <rPh sb="0" eb="3">
      <t>ニイガタケン</t>
    </rPh>
    <rPh sb="3" eb="6">
      <t>コウミンカン</t>
    </rPh>
    <rPh sb="6" eb="9">
      <t>レンゴウカイ</t>
    </rPh>
    <phoneticPr fontId="10"/>
  </si>
  <si>
    <t>025-250-0121
FAX兼用</t>
    <rPh sb="16" eb="18">
      <t>ケンヨウ</t>
    </rPh>
    <phoneticPr fontId="10"/>
  </si>
  <si>
    <t>会長
 平山 征夫</t>
    <rPh sb="0" eb="2">
      <t>カイチョウ</t>
    </rPh>
    <rPh sb="4" eb="6">
      <t>ヒラヤマ</t>
    </rPh>
    <rPh sb="7" eb="9">
      <t>イクオ</t>
    </rPh>
    <phoneticPr fontId="10"/>
  </si>
  <si>
    <t>新潟県生涯学習協会</t>
    <rPh sb="0" eb="3">
      <t>ニイガタケン</t>
    </rPh>
    <rPh sb="3" eb="7">
      <t>ショウガイガクシュウ</t>
    </rPh>
    <rPh sb="7" eb="9">
      <t>キョウカイ</t>
    </rPh>
    <phoneticPr fontId="10"/>
  </si>
  <si>
    <t>025-281-5548
025-281-5549</t>
    <phoneticPr fontId="10"/>
  </si>
  <si>
    <t>会長
 冨沢 哲</t>
    <rPh sb="0" eb="2">
      <t>カイチョウ</t>
    </rPh>
    <rPh sb="4" eb="6">
      <t>トミザワ</t>
    </rPh>
    <rPh sb="7" eb="8">
      <t>サトシ</t>
    </rPh>
    <phoneticPr fontId="10"/>
  </si>
  <si>
    <t>一般財団法人
新潟県老人クラブ連合会</t>
    <rPh sb="0" eb="6">
      <t>イッパンザイダンホウジン</t>
    </rPh>
    <rPh sb="7" eb="10">
      <t>ニイガタケン</t>
    </rPh>
    <rPh sb="10" eb="12">
      <t>ロウジン</t>
    </rPh>
    <rPh sb="15" eb="18">
      <t>レンゴウカイ</t>
    </rPh>
    <phoneticPr fontId="10"/>
  </si>
  <si>
    <t>025-384-8244
025-384-8288</t>
    <phoneticPr fontId="10"/>
  </si>
  <si>
    <t>新潟市中央区新光町10-3
技術士センタービルⅡ-701</t>
    <rPh sb="0" eb="6">
      <t>ニイガタシチュウオウク</t>
    </rPh>
    <rPh sb="6" eb="9">
      <t>シンコウチョウ</t>
    </rPh>
    <rPh sb="14" eb="17">
      <t>ギジュツシ</t>
    </rPh>
    <phoneticPr fontId="10"/>
  </si>
  <si>
    <t>会長
 椎谷 周平</t>
    <rPh sb="0" eb="2">
      <t>カイチョウ</t>
    </rPh>
    <rPh sb="4" eb="6">
      <t>シイヤ</t>
    </rPh>
    <rPh sb="7" eb="9">
      <t>シュウヘイ</t>
    </rPh>
    <phoneticPr fontId="10"/>
  </si>
  <si>
    <t>新潟県高等学校ＰＴＡ連合会</t>
    <rPh sb="0" eb="3">
      <t>ニイガタケン</t>
    </rPh>
    <rPh sb="3" eb="7">
      <t>コウトウガッコウ</t>
    </rPh>
    <rPh sb="10" eb="13">
      <t>レンゴウカイ</t>
    </rPh>
    <phoneticPr fontId="10"/>
  </si>
  <si>
    <t>025-280-0466
025-280-0476</t>
    <phoneticPr fontId="10"/>
  </si>
  <si>
    <t>新潟市中央区新光町7-2
県商工会館５階</t>
    <rPh sb="0" eb="3">
      <t>ニイガタシ</t>
    </rPh>
    <rPh sb="3" eb="6">
      <t>チュウオウク</t>
    </rPh>
    <rPh sb="6" eb="9">
      <t>シンコウチョウ</t>
    </rPh>
    <rPh sb="13" eb="14">
      <t>ケン</t>
    </rPh>
    <rPh sb="14" eb="18">
      <t>ショウコウカイカン</t>
    </rPh>
    <rPh sb="19" eb="20">
      <t>カイ</t>
    </rPh>
    <phoneticPr fontId="10"/>
  </si>
  <si>
    <t>会長
 太田 一巳</t>
    <rPh sb="0" eb="2">
      <t>カイチョウ</t>
    </rPh>
    <rPh sb="4" eb="6">
      <t>オオタ</t>
    </rPh>
    <rPh sb="7" eb="9">
      <t>カズミ</t>
    </rPh>
    <phoneticPr fontId="10"/>
  </si>
  <si>
    <t>新潟県小中学校ＰＴＡ連合会</t>
    <rPh sb="0" eb="3">
      <t>ニイガタケン</t>
    </rPh>
    <rPh sb="3" eb="7">
      <t>ショウチュウガッコウ</t>
    </rPh>
    <rPh sb="10" eb="13">
      <t>レンゴウカイ</t>
    </rPh>
    <phoneticPr fontId="10"/>
  </si>
  <si>
    <t>８　社会教育関係団体(成人一般)</t>
    <rPh sb="2" eb="6">
      <t>シャカイキョウイク</t>
    </rPh>
    <rPh sb="6" eb="8">
      <t>カンケイ</t>
    </rPh>
    <rPh sb="8" eb="10">
      <t>ダンタイ</t>
    </rPh>
    <rPh sb="11" eb="15">
      <t>セイジンイッパン</t>
    </rPh>
    <phoneticPr fontId="10"/>
  </si>
  <si>
    <t>kyoiku@vill.awashimaura.lg.jp</t>
    <phoneticPr fontId="10"/>
  </si>
  <si>
    <t>0254-55-2159</t>
  </si>
  <si>
    <t>0254-55-2114</t>
  </si>
  <si>
    <t>岩船郡粟島浦村1513-11</t>
    <rPh sb="0" eb="2">
      <t>イワフネ</t>
    </rPh>
    <rPh sb="2" eb="3">
      <t>グン</t>
    </rPh>
    <rPh sb="3" eb="6">
      <t>アワシマウラ</t>
    </rPh>
    <rPh sb="6" eb="7">
      <t>ムラ</t>
    </rPh>
    <phoneticPr fontId="11"/>
  </si>
  <si>
    <t>958-0061</t>
    <phoneticPr fontId="10"/>
  </si>
  <si>
    <t>生涯学習・社会教育全般・公民館関係</t>
  </si>
  <si>
    <t>事務局</t>
  </si>
  <si>
    <t>教育委員会</t>
    <phoneticPr fontId="10"/>
  </si>
  <si>
    <t>syogai-gakusyu@vill.sekikawa.lg.jp</t>
  </si>
  <si>
    <t>0254-64-0079</t>
    <phoneticPr fontId="10"/>
  </si>
  <si>
    <t>0254-64-1491</t>
    <phoneticPr fontId="10"/>
  </si>
  <si>
    <t>岩船郡関川村下関912</t>
    <rPh sb="0" eb="3">
      <t>イワフネグン</t>
    </rPh>
    <rPh sb="3" eb="5">
      <t>セキカワ</t>
    </rPh>
    <rPh sb="5" eb="6">
      <t>ムラ</t>
    </rPh>
    <rPh sb="6" eb="7">
      <t>シモ</t>
    </rPh>
    <rPh sb="7" eb="8">
      <t>セキ</t>
    </rPh>
    <phoneticPr fontId="11"/>
  </si>
  <si>
    <t>959-3292</t>
  </si>
  <si>
    <t>生涯学習・社会教育全般</t>
    <rPh sb="0" eb="2">
      <t>ショウガイ</t>
    </rPh>
    <rPh sb="2" eb="4">
      <t>ガクシュウ</t>
    </rPh>
    <rPh sb="5" eb="7">
      <t>シャカイ</t>
    </rPh>
    <rPh sb="7" eb="9">
      <t>キョウイク</t>
    </rPh>
    <rPh sb="9" eb="11">
      <t>ゼンパン</t>
    </rPh>
    <phoneticPr fontId="11"/>
  </si>
  <si>
    <t>教育委員会・
教育課</t>
    <rPh sb="0" eb="2">
      <t>キョウイク</t>
    </rPh>
    <rPh sb="2" eb="5">
      <t>イインカイ</t>
    </rPh>
    <rPh sb="7" eb="9">
      <t>キョウイク</t>
    </rPh>
    <rPh sb="9" eb="10">
      <t>カ</t>
    </rPh>
    <phoneticPr fontId="11"/>
  </si>
  <si>
    <t>kyouiku@vill.kariwa.lg.jp</t>
  </si>
  <si>
    <t>0257-45-2818</t>
  </si>
  <si>
    <t>0257-45-3933</t>
  </si>
  <si>
    <t>刈羽郡刈羽村大字割町新田215-1</t>
    <rPh sb="0" eb="12">
      <t>カリワグンカリワムラオオアザワリマチシンデン</t>
    </rPh>
    <phoneticPr fontId="11"/>
  </si>
  <si>
    <t>945-0397</t>
  </si>
  <si>
    <t>025-765-4625</t>
  </si>
  <si>
    <t>025-765-3118</t>
  </si>
  <si>
    <t>中魚沼郡津南町大字下船渡戊585</t>
    <rPh sb="0" eb="4">
      <t>ナカウオヌマグン</t>
    </rPh>
    <rPh sb="4" eb="7">
      <t>ツナンマチ</t>
    </rPh>
    <rPh sb="7" eb="9">
      <t>オオアザ</t>
    </rPh>
    <rPh sb="9" eb="12">
      <t>シモフナト</t>
    </rPh>
    <rPh sb="12" eb="13">
      <t>ボ</t>
    </rPh>
    <phoneticPr fontId="11"/>
  </si>
  <si>
    <t>949-8292</t>
  </si>
  <si>
    <t>コミュニティ・スクール、子育て支援</t>
    <rPh sb="12" eb="14">
      <t>コソダ</t>
    </rPh>
    <rPh sb="15" eb="17">
      <t>シエン</t>
    </rPh>
    <phoneticPr fontId="11"/>
  </si>
  <si>
    <t>子育て教育班</t>
    <rPh sb="0" eb="2">
      <t>コソダ</t>
    </rPh>
    <rPh sb="3" eb="5">
      <t>キョウイク</t>
    </rPh>
    <rPh sb="5" eb="6">
      <t>ハン</t>
    </rPh>
    <phoneticPr fontId="11"/>
  </si>
  <si>
    <t>kyoiku@town.tsunan.niigata.jp</t>
  </si>
  <si>
    <t>025-765-4991</t>
  </si>
  <si>
    <t>025-765-3134</t>
  </si>
  <si>
    <t>中魚沼郡津南町大字下船渡丁2806-3</t>
    <rPh sb="0" eb="4">
      <t>ナカウオヌマグン</t>
    </rPh>
    <rPh sb="4" eb="7">
      <t>ツナンマチ</t>
    </rPh>
    <rPh sb="7" eb="9">
      <t>オオアザ</t>
    </rPh>
    <rPh sb="9" eb="12">
      <t>シモフナト</t>
    </rPh>
    <rPh sb="12" eb="13">
      <t>テイ</t>
    </rPh>
    <phoneticPr fontId="11"/>
  </si>
  <si>
    <t>949-8201</t>
  </si>
  <si>
    <t>生涯学習推進、社会教育委員、青少年、高齢者、
家庭教育、図書室、人権教育、公民館、ＰＴＡ</t>
    <rPh sb="0" eb="4">
      <t>ショウガイガクシュウ</t>
    </rPh>
    <rPh sb="4" eb="6">
      <t>スイシン</t>
    </rPh>
    <rPh sb="7" eb="11">
      <t>シャカイキョウイク</t>
    </rPh>
    <rPh sb="11" eb="13">
      <t>イイン</t>
    </rPh>
    <rPh sb="14" eb="17">
      <t>セイショウネン</t>
    </rPh>
    <rPh sb="18" eb="21">
      <t>コウレイシャ</t>
    </rPh>
    <rPh sb="23" eb="25">
      <t>カテイ</t>
    </rPh>
    <rPh sb="25" eb="27">
      <t>キョウイク</t>
    </rPh>
    <rPh sb="28" eb="31">
      <t>トショシツ</t>
    </rPh>
    <rPh sb="32" eb="34">
      <t>ジンケン</t>
    </rPh>
    <rPh sb="34" eb="36">
      <t>キョウイク</t>
    </rPh>
    <rPh sb="37" eb="40">
      <t>コウミンカン</t>
    </rPh>
    <phoneticPr fontId="11"/>
  </si>
  <si>
    <t>生涯学習班</t>
    <rPh sb="0" eb="5">
      <t>ショウガイガクシュウハン</t>
    </rPh>
    <phoneticPr fontId="11"/>
  </si>
  <si>
    <t>kosodate@town.yuzawa.lg.jp</t>
  </si>
  <si>
    <t>025-788-1067</t>
    <phoneticPr fontId="10"/>
  </si>
  <si>
    <t>025-788-0292</t>
  </si>
  <si>
    <t>南魚沼郡湯沢町大字神立1577番地1</t>
    <phoneticPr fontId="10"/>
  </si>
  <si>
    <t>家庭教育、学校支援</t>
    <rPh sb="0" eb="2">
      <t>カテイ</t>
    </rPh>
    <rPh sb="2" eb="4">
      <t>キョウイク</t>
    </rPh>
    <rPh sb="5" eb="7">
      <t>ガッコウ</t>
    </rPh>
    <rPh sb="7" eb="9">
      <t>シエン</t>
    </rPh>
    <phoneticPr fontId="11"/>
  </si>
  <si>
    <t>子育て支援係</t>
    <rPh sb="0" eb="2">
      <t>コソダ</t>
    </rPh>
    <rPh sb="3" eb="5">
      <t>シエン</t>
    </rPh>
    <rPh sb="5" eb="6">
      <t>カカリ</t>
    </rPh>
    <phoneticPr fontId="11"/>
  </si>
  <si>
    <t>湯沢町教育委員会
子育て教育部子育て支援課</t>
    <rPh sb="0" eb="2">
      <t>ユザワ</t>
    </rPh>
    <rPh sb="2" eb="3">
      <t>マチ</t>
    </rPh>
    <rPh sb="3" eb="5">
      <t>キョウイク</t>
    </rPh>
    <rPh sb="5" eb="8">
      <t>イインカイ</t>
    </rPh>
    <rPh sb="9" eb="11">
      <t>コソダ</t>
    </rPh>
    <rPh sb="12" eb="14">
      <t>キョウイク</t>
    </rPh>
    <rPh sb="14" eb="15">
      <t>ブ</t>
    </rPh>
    <rPh sb="15" eb="17">
      <t>コソダ</t>
    </rPh>
    <rPh sb="18" eb="20">
      <t>シエン</t>
    </rPh>
    <rPh sb="20" eb="21">
      <t>カ</t>
    </rPh>
    <phoneticPr fontId="11"/>
  </si>
  <si>
    <t>kouminkan@town.yuzawa.lg.jp</t>
  </si>
  <si>
    <t>025-784-3583</t>
  </si>
  <si>
    <t>025-784-2211</t>
  </si>
  <si>
    <t>南魚沼郡湯沢町大字神立1580番地</t>
    <rPh sb="0" eb="4">
      <t>ミナミウオヌマグン</t>
    </rPh>
    <rPh sb="4" eb="7">
      <t>ユザワマチ</t>
    </rPh>
    <rPh sb="7" eb="9">
      <t>オオアザ</t>
    </rPh>
    <rPh sb="9" eb="11">
      <t>カンダツ</t>
    </rPh>
    <rPh sb="15" eb="17">
      <t>バンチ</t>
    </rPh>
    <phoneticPr fontId="11"/>
  </si>
  <si>
    <t>949-6102</t>
  </si>
  <si>
    <t>生涯学習関係、社会教育全般、公民館関係、文化財保護、社会教育、
コミュニティ・スクール関係、青少年育成、地域連携</t>
    <rPh sb="0" eb="2">
      <t>ショウガイ</t>
    </rPh>
    <rPh sb="2" eb="4">
      <t>ガクシュウ</t>
    </rPh>
    <rPh sb="4" eb="6">
      <t>カンケイ</t>
    </rPh>
    <rPh sb="7" eb="9">
      <t>シャカイ</t>
    </rPh>
    <rPh sb="9" eb="11">
      <t>キョウイク</t>
    </rPh>
    <rPh sb="11" eb="13">
      <t>ゼンパン</t>
    </rPh>
    <rPh sb="14" eb="17">
      <t>コウミンカン</t>
    </rPh>
    <rPh sb="17" eb="19">
      <t>カンケイ</t>
    </rPh>
    <rPh sb="20" eb="23">
      <t>ブンカザイ</t>
    </rPh>
    <rPh sb="23" eb="25">
      <t>ホゴ</t>
    </rPh>
    <rPh sb="26" eb="28">
      <t>シャカイ</t>
    </rPh>
    <rPh sb="28" eb="30">
      <t>キョウイク</t>
    </rPh>
    <rPh sb="43" eb="45">
      <t>カンケイ</t>
    </rPh>
    <rPh sb="46" eb="49">
      <t>セイショウネン</t>
    </rPh>
    <rPh sb="49" eb="51">
      <t>イクセイ</t>
    </rPh>
    <rPh sb="52" eb="54">
      <t>チイキ</t>
    </rPh>
    <rPh sb="54" eb="56">
      <t>レンケイ</t>
    </rPh>
    <phoneticPr fontId="11"/>
  </si>
  <si>
    <t>教育係</t>
    <rPh sb="0" eb="2">
      <t>キョウイク</t>
    </rPh>
    <rPh sb="2" eb="3">
      <t>カカリ</t>
    </rPh>
    <phoneticPr fontId="11"/>
  </si>
  <si>
    <t>湯沢町教育委員会
子育て教育部教育課</t>
    <rPh sb="0" eb="2">
      <t>ユザワ</t>
    </rPh>
    <rPh sb="2" eb="3">
      <t>マチ</t>
    </rPh>
    <rPh sb="3" eb="5">
      <t>キョウイク</t>
    </rPh>
    <rPh sb="5" eb="8">
      <t>イインカイ</t>
    </rPh>
    <rPh sb="9" eb="11">
      <t>コソダ</t>
    </rPh>
    <rPh sb="12" eb="14">
      <t>キョウイク</t>
    </rPh>
    <rPh sb="14" eb="15">
      <t>ブ</t>
    </rPh>
    <rPh sb="15" eb="17">
      <t>キョウイク</t>
    </rPh>
    <rPh sb="17" eb="18">
      <t>カ</t>
    </rPh>
    <phoneticPr fontId="11"/>
  </si>
  <si>
    <t>syakyou-k@town.izumozaki.niigata.jp</t>
  </si>
  <si>
    <t>0258-78-4559</t>
  </si>
  <si>
    <t>0258-78-2250</t>
  </si>
  <si>
    <t>三島郡出雲崎町大字米田281-1</t>
    <rPh sb="0" eb="3">
      <t>サントウグン</t>
    </rPh>
    <rPh sb="3" eb="6">
      <t>イズモザキ</t>
    </rPh>
    <rPh sb="6" eb="7">
      <t>マチ</t>
    </rPh>
    <rPh sb="7" eb="9">
      <t>オオアザ</t>
    </rPh>
    <rPh sb="9" eb="11">
      <t>コメダ</t>
    </rPh>
    <phoneticPr fontId="11"/>
  </si>
  <si>
    <t>949-4342</t>
  </si>
  <si>
    <t>社会教育全般</t>
    <rPh sb="0" eb="4">
      <t>シャカイキョウイク</t>
    </rPh>
    <rPh sb="4" eb="6">
      <t>ゼンパン</t>
    </rPh>
    <phoneticPr fontId="11"/>
  </si>
  <si>
    <t>社会教育係</t>
    <rPh sb="0" eb="4">
      <t>シャカイキョウイク</t>
    </rPh>
    <rPh sb="4" eb="5">
      <t>カカリ</t>
    </rPh>
    <phoneticPr fontId="11"/>
  </si>
  <si>
    <t>教育委員会・
教育課</t>
    <rPh sb="0" eb="2">
      <t>キョウイク</t>
    </rPh>
    <rPh sb="2" eb="5">
      <t>イインカイ</t>
    </rPh>
    <rPh sb="7" eb="10">
      <t>キョウイクカ</t>
    </rPh>
    <phoneticPr fontId="11"/>
  </si>
  <si>
    <t>gakkokyo@town.aga.lg.jp</t>
  </si>
  <si>
    <t>0254-92-2116</t>
  </si>
  <si>
    <t>0254-92-2561</t>
  </si>
  <si>
    <t>阿賀町鹿瀬8985番地1</t>
    <rPh sb="0" eb="3">
      <t>アガマチ</t>
    </rPh>
    <rPh sb="3" eb="5">
      <t>カノセ</t>
    </rPh>
    <rPh sb="9" eb="11">
      <t>バンチ</t>
    </rPh>
    <phoneticPr fontId="11"/>
  </si>
  <si>
    <t>959-4392</t>
  </si>
  <si>
    <t>コミュニティ・スクール</t>
  </si>
  <si>
    <t>学校教育係</t>
    <rPh sb="0" eb="2">
      <t>ガッコウ</t>
    </rPh>
    <rPh sb="2" eb="4">
      <t>キョウイク</t>
    </rPh>
    <rPh sb="4" eb="5">
      <t>カカリ</t>
    </rPh>
    <phoneticPr fontId="11"/>
  </si>
  <si>
    <t>教育委員会・
学校教育課</t>
    <rPh sb="0" eb="2">
      <t>キョウイク</t>
    </rPh>
    <rPh sb="2" eb="5">
      <t>イインカイ</t>
    </rPh>
    <rPh sb="7" eb="9">
      <t>ガッコウ</t>
    </rPh>
    <rPh sb="9" eb="11">
      <t>キョウイク</t>
    </rPh>
    <rPh sb="11" eb="12">
      <t>カ</t>
    </rPh>
    <phoneticPr fontId="11"/>
  </si>
  <si>
    <t>0254-92-4494</t>
  </si>
  <si>
    <t>0254-92-2771</t>
  </si>
  <si>
    <t>阿賀町津川3913番地10</t>
    <rPh sb="0" eb="3">
      <t>アガマチ</t>
    </rPh>
    <rPh sb="3" eb="5">
      <t>ツガワ</t>
    </rPh>
    <rPh sb="9" eb="11">
      <t>バンチ</t>
    </rPh>
    <phoneticPr fontId="11"/>
  </si>
  <si>
    <t>959-4402</t>
  </si>
  <si>
    <t>スポーツ振興全般、B&amp;G海洋センター管理運営、
各種スポーツ大会・教室、ボート競技普及</t>
    <rPh sb="4" eb="6">
      <t>シンコウ</t>
    </rPh>
    <rPh sb="6" eb="8">
      <t>ゼンパン</t>
    </rPh>
    <rPh sb="12" eb="14">
      <t>カイヨウ</t>
    </rPh>
    <rPh sb="18" eb="20">
      <t>カンリ</t>
    </rPh>
    <rPh sb="20" eb="22">
      <t>ウンエイ</t>
    </rPh>
    <rPh sb="25" eb="27">
      <t>カクシュ</t>
    </rPh>
    <rPh sb="31" eb="33">
      <t>タイカイ</t>
    </rPh>
    <rPh sb="34" eb="36">
      <t>キョウシツ</t>
    </rPh>
    <rPh sb="40" eb="42">
      <t>キョウギフキュウ</t>
    </rPh>
    <phoneticPr fontId="11"/>
  </si>
  <si>
    <t>syakaikyo@town.aga.lg.jp</t>
  </si>
  <si>
    <t>0254-92-0083</t>
  </si>
  <si>
    <t>0254-92-3333</t>
  </si>
  <si>
    <t>生涯学習推進、地域学校協働活動、社会教育委員、公民館、図書室、
放課後児童クラブ、成人式、文化財保護</t>
    <rPh sb="0" eb="2">
      <t>ショウガイ</t>
    </rPh>
    <rPh sb="2" eb="4">
      <t>ガクシュウ</t>
    </rPh>
    <rPh sb="4" eb="6">
      <t>スイシン</t>
    </rPh>
    <rPh sb="7" eb="9">
      <t>チイキ</t>
    </rPh>
    <rPh sb="9" eb="11">
      <t>ガッコウ</t>
    </rPh>
    <rPh sb="11" eb="13">
      <t>キョウドウ</t>
    </rPh>
    <rPh sb="13" eb="15">
      <t>カツドウ</t>
    </rPh>
    <rPh sb="16" eb="18">
      <t>シャカイ</t>
    </rPh>
    <rPh sb="18" eb="20">
      <t>キョウイク</t>
    </rPh>
    <rPh sb="20" eb="22">
      <t>イイン</t>
    </rPh>
    <rPh sb="23" eb="26">
      <t>コウミンカン</t>
    </rPh>
    <rPh sb="27" eb="30">
      <t>トショシツ</t>
    </rPh>
    <rPh sb="32" eb="35">
      <t>ホウカゴ</t>
    </rPh>
    <rPh sb="35" eb="37">
      <t>ジドウ</t>
    </rPh>
    <rPh sb="41" eb="43">
      <t>セイジン</t>
    </rPh>
    <rPh sb="43" eb="44">
      <t>シキ</t>
    </rPh>
    <rPh sb="45" eb="48">
      <t>ブンカザイ</t>
    </rPh>
    <rPh sb="48" eb="50">
      <t>ホゴ</t>
    </rPh>
    <phoneticPr fontId="11"/>
  </si>
  <si>
    <t>教育委員会・
社会教育課</t>
    <rPh sb="0" eb="2">
      <t>キョウイク</t>
    </rPh>
    <rPh sb="2" eb="5">
      <t>イインカイ</t>
    </rPh>
    <rPh sb="7" eb="9">
      <t>シャカイ</t>
    </rPh>
    <rPh sb="9" eb="11">
      <t>キョウイク</t>
    </rPh>
    <rPh sb="11" eb="12">
      <t>カ</t>
    </rPh>
    <phoneticPr fontId="11"/>
  </si>
  <si>
    <t>t1141@town.tagami.lg.jp</t>
  </si>
  <si>
    <t>0256-57-3111</t>
  </si>
  <si>
    <t>0256-57-6112</t>
  </si>
  <si>
    <t>田上町大字原ケ崎新田3070</t>
    <rPh sb="0" eb="3">
      <t>タガミマチ</t>
    </rPh>
    <rPh sb="3" eb="4">
      <t>ダイ</t>
    </rPh>
    <rPh sb="4" eb="5">
      <t>ジ</t>
    </rPh>
    <rPh sb="5" eb="6">
      <t>ハラ</t>
    </rPh>
    <rPh sb="7" eb="8">
      <t>サキ</t>
    </rPh>
    <rPh sb="8" eb="10">
      <t>シンデン</t>
    </rPh>
    <phoneticPr fontId="11"/>
  </si>
  <si>
    <t>t1142@town.tagami.lg.jp</t>
  </si>
  <si>
    <t>0256-47-1232</t>
  </si>
  <si>
    <t>0256-47-1201</t>
  </si>
  <si>
    <t>田上町大字原ケ崎新田3072-1</t>
    <rPh sb="0" eb="3">
      <t>タガミマチ</t>
    </rPh>
    <rPh sb="3" eb="4">
      <t>ダイ</t>
    </rPh>
    <rPh sb="4" eb="5">
      <t>ジ</t>
    </rPh>
    <rPh sb="5" eb="6">
      <t>ハラ</t>
    </rPh>
    <rPh sb="7" eb="8">
      <t>サキ</t>
    </rPh>
    <rPh sb="8" eb="10">
      <t>シンデン</t>
    </rPh>
    <phoneticPr fontId="11"/>
  </si>
  <si>
    <t>959-1503</t>
  </si>
  <si>
    <t>生涯学習・社会教育、家庭教育、子ども読書、公民館事業、
放課後児童クラブ</t>
    <rPh sb="0" eb="2">
      <t>ショウガイ</t>
    </rPh>
    <rPh sb="2" eb="4">
      <t>ガクシュウ</t>
    </rPh>
    <rPh sb="5" eb="7">
      <t>シャカイ</t>
    </rPh>
    <rPh sb="7" eb="9">
      <t>キョウイク</t>
    </rPh>
    <rPh sb="10" eb="12">
      <t>カテイ</t>
    </rPh>
    <rPh sb="12" eb="14">
      <t>キョウイク</t>
    </rPh>
    <rPh sb="15" eb="16">
      <t>コ</t>
    </rPh>
    <rPh sb="18" eb="20">
      <t>ドクショ</t>
    </rPh>
    <rPh sb="21" eb="24">
      <t>コウミンカン</t>
    </rPh>
    <rPh sb="24" eb="26">
      <t>ジギョウ</t>
    </rPh>
    <rPh sb="28" eb="31">
      <t>ホウカゴ</t>
    </rPh>
    <rPh sb="31" eb="33">
      <t>ジドウ</t>
    </rPh>
    <phoneticPr fontId="11"/>
  </si>
  <si>
    <t>生涯学習係</t>
    <rPh sb="0" eb="2">
      <t>ショウガイ</t>
    </rPh>
    <rPh sb="2" eb="4">
      <t>ガクシュウ</t>
    </rPh>
    <rPh sb="4" eb="5">
      <t>カカリ</t>
    </rPh>
    <phoneticPr fontId="11"/>
  </si>
  <si>
    <t>bunka@vill.yahiko.niigata.jp</t>
  </si>
  <si>
    <t>0256-94-4312</t>
  </si>
  <si>
    <t>0256-94-4311</t>
  </si>
  <si>
    <t>弥彦村大字弥彦2487-1</t>
    <rPh sb="0" eb="3">
      <t>ヤヒコムラ</t>
    </rPh>
    <rPh sb="3" eb="5">
      <t>オオアザ</t>
    </rPh>
    <rPh sb="5" eb="7">
      <t>ヤヒコ</t>
    </rPh>
    <phoneticPr fontId="11"/>
  </si>
  <si>
    <t>959-0323</t>
  </si>
  <si>
    <t>生涯学習、社会教育、社会教育委員、青少年教育、体育振興、文化会館、文化財、
公民館、二十歳のつどい、美術館、コミュニティ・スクール、スポーツ推進</t>
    <rPh sb="33" eb="36">
      <t>ブンカザイ</t>
    </rPh>
    <rPh sb="42" eb="45">
      <t>ハタチ</t>
    </rPh>
    <rPh sb="50" eb="53">
      <t>ビジュツカン</t>
    </rPh>
    <rPh sb="70" eb="72">
      <t>スイシン</t>
    </rPh>
    <phoneticPr fontId="11"/>
  </si>
  <si>
    <t>スポーツ振興全般、体育施設管理</t>
    <rPh sb="4" eb="6">
      <t>シンコウ</t>
    </rPh>
    <rPh sb="6" eb="8">
      <t>ゼンパン</t>
    </rPh>
    <rPh sb="9" eb="15">
      <t>タイイクシセツカンリ</t>
    </rPh>
    <phoneticPr fontId="11"/>
  </si>
  <si>
    <t>スポーツ振興係</t>
    <rPh sb="4" eb="6">
      <t>シンコウ</t>
    </rPh>
    <rPh sb="6" eb="7">
      <t>カカリ</t>
    </rPh>
    <phoneticPr fontId="11"/>
  </si>
  <si>
    <t>e-syakai@town.seiro.niigata.jp</t>
  </si>
  <si>
    <t>0254-27-7976</t>
  </si>
  <si>
    <t>0254-27-2121</t>
  </si>
  <si>
    <t>聖籠町大字諏訪山1280</t>
    <rPh sb="0" eb="3">
      <t>セイロウマチ</t>
    </rPh>
    <rPh sb="3" eb="5">
      <t>オオアザ</t>
    </rPh>
    <rPh sb="5" eb="8">
      <t>スワヤマ</t>
    </rPh>
    <phoneticPr fontId="11"/>
  </si>
  <si>
    <t>957-0117</t>
  </si>
  <si>
    <t>社会教育全般、社会教育施設管理、公民館、文化会館</t>
    <rPh sb="0" eb="6">
      <t>シャカイキョウイクゼンパン</t>
    </rPh>
    <rPh sb="7" eb="15">
      <t>シャカイキョウイクシセツカンリ</t>
    </rPh>
    <rPh sb="16" eb="19">
      <t>コウミンカン</t>
    </rPh>
    <rPh sb="20" eb="24">
      <t>ブンカカイカン</t>
    </rPh>
    <phoneticPr fontId="11"/>
  </si>
  <si>
    <t>教育委員会・
社会教育課</t>
    <rPh sb="7" eb="11">
      <t>シャカイキョウイク</t>
    </rPh>
    <phoneticPr fontId="11"/>
  </si>
  <si>
    <t>gakuji2@city.tainai.lg.jp</t>
  </si>
  <si>
    <t>0254-47-2935</t>
  </si>
  <si>
    <t>0254-47-2711</t>
  </si>
  <si>
    <t>コミュニティ・スクール、地域学校協働本部</t>
    <rPh sb="12" eb="16">
      <t>チイキガッコウ</t>
    </rPh>
    <rPh sb="16" eb="18">
      <t>キョウドウ</t>
    </rPh>
    <rPh sb="18" eb="20">
      <t>ホンブ</t>
    </rPh>
    <phoneticPr fontId="11"/>
  </si>
  <si>
    <t>学校教育係</t>
    <rPh sb="0" eb="2">
      <t>ガッコウ</t>
    </rPh>
    <rPh sb="2" eb="5">
      <t>キョウイクカカリ</t>
    </rPh>
    <phoneticPr fontId="11"/>
  </si>
  <si>
    <t>教育委員会・
学校教育課</t>
    <rPh sb="0" eb="2">
      <t>キョウイク</t>
    </rPh>
    <rPh sb="2" eb="5">
      <t>イインカイ</t>
    </rPh>
    <rPh sb="7" eb="9">
      <t>ガッコウ</t>
    </rPh>
    <rPh sb="9" eb="12">
      <t>キョウイクカ</t>
    </rPh>
    <phoneticPr fontId="11"/>
  </si>
  <si>
    <t>community@city.tainai.lg.jp</t>
  </si>
  <si>
    <t>0254-47-2117</t>
  </si>
  <si>
    <t>0254-47-3404</t>
  </si>
  <si>
    <t>胎内市黒川1410番地</t>
    <rPh sb="0" eb="3">
      <t>タイナイシ</t>
    </rPh>
    <rPh sb="3" eb="5">
      <t>クロカワ</t>
    </rPh>
    <rPh sb="9" eb="11">
      <t>バンチ</t>
    </rPh>
    <phoneticPr fontId="11"/>
  </si>
  <si>
    <t>959-2807</t>
  </si>
  <si>
    <t>生涯学習・社会教育全般、公民館、放課後子ども教室、
子ども読書、図書館関係</t>
    <rPh sb="0" eb="4">
      <t>ショウガイガクシュウ</t>
    </rPh>
    <rPh sb="5" eb="7">
      <t>シャカイ</t>
    </rPh>
    <rPh sb="7" eb="9">
      <t>キョウイク</t>
    </rPh>
    <rPh sb="9" eb="11">
      <t>ゼンパン</t>
    </rPh>
    <rPh sb="12" eb="15">
      <t>コウミンカン</t>
    </rPh>
    <rPh sb="16" eb="19">
      <t>ホウカゴ</t>
    </rPh>
    <rPh sb="19" eb="20">
      <t>コ</t>
    </rPh>
    <rPh sb="22" eb="24">
      <t>キョウシツ</t>
    </rPh>
    <rPh sb="26" eb="27">
      <t>コ</t>
    </rPh>
    <rPh sb="29" eb="31">
      <t>ドクショ</t>
    </rPh>
    <rPh sb="32" eb="35">
      <t>トショカン</t>
    </rPh>
    <rPh sb="35" eb="37">
      <t>カンケイ</t>
    </rPh>
    <phoneticPr fontId="11"/>
  </si>
  <si>
    <t>社会教育係</t>
    <rPh sb="0" eb="5">
      <t>シャカイキョウイクカカリ</t>
    </rPh>
    <phoneticPr fontId="11"/>
  </si>
  <si>
    <t>教育委員会・
生涯学習課</t>
    <rPh sb="0" eb="2">
      <t>キョウイク</t>
    </rPh>
    <rPh sb="2" eb="5">
      <t>イインカイ</t>
    </rPh>
    <rPh sb="7" eb="9">
      <t>ショウガイ</t>
    </rPh>
    <rPh sb="9" eb="11">
      <t>ガクシュウ</t>
    </rPh>
    <phoneticPr fontId="11"/>
  </si>
  <si>
    <t>toshokan@city.minamiuonuma.lg.jp</t>
  </si>
  <si>
    <t>025-788-0340</t>
  </si>
  <si>
    <t>025-773-6677</t>
  </si>
  <si>
    <t>図書館係</t>
  </si>
  <si>
    <t>教育委員会・
図書センター</t>
    <phoneticPr fontId="10"/>
  </si>
  <si>
    <t>sidou@city.minamiuonuma.lg.jp</t>
  </si>
  <si>
    <t>025-773-6700</t>
  </si>
  <si>
    <t>コミュニティ・スクール、地域学校協働活動、人権教育</t>
  </si>
  <si>
    <t>学校指導係</t>
  </si>
  <si>
    <t>教育委員会・
学校教育課</t>
    <phoneticPr fontId="10"/>
  </si>
  <si>
    <t>sports@city.minamiuonuma.lg.jp</t>
  </si>
  <si>
    <t>025-773-6630</t>
  </si>
  <si>
    <t>生涯スポーツ、体育施設</t>
    <rPh sb="0" eb="2">
      <t>ショウガイ</t>
    </rPh>
    <rPh sb="7" eb="11">
      <t>タイイクシセツ</t>
    </rPh>
    <phoneticPr fontId="11"/>
  </si>
  <si>
    <t>生涯スポーツ係</t>
    <rPh sb="0" eb="2">
      <t>ショウガイ</t>
    </rPh>
    <rPh sb="6" eb="7">
      <t>カカリ</t>
    </rPh>
    <phoneticPr fontId="11"/>
  </si>
  <si>
    <t>教育委員会・
生涯スポーツ課</t>
    <rPh sb="7" eb="9">
      <t>ショウガイ</t>
    </rPh>
    <phoneticPr fontId="11"/>
  </si>
  <si>
    <t>bunka@city.minamiuonuma.lg.jp</t>
  </si>
  <si>
    <t>025-773-3756</t>
  </si>
  <si>
    <t>文化芸術、文化財、博物館</t>
  </si>
  <si>
    <t>文化振興係</t>
  </si>
  <si>
    <t>gakusyu@city.minamiuonuma.lg.jp</t>
  </si>
  <si>
    <t>025-772-8161</t>
  </si>
  <si>
    <t>025-773-6610</t>
  </si>
  <si>
    <t>南魚沼市六日町865</t>
  </si>
  <si>
    <t>949-6680</t>
  </si>
  <si>
    <t>生涯学習、公民館、社会教育委員、青少年、家庭教育</t>
  </si>
  <si>
    <t>生涯学習班</t>
  </si>
  <si>
    <t>教育委員会・
社会教育課</t>
    <phoneticPr fontId="10"/>
  </si>
  <si>
    <t>gakkoukyoiku@city.uonuma.lg.jp</t>
  </si>
  <si>
    <t>025-793-7452</t>
  </si>
  <si>
    <t>コミュニティ･スクール関係</t>
    <phoneticPr fontId="10"/>
  </si>
  <si>
    <t>庶務係</t>
    <rPh sb="0" eb="3">
      <t>ショムカカリ</t>
    </rPh>
    <phoneticPr fontId="22"/>
  </si>
  <si>
    <t>教育委員会事務局･
学校教育課</t>
    <phoneticPr fontId="10"/>
  </si>
  <si>
    <t>syogaigakusyu@city.uonuma.lg.jp</t>
  </si>
  <si>
    <t>025-792-1261</t>
  </si>
  <si>
    <t>025-793-7480</t>
  </si>
  <si>
    <t>魚沼市小出島910番地</t>
    <rPh sb="9" eb="11">
      <t>バンチ</t>
    </rPh>
    <phoneticPr fontId="22"/>
  </si>
  <si>
    <t>946-8601</t>
  </si>
  <si>
    <t>社会教育関係､青少年等､公民館､図書館、芸術文化</t>
    <rPh sb="20" eb="24">
      <t>ゲイジュツブンカ</t>
    </rPh>
    <phoneticPr fontId="22"/>
  </si>
  <si>
    <t>社会教育係</t>
  </si>
  <si>
    <t>教育委員会事務局･
生涯学習課</t>
    <phoneticPr fontId="10"/>
  </si>
  <si>
    <t>k-gakko@city.sado.niigata.jp</t>
  </si>
  <si>
    <t>0259-58-7352</t>
  </si>
  <si>
    <t>0259-58-7351</t>
  </si>
  <si>
    <t>コミュニティ・スクール関係</t>
    <rPh sb="11" eb="13">
      <t>カンケイ</t>
    </rPh>
    <phoneticPr fontId="11"/>
  </si>
  <si>
    <t>学校指導係</t>
    <rPh sb="0" eb="2">
      <t>ガッコウ</t>
    </rPh>
    <rPh sb="2" eb="4">
      <t>シドウ</t>
    </rPh>
    <rPh sb="4" eb="5">
      <t>カカリ</t>
    </rPh>
    <phoneticPr fontId="11"/>
  </si>
  <si>
    <t>shakyo@city.sado.niigata.jp</t>
  </si>
  <si>
    <t>0259-58-7357</t>
  </si>
  <si>
    <t>0259-58-7356</t>
  </si>
  <si>
    <t>佐渡市両津湊198番地</t>
    <rPh sb="0" eb="3">
      <t>サドシ</t>
    </rPh>
    <rPh sb="3" eb="5">
      <t>リョウツ</t>
    </rPh>
    <rPh sb="5" eb="6">
      <t>ミナト</t>
    </rPh>
    <rPh sb="9" eb="11">
      <t>バンチ</t>
    </rPh>
    <phoneticPr fontId="11"/>
  </si>
  <si>
    <t>952-8501</t>
  </si>
  <si>
    <t>社会教育全般</t>
    <rPh sb="0" eb="2">
      <t>シャカイ</t>
    </rPh>
    <rPh sb="2" eb="4">
      <t>キョウイク</t>
    </rPh>
    <rPh sb="4" eb="6">
      <t>ゼンパン</t>
    </rPh>
    <phoneticPr fontId="11"/>
  </si>
  <si>
    <t>kenkou＠city.agano.lg.jp</t>
  </si>
  <si>
    <t>0250-62-2513</t>
  </si>
  <si>
    <t>0250-25-7197</t>
  </si>
  <si>
    <t>阿賀野市岡山町10-15</t>
    <rPh sb="4" eb="7">
      <t>オカヤマチョウ</t>
    </rPh>
    <phoneticPr fontId="11"/>
  </si>
  <si>
    <t>959-2092</t>
  </si>
  <si>
    <t>子育て支援、子ども若者支援</t>
    <rPh sb="0" eb="2">
      <t>コソダ</t>
    </rPh>
    <rPh sb="3" eb="5">
      <t>シエン</t>
    </rPh>
    <rPh sb="6" eb="7">
      <t>コ</t>
    </rPh>
    <rPh sb="9" eb="11">
      <t>ワカモノ</t>
    </rPh>
    <rPh sb="11" eb="13">
      <t>シエン</t>
    </rPh>
    <phoneticPr fontId="11"/>
  </si>
  <si>
    <t>子育て世代包括支援センター
子ども若者相談支援係</t>
    <rPh sb="0" eb="2">
      <t>コソダ</t>
    </rPh>
    <rPh sb="3" eb="5">
      <t>セダイ</t>
    </rPh>
    <rPh sb="5" eb="7">
      <t>ホウカツ</t>
    </rPh>
    <rPh sb="7" eb="9">
      <t>シエン</t>
    </rPh>
    <rPh sb="14" eb="15">
      <t>コ</t>
    </rPh>
    <rPh sb="17" eb="19">
      <t>ワカモノ</t>
    </rPh>
    <rPh sb="19" eb="21">
      <t>ソウダン</t>
    </rPh>
    <rPh sb="21" eb="23">
      <t>シエン</t>
    </rPh>
    <rPh sb="23" eb="24">
      <t>カカリ</t>
    </rPh>
    <phoneticPr fontId="11"/>
  </si>
  <si>
    <t>民生部・
健康推進課</t>
    <rPh sb="0" eb="2">
      <t>ミンセイ</t>
    </rPh>
    <rPh sb="2" eb="3">
      <t>ブ</t>
    </rPh>
    <rPh sb="5" eb="7">
      <t>ケンコウ</t>
    </rPh>
    <rPh sb="7" eb="9">
      <t>スイシン</t>
    </rPh>
    <rPh sb="9" eb="10">
      <t>カ</t>
    </rPh>
    <phoneticPr fontId="11"/>
  </si>
  <si>
    <t>gaku-kyou＠city.agano.lg.jp</t>
  </si>
  <si>
    <t>0250-63-2115</t>
  </si>
  <si>
    <t>0250-62-2790</t>
  </si>
  <si>
    <t>959-1919</t>
  </si>
  <si>
    <t>教育総務係</t>
    <rPh sb="0" eb="2">
      <t>キョウイク</t>
    </rPh>
    <rPh sb="2" eb="4">
      <t>ソウム</t>
    </rPh>
    <rPh sb="4" eb="5">
      <t>カカリ</t>
    </rPh>
    <phoneticPr fontId="11"/>
  </si>
  <si>
    <t>青少年健全育成</t>
    <rPh sb="0" eb="3">
      <t>セイショウネン</t>
    </rPh>
    <rPh sb="3" eb="5">
      <t>ケンゼン</t>
    </rPh>
    <rPh sb="5" eb="7">
      <t>イクセイ</t>
    </rPh>
    <phoneticPr fontId="11"/>
  </si>
  <si>
    <t>社会教育係
青少年育成センター</t>
    <rPh sb="0" eb="2">
      <t>シャカイ</t>
    </rPh>
    <rPh sb="2" eb="4">
      <t>キョウイク</t>
    </rPh>
    <rPh sb="4" eb="5">
      <t>カカリ</t>
    </rPh>
    <rPh sb="6" eb="9">
      <t>セイショウネン</t>
    </rPh>
    <rPh sb="9" eb="11">
      <t>イクセイ</t>
    </rPh>
    <phoneticPr fontId="11"/>
  </si>
  <si>
    <t>syo-kyou@city.agano.lg.jp</t>
    <phoneticPr fontId="10"/>
  </si>
  <si>
    <t>0250-62-2064</t>
  </si>
  <si>
    <t>0250-63-8019</t>
  </si>
  <si>
    <t>阿賀野市山崎77
(阿賀野市ふれあい会館内)</t>
    <rPh sb="0" eb="3">
      <t>アガノ</t>
    </rPh>
    <rPh sb="3" eb="4">
      <t>シ</t>
    </rPh>
    <rPh sb="4" eb="6">
      <t>ヤマザキ</t>
    </rPh>
    <rPh sb="10" eb="13">
      <t>アガノ</t>
    </rPh>
    <rPh sb="13" eb="14">
      <t>シ</t>
    </rPh>
    <rPh sb="18" eb="20">
      <t>カイカン</t>
    </rPh>
    <rPh sb="20" eb="21">
      <t>ナイ</t>
    </rPh>
    <phoneticPr fontId="11"/>
  </si>
  <si>
    <t>生涯学習、社会教育全般、公民館、学習支援、学校支援、地域連携</t>
    <rPh sb="0" eb="2">
      <t>ショウガイ</t>
    </rPh>
    <rPh sb="2" eb="4">
      <t>ガクシュウ</t>
    </rPh>
    <rPh sb="5" eb="7">
      <t>シャカイ</t>
    </rPh>
    <rPh sb="7" eb="9">
      <t>キョウイク</t>
    </rPh>
    <rPh sb="9" eb="11">
      <t>ゼンパン</t>
    </rPh>
    <rPh sb="12" eb="15">
      <t>コウミンカン</t>
    </rPh>
    <rPh sb="16" eb="18">
      <t>ガクシュウ</t>
    </rPh>
    <rPh sb="18" eb="20">
      <t>シエン</t>
    </rPh>
    <rPh sb="21" eb="23">
      <t>ガッコウ</t>
    </rPh>
    <rPh sb="23" eb="25">
      <t>シエン</t>
    </rPh>
    <rPh sb="26" eb="28">
      <t>チイキ</t>
    </rPh>
    <rPh sb="28" eb="30">
      <t>レンケイ</t>
    </rPh>
    <phoneticPr fontId="11"/>
  </si>
  <si>
    <t>民生部・
生涯学習課</t>
    <rPh sb="0" eb="2">
      <t>ミンセイ</t>
    </rPh>
    <rPh sb="2" eb="3">
      <t>ブ</t>
    </rPh>
    <rPh sb="5" eb="10">
      <t>ショウガイガクシュウカ</t>
    </rPh>
    <phoneticPr fontId="11"/>
  </si>
  <si>
    <t>生涯学習全般(青少年育成会議、ＰＴＡ、子ども会、成人式、市展等)</t>
    <rPh sb="0" eb="2">
      <t>ショウガイ</t>
    </rPh>
    <rPh sb="2" eb="4">
      <t>ガクシュウ</t>
    </rPh>
    <rPh sb="4" eb="6">
      <t>ゼンパン</t>
    </rPh>
    <rPh sb="7" eb="10">
      <t>セイショウネン</t>
    </rPh>
    <rPh sb="10" eb="12">
      <t>イクセイ</t>
    </rPh>
    <rPh sb="12" eb="14">
      <t>カイギ</t>
    </rPh>
    <rPh sb="19" eb="20">
      <t>コ</t>
    </rPh>
    <rPh sb="22" eb="23">
      <t>カイ</t>
    </rPh>
    <rPh sb="24" eb="27">
      <t>セイジンシキ</t>
    </rPh>
    <rPh sb="28" eb="30">
      <t>シテン</t>
    </rPh>
    <rPh sb="30" eb="31">
      <t>トウ</t>
    </rPh>
    <phoneticPr fontId="11"/>
  </si>
  <si>
    <t>公民館全般(社会教育施設の整備計画、公民館事業等)</t>
    <rPh sb="0" eb="3">
      <t>コウミンカン</t>
    </rPh>
    <rPh sb="3" eb="5">
      <t>ゼンパン</t>
    </rPh>
    <rPh sb="6" eb="8">
      <t>シャカイ</t>
    </rPh>
    <rPh sb="8" eb="10">
      <t>キョウイク</t>
    </rPh>
    <rPh sb="10" eb="12">
      <t>シセツ</t>
    </rPh>
    <rPh sb="13" eb="15">
      <t>セイビ</t>
    </rPh>
    <rPh sb="15" eb="17">
      <t>ケイカク</t>
    </rPh>
    <rPh sb="18" eb="21">
      <t>コウミンカン</t>
    </rPh>
    <rPh sb="21" eb="23">
      <t>ジギョウ</t>
    </rPh>
    <rPh sb="23" eb="24">
      <t>トウ</t>
    </rPh>
    <phoneticPr fontId="11"/>
  </si>
  <si>
    <t>公民館係</t>
    <rPh sb="0" eb="3">
      <t>コウミンカン</t>
    </rPh>
    <rPh sb="3" eb="4">
      <t>カカリ</t>
    </rPh>
    <phoneticPr fontId="11"/>
  </si>
  <si>
    <t>shakaikyouiku@city.joetsu.lg.jp</t>
  </si>
  <si>
    <t>025-545-9272</t>
  </si>
  <si>
    <t>025-545-9245</t>
  </si>
  <si>
    <t>上越市下門前1770番地</t>
    <rPh sb="0" eb="3">
      <t>ジョウエツシ</t>
    </rPh>
    <rPh sb="3" eb="6">
      <t>シモモンゼン</t>
    </rPh>
    <rPh sb="10" eb="12">
      <t>バンチ</t>
    </rPh>
    <phoneticPr fontId="11"/>
  </si>
  <si>
    <t>942-8563</t>
  </si>
  <si>
    <t>社会教育全般(社会教育事業、社会教育委員、社会同和教育、
上越地区広域視聴覚教育協議会等)</t>
    <rPh sb="0" eb="2">
      <t>シャカイ</t>
    </rPh>
    <rPh sb="2" eb="4">
      <t>キョウイク</t>
    </rPh>
    <rPh sb="4" eb="6">
      <t>ゼンパン</t>
    </rPh>
    <rPh sb="7" eb="9">
      <t>シャカイ</t>
    </rPh>
    <rPh sb="9" eb="11">
      <t>キョウイク</t>
    </rPh>
    <rPh sb="11" eb="13">
      <t>ジギョウ</t>
    </rPh>
    <rPh sb="14" eb="16">
      <t>シャカイ</t>
    </rPh>
    <rPh sb="16" eb="18">
      <t>キョウイク</t>
    </rPh>
    <rPh sb="18" eb="20">
      <t>イイン</t>
    </rPh>
    <rPh sb="21" eb="23">
      <t>シャカイ</t>
    </rPh>
    <rPh sb="23" eb="25">
      <t>ドウワ</t>
    </rPh>
    <rPh sb="25" eb="27">
      <t>キョウイク</t>
    </rPh>
    <rPh sb="29" eb="31">
      <t>ジョウエツ</t>
    </rPh>
    <rPh sb="31" eb="33">
      <t>チク</t>
    </rPh>
    <rPh sb="33" eb="35">
      <t>コウイキ</t>
    </rPh>
    <rPh sb="35" eb="38">
      <t>シチョウカク</t>
    </rPh>
    <rPh sb="38" eb="40">
      <t>キョウイク</t>
    </rPh>
    <rPh sb="40" eb="43">
      <t>キョウギカイ</t>
    </rPh>
    <rPh sb="43" eb="44">
      <t>トウ</t>
    </rPh>
    <phoneticPr fontId="11"/>
  </si>
  <si>
    <t>上越市教育委員会・
社会教育課</t>
    <rPh sb="0" eb="3">
      <t>ジョウエツシ</t>
    </rPh>
    <rPh sb="3" eb="5">
      <t>キョウイク</t>
    </rPh>
    <rPh sb="5" eb="8">
      <t>イインカイ</t>
    </rPh>
    <rPh sb="10" eb="12">
      <t>シャカイ</t>
    </rPh>
    <rPh sb="12" eb="14">
      <t>キョウイク</t>
    </rPh>
    <rPh sb="14" eb="15">
      <t>カ</t>
    </rPh>
    <phoneticPr fontId="11"/>
  </si>
  <si>
    <t>kodomo@city.gosen.lg.jp</t>
  </si>
  <si>
    <t>0250-43-0417</t>
  </si>
  <si>
    <t>家庭教育</t>
    <rPh sb="0" eb="2">
      <t>カテイ</t>
    </rPh>
    <rPh sb="2" eb="4">
      <t>キョウイク</t>
    </rPh>
    <phoneticPr fontId="11"/>
  </si>
  <si>
    <t>子ども家庭課</t>
    <rPh sb="0" eb="1">
      <t>コ</t>
    </rPh>
    <rPh sb="3" eb="5">
      <t>カテイ</t>
    </rPh>
    <rPh sb="5" eb="6">
      <t>カ</t>
    </rPh>
    <phoneticPr fontId="11"/>
  </si>
  <si>
    <t>gakukyou@city.gosen.lg.jp</t>
  </si>
  <si>
    <t>0250-41-0006</t>
  </si>
  <si>
    <t>0250-43-3911</t>
  </si>
  <si>
    <t>五泉市太田1094-1</t>
    <rPh sb="0" eb="3">
      <t>ゴセンシ</t>
    </rPh>
    <rPh sb="3" eb="5">
      <t>オオタ</t>
    </rPh>
    <phoneticPr fontId="11"/>
  </si>
  <si>
    <t>959-1692</t>
  </si>
  <si>
    <t>地域学校協働活動、コミュニティ・スクール</t>
    <rPh sb="0" eb="2">
      <t>チイキ</t>
    </rPh>
    <rPh sb="2" eb="4">
      <t>ガッコウ</t>
    </rPh>
    <rPh sb="4" eb="6">
      <t>キョウドウ</t>
    </rPh>
    <rPh sb="6" eb="8">
      <t>カツドウ</t>
    </rPh>
    <phoneticPr fontId="11"/>
  </si>
  <si>
    <t>学務係</t>
    <rPh sb="0" eb="2">
      <t>ガクム</t>
    </rPh>
    <rPh sb="2" eb="3">
      <t>カカリ</t>
    </rPh>
    <phoneticPr fontId="11"/>
  </si>
  <si>
    <t>s-shougai@city.gosen.lg.jp</t>
  </si>
  <si>
    <t>0250-58-5082</t>
  </si>
  <si>
    <t>五泉市村松乙130-1</t>
    <rPh sb="0" eb="3">
      <t>ゴセンシ</t>
    </rPh>
    <rPh sb="3" eb="5">
      <t>ムラマツ</t>
    </rPh>
    <rPh sb="5" eb="6">
      <t>オツ</t>
    </rPh>
    <phoneticPr fontId="11"/>
  </si>
  <si>
    <t>959-1705</t>
  </si>
  <si>
    <t>生涯学習・公民館・芸術文化事業関係</t>
    <rPh sb="0" eb="2">
      <t>ショウガイ</t>
    </rPh>
    <rPh sb="2" eb="4">
      <t>ガクシュウ</t>
    </rPh>
    <rPh sb="5" eb="8">
      <t>コウミンカン</t>
    </rPh>
    <rPh sb="9" eb="11">
      <t>ゲイジュツ</t>
    </rPh>
    <rPh sb="11" eb="13">
      <t>ブンカ</t>
    </rPh>
    <rPh sb="13" eb="15">
      <t>ジギョウ</t>
    </rPh>
    <rPh sb="15" eb="17">
      <t>カンケイ</t>
    </rPh>
    <phoneticPr fontId="11"/>
  </si>
  <si>
    <t>村松事務所
生涯学習係</t>
    <rPh sb="0" eb="2">
      <t>ムラマツ</t>
    </rPh>
    <rPh sb="2" eb="4">
      <t>ジム</t>
    </rPh>
    <rPh sb="4" eb="5">
      <t>ショ</t>
    </rPh>
    <rPh sb="6" eb="8">
      <t>ショウガイ</t>
    </rPh>
    <rPh sb="8" eb="10">
      <t>ガクシュウ</t>
    </rPh>
    <rPh sb="10" eb="11">
      <t>カカリ</t>
    </rPh>
    <phoneticPr fontId="11"/>
  </si>
  <si>
    <t>社会教育・公民館・青少年・家庭教育関係、地域学校協働活動</t>
    <rPh sb="0" eb="2">
      <t>シャカイ</t>
    </rPh>
    <rPh sb="2" eb="4">
      <t>キョウイク</t>
    </rPh>
    <rPh sb="5" eb="8">
      <t>コウミンカン</t>
    </rPh>
    <rPh sb="9" eb="12">
      <t>セイショウネン</t>
    </rPh>
    <rPh sb="13" eb="15">
      <t>カテイ</t>
    </rPh>
    <rPh sb="15" eb="17">
      <t>キョウイク</t>
    </rPh>
    <rPh sb="17" eb="19">
      <t>カンケイ</t>
    </rPh>
    <rPh sb="20" eb="22">
      <t>チイキ</t>
    </rPh>
    <rPh sb="22" eb="24">
      <t>ガッコウ</t>
    </rPh>
    <rPh sb="24" eb="26">
      <t>キョウドウ</t>
    </rPh>
    <rPh sb="26" eb="28">
      <t>カツドウ</t>
    </rPh>
    <phoneticPr fontId="11"/>
  </si>
  <si>
    <t>企画推進係</t>
    <rPh sb="0" eb="2">
      <t>キカク</t>
    </rPh>
    <rPh sb="2" eb="4">
      <t>スイシン</t>
    </rPh>
    <rPh sb="4" eb="5">
      <t>カカリ</t>
    </rPh>
    <phoneticPr fontId="11"/>
  </si>
  <si>
    <t>複合施設管理・記念イベント関係</t>
    <rPh sb="0" eb="2">
      <t>フクゴウ</t>
    </rPh>
    <rPh sb="2" eb="4">
      <t>シセツ</t>
    </rPh>
    <rPh sb="4" eb="6">
      <t>カンリ</t>
    </rPh>
    <rPh sb="7" eb="9">
      <t>キネン</t>
    </rPh>
    <rPh sb="13" eb="15">
      <t>カンケイ</t>
    </rPh>
    <phoneticPr fontId="11"/>
  </si>
  <si>
    <t>複合施設係</t>
    <rPh sb="0" eb="2">
      <t>フクゴウ</t>
    </rPh>
    <rPh sb="2" eb="4">
      <t>シセツ</t>
    </rPh>
    <rPh sb="4" eb="5">
      <t>カカリ</t>
    </rPh>
    <phoneticPr fontId="11"/>
  </si>
  <si>
    <t>s-gakusyuu@city.gosen.lg.jp</t>
  </si>
  <si>
    <t>0250-43-4190</t>
  </si>
  <si>
    <t>0250-42-5195</t>
  </si>
  <si>
    <t>五泉市粟島1-22</t>
    <rPh sb="0" eb="3">
      <t>ゴセンシ</t>
    </rPh>
    <rPh sb="3" eb="5">
      <t>アワシマ</t>
    </rPh>
    <phoneticPr fontId="11"/>
  </si>
  <si>
    <t>959-1851</t>
  </si>
  <si>
    <t>生涯学習・芸術文化関係</t>
    <rPh sb="0" eb="2">
      <t>ショウガイ</t>
    </rPh>
    <rPh sb="2" eb="4">
      <t>ガクシュウ</t>
    </rPh>
    <rPh sb="5" eb="7">
      <t>ゲイジュツ</t>
    </rPh>
    <rPh sb="7" eb="9">
      <t>ブンカ</t>
    </rPh>
    <rPh sb="9" eb="11">
      <t>カンケイ</t>
    </rPh>
    <phoneticPr fontId="11"/>
  </si>
  <si>
    <t>生涯学習推進係</t>
    <rPh sb="0" eb="2">
      <t>ショウガイ</t>
    </rPh>
    <rPh sb="2" eb="4">
      <t>ガクシュウ</t>
    </rPh>
    <rPh sb="4" eb="6">
      <t>スイシン</t>
    </rPh>
    <rPh sb="6" eb="7">
      <t>カカリ</t>
    </rPh>
    <phoneticPr fontId="11"/>
  </si>
  <si>
    <t>教育委員会・
生涯学習課</t>
    <rPh sb="0" eb="2">
      <t>キョウイク</t>
    </rPh>
    <rPh sb="2" eb="5">
      <t>イインカイ</t>
    </rPh>
    <rPh sb="7" eb="9">
      <t>ショウガイ</t>
    </rPh>
    <rPh sb="9" eb="11">
      <t>ガクシュウ</t>
    </rPh>
    <rPh sb="11" eb="12">
      <t>カ</t>
    </rPh>
    <phoneticPr fontId="11"/>
  </si>
  <si>
    <t>syogaigakushu@city.myoko.lg.jp</t>
  </si>
  <si>
    <t>0255-72-3902</t>
  </si>
  <si>
    <t>0255-74-0034</t>
  </si>
  <si>
    <t>妙高市栄町5-1</t>
    <rPh sb="0" eb="3">
      <t>ミョウコウシ</t>
    </rPh>
    <rPh sb="3" eb="4">
      <t>サカエ</t>
    </rPh>
    <rPh sb="4" eb="5">
      <t>チョウ</t>
    </rPh>
    <phoneticPr fontId="12"/>
  </si>
  <si>
    <t>944-8686</t>
  </si>
  <si>
    <t>社会教育登録団体の登録、青少年社会体験活動、男女共同参画の啓発、
社会教育施設に関すること、図書館に関すること</t>
    <phoneticPr fontId="10"/>
  </si>
  <si>
    <t>生涯学習推進係
兼 図書館整備係</t>
    <rPh sb="6" eb="7">
      <t>カカリ</t>
    </rPh>
    <rPh sb="10" eb="16">
      <t>トショカンセイビカカリ</t>
    </rPh>
    <phoneticPr fontId="12"/>
  </si>
  <si>
    <t>妙高市教育委員会・
生涯学習課</t>
    <rPh sb="0" eb="3">
      <t>ミョウコウシ</t>
    </rPh>
    <rPh sb="3" eb="5">
      <t>キョウイク</t>
    </rPh>
    <rPh sb="5" eb="8">
      <t>イインカイ</t>
    </rPh>
    <rPh sb="10" eb="12">
      <t>ショウガイ</t>
    </rPh>
    <rPh sb="12" eb="14">
      <t>ガクシュウ</t>
    </rPh>
    <rPh sb="14" eb="15">
      <t>カ</t>
    </rPh>
    <phoneticPr fontId="12"/>
  </si>
  <si>
    <t>kodomo@city.itoigawa.lg.jp</t>
  </si>
  <si>
    <t>025-552-8292</t>
  </si>
  <si>
    <t>025-552-1511</t>
  </si>
  <si>
    <t>糸魚川市一の宮1-2-5</t>
    <rPh sb="0" eb="4">
      <t>イトイガワシ</t>
    </rPh>
    <rPh sb="4" eb="5">
      <t>イチ</t>
    </rPh>
    <rPh sb="6" eb="7">
      <t>ミヤ</t>
    </rPh>
    <phoneticPr fontId="11"/>
  </si>
  <si>
    <t>941-8501</t>
  </si>
  <si>
    <t>放課後こども教室関係</t>
    <rPh sb="0" eb="3">
      <t>ホウカゴ</t>
    </rPh>
    <rPh sb="6" eb="8">
      <t>キョウシツ</t>
    </rPh>
    <rPh sb="8" eb="10">
      <t>カンケイ</t>
    </rPh>
    <phoneticPr fontId="11"/>
  </si>
  <si>
    <t>子育て支援係</t>
    <rPh sb="0" eb="2">
      <t>コソダ</t>
    </rPh>
    <rPh sb="3" eb="5">
      <t>シエン</t>
    </rPh>
    <rPh sb="5" eb="6">
      <t>ガカリ</t>
    </rPh>
    <phoneticPr fontId="11"/>
  </si>
  <si>
    <t>教育委員会事務局・
こども課</t>
    <rPh sb="0" eb="2">
      <t>キョウイク</t>
    </rPh>
    <rPh sb="2" eb="5">
      <t>イインカイ</t>
    </rPh>
    <rPh sb="5" eb="8">
      <t>ジムキョク</t>
    </rPh>
    <rPh sb="13" eb="14">
      <t>カ</t>
    </rPh>
    <phoneticPr fontId="11"/>
  </si>
  <si>
    <t>o.gaku@city.itoigawa.lg.jp</t>
  </si>
  <si>
    <t>025-562-5174</t>
  </si>
  <si>
    <t>025-562-2260</t>
  </si>
  <si>
    <t>糸魚川市大字青海4648-11</t>
    <rPh sb="0" eb="4">
      <t>イトイガワシ</t>
    </rPh>
    <rPh sb="4" eb="6">
      <t>オオアザ</t>
    </rPh>
    <rPh sb="6" eb="8">
      <t>オウミ</t>
    </rPh>
    <phoneticPr fontId="11"/>
  </si>
  <si>
    <t>949-0392</t>
  </si>
  <si>
    <t>青海地域担当</t>
    <rPh sb="0" eb="2">
      <t>オウミ</t>
    </rPh>
    <rPh sb="2" eb="4">
      <t>チイキ</t>
    </rPh>
    <rPh sb="4" eb="6">
      <t>タントウ</t>
    </rPh>
    <phoneticPr fontId="11"/>
  </si>
  <si>
    <t>青海生涯学習係</t>
    <rPh sb="0" eb="2">
      <t>オウミ</t>
    </rPh>
    <rPh sb="2" eb="4">
      <t>ショウガイ</t>
    </rPh>
    <rPh sb="4" eb="6">
      <t>ガクシュウ</t>
    </rPh>
    <rPh sb="6" eb="7">
      <t>ガカリ</t>
    </rPh>
    <phoneticPr fontId="11"/>
  </si>
  <si>
    <t>n.gaku@city.itoigawa.lg.jp</t>
  </si>
  <si>
    <t>025-566-4286</t>
  </si>
  <si>
    <t>025-566-3111</t>
  </si>
  <si>
    <t>糸魚川市大字能生1941-2</t>
    <rPh sb="0" eb="4">
      <t>イトイガワシ</t>
    </rPh>
    <rPh sb="4" eb="6">
      <t>オオアザ</t>
    </rPh>
    <rPh sb="6" eb="8">
      <t>ノウ</t>
    </rPh>
    <phoneticPr fontId="11"/>
  </si>
  <si>
    <t>941-1352</t>
  </si>
  <si>
    <t>能生地域担当</t>
    <rPh sb="0" eb="2">
      <t>ノウ</t>
    </rPh>
    <rPh sb="2" eb="4">
      <t>チイキ</t>
    </rPh>
    <rPh sb="4" eb="6">
      <t>タントウ</t>
    </rPh>
    <phoneticPr fontId="11"/>
  </si>
  <si>
    <t>能生生涯学習係</t>
    <rPh sb="0" eb="2">
      <t>ノウ</t>
    </rPh>
    <rPh sb="2" eb="4">
      <t>ショウガイ</t>
    </rPh>
    <rPh sb="4" eb="6">
      <t>ガクシュウ</t>
    </rPh>
    <rPh sb="6" eb="7">
      <t>ガカリ</t>
    </rPh>
    <phoneticPr fontId="11"/>
  </si>
  <si>
    <t>gaku@city.itoigawa.lg.jp</t>
  </si>
  <si>
    <t>生涯学習及び社会教育全般</t>
    <rPh sb="0" eb="2">
      <t>ショウガイ</t>
    </rPh>
    <rPh sb="2" eb="4">
      <t>ガクシュウ</t>
    </rPh>
    <rPh sb="4" eb="5">
      <t>オヨ</t>
    </rPh>
    <rPh sb="6" eb="8">
      <t>シャカイ</t>
    </rPh>
    <rPh sb="8" eb="10">
      <t>キョウイク</t>
    </rPh>
    <rPh sb="10" eb="12">
      <t>ゼンパン</t>
    </rPh>
    <phoneticPr fontId="11"/>
  </si>
  <si>
    <t>生涯学習係</t>
    <rPh sb="0" eb="2">
      <t>ショウガイ</t>
    </rPh>
    <rPh sb="2" eb="4">
      <t>ガクシュウ</t>
    </rPh>
    <rPh sb="4" eb="5">
      <t>ガカリ</t>
    </rPh>
    <phoneticPr fontId="11"/>
  </si>
  <si>
    <t>教育委員会事務局・
生涯学習課</t>
    <rPh sb="0" eb="2">
      <t>キョウイク</t>
    </rPh>
    <rPh sb="2" eb="5">
      <t>イインカイ</t>
    </rPh>
    <rPh sb="5" eb="8">
      <t>ジムキョク</t>
    </rPh>
    <rPh sb="10" eb="12">
      <t>ショウガイ</t>
    </rPh>
    <rPh sb="12" eb="14">
      <t>ガクシュウ</t>
    </rPh>
    <rPh sb="14" eb="15">
      <t>カ</t>
    </rPh>
    <phoneticPr fontId="11"/>
  </si>
  <si>
    <t>edu_gakkou@city.tsubame.lg.jp</t>
  </si>
  <si>
    <t>0256-77-8191</t>
  </si>
  <si>
    <t>コミュニティ・スクール関係</t>
  </si>
  <si>
    <t>指導係</t>
  </si>
  <si>
    <t>0256-77-8188</t>
  </si>
  <si>
    <t>0256-77-8368</t>
  </si>
  <si>
    <t>燕市吉田西太田1934番地</t>
  </si>
  <si>
    <t>959-0295</t>
  </si>
  <si>
    <t>スポーツ推進関係、スポーツ施設関係</t>
  </si>
  <si>
    <t>スポーツ推進室
スポーツ推進係</t>
    <phoneticPr fontId="10"/>
  </si>
  <si>
    <t>0256-63-7002</t>
  </si>
  <si>
    <t>文化振興関係、文化財関係、文化会館・史料館関係</t>
  </si>
  <si>
    <t>0256-63-7003</t>
  </si>
  <si>
    <t>0256-63-7001</t>
  </si>
  <si>
    <t>燕市水道町一丁目3番28号</t>
  </si>
  <si>
    <t>959-1262</t>
  </si>
  <si>
    <t>中央公民館関係</t>
  </si>
  <si>
    <t>中央公民館係</t>
  </si>
  <si>
    <t>edu_skyoiku@city.tsubame.lg.jp</t>
  </si>
  <si>
    <t>0256-77-8366</t>
  </si>
  <si>
    <t>生涯学習推進関係、青少年育成関係、図書館関係、公民館関係</t>
  </si>
  <si>
    <t>生涯学習推進係</t>
  </si>
  <si>
    <t>gakko-g@city.murakami.lg.jp</t>
  </si>
  <si>
    <t>0254-72-6403</t>
  </si>
  <si>
    <t>0254-72-6882</t>
  </si>
  <si>
    <t>村上市岩沢5611番地</t>
    <rPh sb="0" eb="3">
      <t>ムラカミシ</t>
    </rPh>
    <rPh sb="3" eb="5">
      <t>イワサワ</t>
    </rPh>
    <rPh sb="9" eb="11">
      <t>バンチ</t>
    </rPh>
    <phoneticPr fontId="11"/>
  </si>
  <si>
    <t>958-0292</t>
  </si>
  <si>
    <t>コミュニティ・スクール、地域学校協働活動</t>
    <rPh sb="12" eb="14">
      <t>チイキ</t>
    </rPh>
    <rPh sb="14" eb="16">
      <t>ガッコウ</t>
    </rPh>
    <rPh sb="16" eb="18">
      <t>キョウドウ</t>
    </rPh>
    <rPh sb="18" eb="20">
      <t>カツドウ</t>
    </rPh>
    <phoneticPr fontId="11"/>
  </si>
  <si>
    <t>教育総務室</t>
    <rPh sb="0" eb="2">
      <t>キョウイク</t>
    </rPh>
    <rPh sb="2" eb="5">
      <t>ソウムシツ</t>
    </rPh>
    <phoneticPr fontId="11"/>
  </si>
  <si>
    <t>教育委員会・
学校教育課</t>
    <rPh sb="0" eb="5">
      <t>キョウイクイインカイ</t>
    </rPh>
    <rPh sb="7" eb="9">
      <t>ガッコウ</t>
    </rPh>
    <rPh sb="9" eb="11">
      <t>キョウイク</t>
    </rPh>
    <rPh sb="11" eb="12">
      <t>カ</t>
    </rPh>
    <phoneticPr fontId="11"/>
  </si>
  <si>
    <t>tosho@city.murakami.lg.jp</t>
  </si>
  <si>
    <t>0254-52-4133</t>
  </si>
  <si>
    <t>0254-53-7511</t>
  </si>
  <si>
    <t>村上市田端町4番25号</t>
    <rPh sb="0" eb="3">
      <t>ムラカミシ</t>
    </rPh>
    <rPh sb="3" eb="6">
      <t>タバタマチ</t>
    </rPh>
    <rPh sb="7" eb="8">
      <t>バン</t>
    </rPh>
    <rPh sb="10" eb="11">
      <t>ゴウ</t>
    </rPh>
    <phoneticPr fontId="11"/>
  </si>
  <si>
    <t>958-0854</t>
  </si>
  <si>
    <t>子ども読書、図書館</t>
    <rPh sb="0" eb="1">
      <t>コ</t>
    </rPh>
    <rPh sb="3" eb="5">
      <t>ドクショ</t>
    </rPh>
    <rPh sb="6" eb="9">
      <t>トショカン</t>
    </rPh>
    <phoneticPr fontId="11"/>
  </si>
  <si>
    <t>manabi@city.murakami.lg.jp</t>
  </si>
  <si>
    <t>0254-53-2977</t>
  </si>
  <si>
    <t>生涯学習、社会教育、公民館、家庭教育、放課後子ども教室</t>
    <rPh sb="0" eb="2">
      <t>ショウガイ</t>
    </rPh>
    <rPh sb="2" eb="4">
      <t>ガクシュウ</t>
    </rPh>
    <rPh sb="5" eb="7">
      <t>シャカイ</t>
    </rPh>
    <rPh sb="7" eb="9">
      <t>キョウイク</t>
    </rPh>
    <rPh sb="10" eb="13">
      <t>コウミンカン</t>
    </rPh>
    <rPh sb="14" eb="16">
      <t>カテイ</t>
    </rPh>
    <rPh sb="16" eb="18">
      <t>キョウイク</t>
    </rPh>
    <rPh sb="19" eb="23">
      <t>ホウカゴコ</t>
    </rPh>
    <rPh sb="25" eb="27">
      <t>キョウシツ</t>
    </rPh>
    <phoneticPr fontId="11"/>
  </si>
  <si>
    <t>社会教育推進室</t>
    <rPh sb="0" eb="2">
      <t>シャカイ</t>
    </rPh>
    <rPh sb="2" eb="4">
      <t>キョウイク</t>
    </rPh>
    <rPh sb="4" eb="6">
      <t>スイシン</t>
    </rPh>
    <rPh sb="6" eb="7">
      <t>シツ</t>
    </rPh>
    <phoneticPr fontId="11"/>
  </si>
  <si>
    <t>gakkyou@city.mitsuke.niigata.jp</t>
  </si>
  <si>
    <t>0258-63-1006</t>
  </si>
  <si>
    <t>地域学校協働本部、コミュニティ・スクール関係</t>
    <rPh sb="0" eb="2">
      <t>チイキ</t>
    </rPh>
    <rPh sb="2" eb="4">
      <t>ガッコウ</t>
    </rPh>
    <rPh sb="4" eb="6">
      <t>キョウドウ</t>
    </rPh>
    <rPh sb="6" eb="8">
      <t>ホンブ</t>
    </rPh>
    <rPh sb="20" eb="22">
      <t>カンケイ</t>
    </rPh>
    <phoneticPr fontId="11"/>
  </si>
  <si>
    <t>kodomo@city.mitsuke.niigata.jp</t>
  </si>
  <si>
    <t>0258-63-5003</t>
  </si>
  <si>
    <t>0258-62-1700</t>
  </si>
  <si>
    <t>見附市昭和町2-1-1</t>
    <rPh sb="0" eb="3">
      <t>ミツケシ</t>
    </rPh>
    <rPh sb="3" eb="5">
      <t>ショウワ</t>
    </rPh>
    <rPh sb="5" eb="6">
      <t>マチ</t>
    </rPh>
    <phoneticPr fontId="11"/>
  </si>
  <si>
    <t>954-8686</t>
  </si>
  <si>
    <t>子ども読書関係</t>
    <rPh sb="0" eb="1">
      <t>コ</t>
    </rPh>
    <rPh sb="3" eb="5">
      <t>ドクショ</t>
    </rPh>
    <rPh sb="5" eb="7">
      <t>カンケイ</t>
    </rPh>
    <phoneticPr fontId="11"/>
  </si>
  <si>
    <t>子育て応援係</t>
    <rPh sb="0" eb="2">
      <t>コソダ</t>
    </rPh>
    <rPh sb="3" eb="5">
      <t>オウエン</t>
    </rPh>
    <rPh sb="5" eb="6">
      <t>カカリ</t>
    </rPh>
    <phoneticPr fontId="11"/>
  </si>
  <si>
    <t>教育委員会・
こども課</t>
    <rPh sb="0" eb="2">
      <t>キョウイク</t>
    </rPh>
    <rPh sb="2" eb="5">
      <t>イインカイ</t>
    </rPh>
    <rPh sb="10" eb="11">
      <t>カ</t>
    </rPh>
    <phoneticPr fontId="11"/>
  </si>
  <si>
    <t>tyuukou@city.mitsuke.niigata.jp</t>
  </si>
  <si>
    <t>0258-62-3199</t>
  </si>
  <si>
    <t>0258-62-1058</t>
  </si>
  <si>
    <t>見附市本町2-5-9</t>
    <rPh sb="0" eb="3">
      <t>ミツケシ</t>
    </rPh>
    <rPh sb="3" eb="5">
      <t>ホンマチ</t>
    </rPh>
    <phoneticPr fontId="11"/>
  </si>
  <si>
    <t>954-0053</t>
  </si>
  <si>
    <t>生涯学習推進のための施策の企画及び連絡調整、
公民館事業の企画実施、公民館運営審議会関係</t>
    <rPh sb="0" eb="2">
      <t>ショウガイ</t>
    </rPh>
    <rPh sb="2" eb="4">
      <t>ガクシュウ</t>
    </rPh>
    <rPh sb="4" eb="6">
      <t>スイシン</t>
    </rPh>
    <rPh sb="10" eb="11">
      <t>セ</t>
    </rPh>
    <rPh sb="11" eb="12">
      <t>サク</t>
    </rPh>
    <rPh sb="13" eb="15">
      <t>キカク</t>
    </rPh>
    <rPh sb="15" eb="16">
      <t>オヨ</t>
    </rPh>
    <rPh sb="17" eb="19">
      <t>レンラク</t>
    </rPh>
    <rPh sb="19" eb="21">
      <t>チョウセイ</t>
    </rPh>
    <phoneticPr fontId="11"/>
  </si>
  <si>
    <t>t-edu-center@city.tokamachi.lg.jp</t>
  </si>
  <si>
    <t>025-768-3161</t>
  </si>
  <si>
    <t>025-756-5011</t>
  </si>
  <si>
    <t>十日町市水口沢12番地</t>
    <phoneticPr fontId="10"/>
  </si>
  <si>
    <t>948-0192</t>
  </si>
  <si>
    <t>放課後子供教室関係、コミュニティ・スクール関係</t>
    <phoneticPr fontId="10"/>
  </si>
  <si>
    <t>教育委員会・
教育センター</t>
    <rPh sb="0" eb="2">
      <t>キョウイク</t>
    </rPh>
    <rPh sb="2" eb="5">
      <t>イインカイ</t>
    </rPh>
    <rPh sb="7" eb="9">
      <t>キョウイク</t>
    </rPh>
    <phoneticPr fontId="11"/>
  </si>
  <si>
    <t>library@city.tokamachi.niigata.jp</t>
  </si>
  <si>
    <t>025-750-5103</t>
  </si>
  <si>
    <t>025-750-5100</t>
  </si>
  <si>
    <t>十日町市西本町2丁目1番地1</t>
    <phoneticPr fontId="10"/>
  </si>
  <si>
    <t>948-0072</t>
  </si>
  <si>
    <t>子ども読書関係、図書館関係</t>
    <phoneticPr fontId="10"/>
  </si>
  <si>
    <t>情報館</t>
    <rPh sb="0" eb="2">
      <t>ジョウホウ</t>
    </rPh>
    <rPh sb="2" eb="3">
      <t>カン</t>
    </rPh>
    <phoneticPr fontId="11"/>
  </si>
  <si>
    <t>t-edu-gakushu@city.tokamachi.lg.jp</t>
    <phoneticPr fontId="10"/>
  </si>
  <si>
    <t>025-757-5010</t>
  </si>
  <si>
    <t>025-757-5011</t>
  </si>
  <si>
    <t>十日町市本町1丁目上508番地2</t>
  </si>
  <si>
    <t>948-0083</t>
  </si>
  <si>
    <t>生涯学習社会教育全般、公民館関係、文化振興全般、
文化ホール関係、美術展関係</t>
    <phoneticPr fontId="10"/>
  </si>
  <si>
    <t>教育委員会・
教育文化部・生涯学習課</t>
    <rPh sb="0" eb="2">
      <t>キョウイク</t>
    </rPh>
    <rPh sb="2" eb="5">
      <t>イインカイ</t>
    </rPh>
    <rPh sb="7" eb="9">
      <t>キョウイク</t>
    </rPh>
    <rPh sb="9" eb="11">
      <t>ブンカ</t>
    </rPh>
    <rPh sb="11" eb="12">
      <t>ブ</t>
    </rPh>
    <rPh sb="13" eb="15">
      <t>ショウガイ</t>
    </rPh>
    <rPh sb="15" eb="17">
      <t>ガクシュウ</t>
    </rPh>
    <phoneticPr fontId="11"/>
  </si>
  <si>
    <t>kinsyo@city.kamo.niigata.jp</t>
  </si>
  <si>
    <t>0256-52-6116</t>
  </si>
  <si>
    <t>勤労青少年を対象にした講座､交流会</t>
  </si>
  <si>
    <t>勤労青少年ホーム</t>
  </si>
  <si>
    <t>kintai@city.kamo.niigata.jp</t>
  </si>
  <si>
    <t>0256-53-3451</t>
  </si>
  <si>
    <t>0256-53-2206</t>
  </si>
  <si>
    <t>加茂市大字狭口甲1082-4</t>
  </si>
  <si>
    <t>959-1334</t>
  </si>
  <si>
    <t>各種スポーツ教室､指導者研修会､親子教室</t>
  </si>
  <si>
    <t>スポーツ振興係</t>
  </si>
  <si>
    <t>教育委員会･
スポーツ振興課</t>
    <phoneticPr fontId="10"/>
  </si>
  <si>
    <t>kominkan@city.kamo.niigata.jp</t>
  </si>
  <si>
    <t>0256-52-2180</t>
  </si>
  <si>
    <t>0256-52-1953</t>
  </si>
  <si>
    <t>加茂市大字加茂229-1</t>
  </si>
  <si>
    <t>959-1300</t>
  </si>
  <si>
    <t>公民館､成人式､地域こども育成</t>
  </si>
  <si>
    <t>公民館</t>
  </si>
  <si>
    <t>tosyokan@city.kamo.niigata.jp</t>
  </si>
  <si>
    <t>0256-53-3503</t>
  </si>
  <si>
    <t>0256-53-3500</t>
  </si>
  <si>
    <t>加茂市神明町1-6-29</t>
  </si>
  <si>
    <t>959-1325</t>
  </si>
  <si>
    <t>図書館､子ども読書</t>
  </si>
  <si>
    <t>minzoku@city.kamo.niigata.jp</t>
  </si>
  <si>
    <t>0256-52-0089</t>
  </si>
  <si>
    <t>民俗資料館</t>
  </si>
  <si>
    <t>syakyo@city.kamo.niigata.jp</t>
  </si>
  <si>
    <t>0256-53-4655</t>
  </si>
  <si>
    <t>0256-52-0080</t>
  </si>
  <si>
    <t>加茂市幸町2-3-5</t>
  </si>
  <si>
    <t>959-1392</t>
  </si>
  <si>
    <t>生涯学習推進､社会教育委員､人権</t>
  </si>
  <si>
    <t>教育委員会･
社会教育課</t>
    <rPh sb="0" eb="2">
      <t>キョウイク</t>
    </rPh>
    <rPh sb="2" eb="5">
      <t>イインカイ</t>
    </rPh>
    <rPh sb="7" eb="9">
      <t>シャカイ</t>
    </rPh>
    <rPh sb="9" eb="12">
      <t>キョウイクカ</t>
    </rPh>
    <phoneticPr fontId="5"/>
  </si>
  <si>
    <t>edu-h@city.ojiya.niigata.jp</t>
  </si>
  <si>
    <t>0258-83-5779</t>
  </si>
  <si>
    <t>0258-83-3519</t>
  </si>
  <si>
    <t>小千谷市城内4-1-38</t>
    <rPh sb="0" eb="4">
      <t>オヂヤシ</t>
    </rPh>
    <rPh sb="4" eb="6">
      <t>ジョウナイ</t>
    </rPh>
    <phoneticPr fontId="11"/>
  </si>
  <si>
    <t>947-0028</t>
  </si>
  <si>
    <t>放課後子ども教室、地域学校協働活動</t>
    <rPh sb="0" eb="3">
      <t>ホウカゴ</t>
    </rPh>
    <rPh sb="3" eb="4">
      <t>コ</t>
    </rPh>
    <rPh sb="6" eb="8">
      <t>キョウシツ</t>
    </rPh>
    <rPh sb="9" eb="11">
      <t>チイキ</t>
    </rPh>
    <rPh sb="11" eb="13">
      <t>ガッコウ</t>
    </rPh>
    <rPh sb="13" eb="17">
      <t>キョウドウカツドウ</t>
    </rPh>
    <phoneticPr fontId="11"/>
  </si>
  <si>
    <t>保育係</t>
    <rPh sb="0" eb="2">
      <t>ホイク</t>
    </rPh>
    <rPh sb="2" eb="3">
      <t>ガカリ</t>
    </rPh>
    <phoneticPr fontId="11"/>
  </si>
  <si>
    <t>教育委員会・
教育・保育課</t>
    <rPh sb="0" eb="5">
      <t>キョウイクイインカイ</t>
    </rPh>
    <rPh sb="7" eb="9">
      <t>キョウイク</t>
    </rPh>
    <rPh sb="10" eb="13">
      <t>ホイクカ</t>
    </rPh>
    <phoneticPr fontId="11"/>
  </si>
  <si>
    <t>tosyo-y@city.ojiya.niigata.jp</t>
  </si>
  <si>
    <t>0258-82-8915</t>
  </si>
  <si>
    <t>0258-82-2742</t>
  </si>
  <si>
    <t>小千谷市土川1-3-7</t>
    <rPh sb="0" eb="4">
      <t>オヂヤシ</t>
    </rPh>
    <rPh sb="4" eb="6">
      <t>ツチカワ</t>
    </rPh>
    <phoneticPr fontId="11"/>
  </si>
  <si>
    <t>947-0031</t>
  </si>
  <si>
    <t>市立図書館関係</t>
    <rPh sb="0" eb="2">
      <t>シリツ</t>
    </rPh>
    <rPh sb="2" eb="7">
      <t>トショカンカンケイ</t>
    </rPh>
    <phoneticPr fontId="11"/>
  </si>
  <si>
    <t>複合施設開設準備室</t>
    <rPh sb="0" eb="4">
      <t>フクゴウシセツ</t>
    </rPh>
    <rPh sb="4" eb="6">
      <t>カイセツ</t>
    </rPh>
    <rPh sb="6" eb="9">
      <t>ジュンビシツ</t>
    </rPh>
    <phoneticPr fontId="11"/>
  </si>
  <si>
    <t>にぎわい交流課</t>
    <rPh sb="4" eb="7">
      <t>コウリュウカ</t>
    </rPh>
    <phoneticPr fontId="11"/>
  </si>
  <si>
    <t>bunkasports@city.ojiya.niigata.jp</t>
  </si>
  <si>
    <t>0258-83-0078</t>
  </si>
  <si>
    <t>0258-83-0077</t>
  </si>
  <si>
    <t>小千谷市大字桜町4915番地</t>
    <rPh sb="0" eb="4">
      <t>オヂヤシ</t>
    </rPh>
    <rPh sb="4" eb="6">
      <t>オオアザ</t>
    </rPh>
    <rPh sb="6" eb="8">
      <t>サクラマチ</t>
    </rPh>
    <rPh sb="12" eb="14">
      <t>バンチ</t>
    </rPh>
    <phoneticPr fontId="11"/>
  </si>
  <si>
    <t>947-0035</t>
  </si>
  <si>
    <t>スポーツ事業推進、体育施設管理運営、学校施設開放関係</t>
    <rPh sb="4" eb="6">
      <t>ジギョウ</t>
    </rPh>
    <rPh sb="6" eb="8">
      <t>スイシン</t>
    </rPh>
    <rPh sb="9" eb="11">
      <t>タイイク</t>
    </rPh>
    <rPh sb="11" eb="13">
      <t>シセツ</t>
    </rPh>
    <rPh sb="13" eb="15">
      <t>カンリ</t>
    </rPh>
    <rPh sb="15" eb="17">
      <t>ウンエイ</t>
    </rPh>
    <rPh sb="18" eb="20">
      <t>ガッコウ</t>
    </rPh>
    <rPh sb="20" eb="22">
      <t>シセツ</t>
    </rPh>
    <rPh sb="22" eb="24">
      <t>カイホウ</t>
    </rPh>
    <rPh sb="24" eb="26">
      <t>カンケイ</t>
    </rPh>
    <phoneticPr fontId="11"/>
  </si>
  <si>
    <t>スポーツ振興室</t>
    <rPh sb="4" eb="6">
      <t>シンコウ</t>
    </rPh>
    <rPh sb="6" eb="7">
      <t>シツ</t>
    </rPh>
    <phoneticPr fontId="11"/>
  </si>
  <si>
    <t>bunkasports-sg@city.ojiya.niigata.jp</t>
  </si>
  <si>
    <t>0258-82-9112</t>
  </si>
  <si>
    <t>0258-82-9111</t>
  </si>
  <si>
    <t>小千谷市土川1-3-3</t>
    <rPh sb="0" eb="4">
      <t>オヂヤシ</t>
    </rPh>
    <rPh sb="4" eb="6">
      <t>ツチカワ</t>
    </rPh>
    <phoneticPr fontId="11"/>
  </si>
  <si>
    <t>生涯学習推進、社会教育施設管理運営、公民館事業、
芸術・文化活動関係、婚活支援、青少年健全育成、家庭教育</t>
    <rPh sb="0" eb="4">
      <t>ショウガイガクシュウ</t>
    </rPh>
    <rPh sb="4" eb="6">
      <t>スイシン</t>
    </rPh>
    <rPh sb="7" eb="11">
      <t>シャカイキョウイク</t>
    </rPh>
    <rPh sb="11" eb="13">
      <t>シセツ</t>
    </rPh>
    <rPh sb="13" eb="15">
      <t>カンリ</t>
    </rPh>
    <rPh sb="15" eb="17">
      <t>ウンエイ</t>
    </rPh>
    <rPh sb="18" eb="21">
      <t>コウミンカン</t>
    </rPh>
    <rPh sb="21" eb="23">
      <t>ジギョウ</t>
    </rPh>
    <rPh sb="25" eb="27">
      <t>ゲイジュツ</t>
    </rPh>
    <rPh sb="28" eb="32">
      <t>ブンカカツドウ</t>
    </rPh>
    <rPh sb="32" eb="34">
      <t>カンケイ</t>
    </rPh>
    <rPh sb="35" eb="37">
      <t>コンカツ</t>
    </rPh>
    <rPh sb="37" eb="39">
      <t>シエン</t>
    </rPh>
    <rPh sb="40" eb="43">
      <t>セイショウネン</t>
    </rPh>
    <rPh sb="43" eb="45">
      <t>ケンゼン</t>
    </rPh>
    <rPh sb="45" eb="47">
      <t>イクセイ</t>
    </rPh>
    <rPh sb="48" eb="50">
      <t>カテイ</t>
    </rPh>
    <rPh sb="50" eb="52">
      <t>キョウイク</t>
    </rPh>
    <phoneticPr fontId="11"/>
  </si>
  <si>
    <t>生涯学習係</t>
    <rPh sb="0" eb="5">
      <t>ショウガイガクシュウカカリ</t>
    </rPh>
    <phoneticPr fontId="11"/>
  </si>
  <si>
    <t>seishonen@city.shibata.lg.jp</t>
  </si>
  <si>
    <t>0254-26-2727</t>
  </si>
  <si>
    <t>0254-26-0897</t>
  </si>
  <si>
    <t>新発田市緑町2-6-36</t>
    <rPh sb="0" eb="4">
      <t>シバタシ</t>
    </rPh>
    <rPh sb="4" eb="5">
      <t>ミドリ</t>
    </rPh>
    <rPh sb="5" eb="6">
      <t>チョウ</t>
    </rPh>
    <phoneticPr fontId="11"/>
  </si>
  <si>
    <t>957-0018</t>
  </si>
  <si>
    <t>健全育成事業</t>
    <rPh sb="0" eb="4">
      <t>ケンゼンイクセイ</t>
    </rPh>
    <rPh sb="4" eb="6">
      <t>ジギョウ</t>
    </rPh>
    <phoneticPr fontId="11"/>
  </si>
  <si>
    <t>健全育成係</t>
    <rPh sb="0" eb="4">
      <t>ケンゼンイクセイ</t>
    </rPh>
    <rPh sb="4" eb="5">
      <t>カカリ</t>
    </rPh>
    <phoneticPr fontId="11"/>
  </si>
  <si>
    <t>教育委員会・
青少年健全育成センター</t>
    <rPh sb="0" eb="2">
      <t>キョウイク</t>
    </rPh>
    <rPh sb="2" eb="5">
      <t>イインカイ</t>
    </rPh>
    <rPh sb="7" eb="14">
      <t>セイショウネンケンゼンイクセイ</t>
    </rPh>
    <phoneticPr fontId="11"/>
  </si>
  <si>
    <t>カウンタ―業務、読み聞かせ、分館・分室業務ほか</t>
    <rPh sb="5" eb="7">
      <t>ギョウム</t>
    </rPh>
    <rPh sb="8" eb="9">
      <t>ヨ</t>
    </rPh>
    <rPh sb="10" eb="11">
      <t>キ</t>
    </rPh>
    <rPh sb="14" eb="16">
      <t>ブンカン</t>
    </rPh>
    <rPh sb="17" eb="19">
      <t>ブンシツ</t>
    </rPh>
    <rPh sb="19" eb="21">
      <t>ギョウム</t>
    </rPh>
    <phoneticPr fontId="11"/>
  </si>
  <si>
    <t>サービス係</t>
    <rPh sb="4" eb="5">
      <t>カカリ</t>
    </rPh>
    <phoneticPr fontId="11"/>
  </si>
  <si>
    <t>tosyokan@city.shibata.lg.jp</t>
  </si>
  <si>
    <t>0254-28-9950</t>
  </si>
  <si>
    <t>0254-22-2418</t>
  </si>
  <si>
    <t>新発田市諏訪町1-2-12</t>
    <rPh sb="0" eb="4">
      <t>シバタシ</t>
    </rPh>
    <rPh sb="4" eb="6">
      <t>スワ</t>
    </rPh>
    <rPh sb="6" eb="7">
      <t>マチ</t>
    </rPh>
    <phoneticPr fontId="11"/>
  </si>
  <si>
    <t>957-0055</t>
  </si>
  <si>
    <t>図書館資料、図書館システム、企画展示ほか</t>
    <rPh sb="0" eb="3">
      <t>トショカン</t>
    </rPh>
    <rPh sb="3" eb="5">
      <t>シリョウ</t>
    </rPh>
    <rPh sb="6" eb="9">
      <t>トショカン</t>
    </rPh>
    <rPh sb="14" eb="16">
      <t>キカク</t>
    </rPh>
    <rPh sb="16" eb="18">
      <t>テンジ</t>
    </rPh>
    <phoneticPr fontId="11"/>
  </si>
  <si>
    <t>資料係</t>
    <rPh sb="0" eb="2">
      <t>シリョウ</t>
    </rPh>
    <rPh sb="2" eb="3">
      <t>カカリ</t>
    </rPh>
    <phoneticPr fontId="11"/>
  </si>
  <si>
    <t>教育委員会・
中央図書館</t>
    <rPh sb="0" eb="2">
      <t>キョウイク</t>
    </rPh>
    <rPh sb="2" eb="5">
      <t>イインカイ</t>
    </rPh>
    <rPh sb="7" eb="9">
      <t>チュウオウ</t>
    </rPh>
    <rPh sb="9" eb="12">
      <t>トショカン</t>
    </rPh>
    <phoneticPr fontId="11"/>
  </si>
  <si>
    <t>gakokyoiku@city.shibata.lg.jp</t>
  </si>
  <si>
    <t>0254-26-3755</t>
  </si>
  <si>
    <t>0254-22-9532</t>
  </si>
  <si>
    <t>新発田市乙次281-2</t>
  </si>
  <si>
    <t>959-2323</t>
  </si>
  <si>
    <t>地域学校協働本部、コミュニティ・スクール関係</t>
    <rPh sb="2" eb="4">
      <t>ガッコウ</t>
    </rPh>
    <rPh sb="4" eb="6">
      <t>キョウドウ</t>
    </rPh>
    <rPh sb="6" eb="8">
      <t>ホンブ</t>
    </rPh>
    <phoneticPr fontId="11"/>
  </si>
  <si>
    <t>学校教育係</t>
    <rPh sb="0" eb="2">
      <t>ガッコウ</t>
    </rPh>
    <rPh sb="2" eb="4">
      <t>キョウイク</t>
    </rPh>
    <rPh sb="4" eb="5">
      <t>カカリ</t>
    </rPh>
    <phoneticPr fontId="0"/>
  </si>
  <si>
    <t>教育委員会・
学校教育課</t>
    <rPh sb="0" eb="2">
      <t>キョウイク</t>
    </rPh>
    <rPh sb="2" eb="5">
      <t>イインカイ</t>
    </rPh>
    <rPh sb="7" eb="9">
      <t>ガッコウ</t>
    </rPh>
    <rPh sb="9" eb="12">
      <t>キョウイクカ</t>
    </rPh>
    <phoneticPr fontId="0"/>
  </si>
  <si>
    <t>syogaku@city.shibata.lg.jp</t>
  </si>
  <si>
    <t>0254-22-1977</t>
  </si>
  <si>
    <t>新発田市中央町5-8-47</t>
    <rPh sb="0" eb="4">
      <t>シバタシ</t>
    </rPh>
    <rPh sb="4" eb="6">
      <t>チュウオウ</t>
    </rPh>
    <rPh sb="6" eb="7">
      <t>チョウ</t>
    </rPh>
    <phoneticPr fontId="11"/>
  </si>
  <si>
    <t>957-0053</t>
  </si>
  <si>
    <t>生涯学習・社会教育全般、家庭教育支援</t>
    <rPh sb="0" eb="2">
      <t>ショウガイ</t>
    </rPh>
    <rPh sb="2" eb="4">
      <t>ガクシュウ</t>
    </rPh>
    <rPh sb="5" eb="7">
      <t>シャカイ</t>
    </rPh>
    <rPh sb="7" eb="9">
      <t>キョウイク</t>
    </rPh>
    <rPh sb="9" eb="11">
      <t>ゼンパン</t>
    </rPh>
    <rPh sb="12" eb="14">
      <t>カテイ</t>
    </rPh>
    <rPh sb="14" eb="16">
      <t>キョウイク</t>
    </rPh>
    <rPh sb="16" eb="18">
      <t>シエン</t>
    </rPh>
    <phoneticPr fontId="11"/>
  </si>
  <si>
    <t>k-museum@city.kashiwazaki.lg.jp</t>
  </si>
  <si>
    <t>0257-22-0568</t>
  </si>
  <si>
    <t>柏崎市緑町8番35号</t>
    <rPh sb="0" eb="3">
      <t>カシワザキシ</t>
    </rPh>
    <rPh sb="3" eb="4">
      <t>ミドリ</t>
    </rPh>
    <rPh sb="4" eb="5">
      <t>チョウ</t>
    </rPh>
    <rPh sb="6" eb="7">
      <t>バン</t>
    </rPh>
    <rPh sb="9" eb="10">
      <t>ゴウ</t>
    </rPh>
    <phoneticPr fontId="11"/>
  </si>
  <si>
    <t>945-0841</t>
  </si>
  <si>
    <t>市立博物館関係</t>
    <rPh sb="0" eb="2">
      <t>シリツ</t>
    </rPh>
    <rPh sb="2" eb="4">
      <t>ハクブツ</t>
    </rPh>
    <rPh sb="4" eb="5">
      <t>カン</t>
    </rPh>
    <rPh sb="5" eb="7">
      <t>カンケイ</t>
    </rPh>
    <phoneticPr fontId="11"/>
  </si>
  <si>
    <t>管理係</t>
    <rPh sb="0" eb="2">
      <t>カンリ</t>
    </rPh>
    <rPh sb="2" eb="3">
      <t>カカリ</t>
    </rPh>
    <phoneticPr fontId="11"/>
  </si>
  <si>
    <t>教育委員会・
博物館</t>
    <rPh sb="0" eb="2">
      <t>キョウイク</t>
    </rPh>
    <rPh sb="2" eb="4">
      <t>イイン</t>
    </rPh>
    <rPh sb="4" eb="5">
      <t>カイ</t>
    </rPh>
    <rPh sb="7" eb="10">
      <t>ハクブツカン</t>
    </rPh>
    <phoneticPr fontId="11"/>
  </si>
  <si>
    <t>lib@city.kashiwazaki.lg.jp</t>
  </si>
  <si>
    <t>0257-21-2936</t>
  </si>
  <si>
    <t>0257-22-2928</t>
  </si>
  <si>
    <t>柏崎市学校町2番47号</t>
    <rPh sb="0" eb="3">
      <t>カシワザキシ</t>
    </rPh>
    <rPh sb="3" eb="5">
      <t>ガッコウ</t>
    </rPh>
    <rPh sb="5" eb="6">
      <t>マチ</t>
    </rPh>
    <rPh sb="7" eb="8">
      <t>バン</t>
    </rPh>
    <rPh sb="10" eb="11">
      <t>ゴウ</t>
    </rPh>
    <phoneticPr fontId="11"/>
  </si>
  <si>
    <t>945-0065</t>
  </si>
  <si>
    <t>市立図書館関係</t>
    <rPh sb="0" eb="2">
      <t>シリツ</t>
    </rPh>
    <rPh sb="2" eb="5">
      <t>トショカン</t>
    </rPh>
    <rPh sb="5" eb="7">
      <t>カンケイ</t>
    </rPh>
    <phoneticPr fontId="11"/>
  </si>
  <si>
    <t>資料係・サービス係</t>
    <rPh sb="0" eb="2">
      <t>シリョウ</t>
    </rPh>
    <rPh sb="2" eb="3">
      <t>カカリ</t>
    </rPh>
    <rPh sb="8" eb="9">
      <t>カカリ</t>
    </rPh>
    <phoneticPr fontId="11"/>
  </si>
  <si>
    <t>教育委員会・
図書館</t>
    <rPh sb="0" eb="2">
      <t>キョウイク</t>
    </rPh>
    <rPh sb="2" eb="4">
      <t>イイン</t>
    </rPh>
    <rPh sb="4" eb="5">
      <t>カイ</t>
    </rPh>
    <rPh sb="7" eb="10">
      <t>トショカン</t>
    </rPh>
    <phoneticPr fontId="11"/>
  </si>
  <si>
    <t>市展、文化振興他</t>
    <rPh sb="0" eb="2">
      <t>シテン</t>
    </rPh>
    <rPh sb="3" eb="5">
      <t>ブンカ</t>
    </rPh>
    <rPh sb="5" eb="7">
      <t>シンコウ</t>
    </rPh>
    <rPh sb="7" eb="8">
      <t>ホカ</t>
    </rPh>
    <phoneticPr fontId="11"/>
  </si>
  <si>
    <t>文化振興係</t>
    <rPh sb="0" eb="2">
      <t>ブンカ</t>
    </rPh>
    <rPh sb="2" eb="4">
      <t>シンコウ</t>
    </rPh>
    <rPh sb="4" eb="5">
      <t>カカリ</t>
    </rPh>
    <phoneticPr fontId="11"/>
  </si>
  <si>
    <t>公民館講座、成人式、子ども会他</t>
    <rPh sb="0" eb="2">
      <t>コウミン</t>
    </rPh>
    <rPh sb="2" eb="3">
      <t>カン</t>
    </rPh>
    <rPh sb="3" eb="5">
      <t>コウザ</t>
    </rPh>
    <rPh sb="6" eb="8">
      <t>セイジン</t>
    </rPh>
    <rPh sb="8" eb="9">
      <t>シキ</t>
    </rPh>
    <rPh sb="10" eb="11">
      <t>コ</t>
    </rPh>
    <rPh sb="13" eb="14">
      <t>カイ</t>
    </rPh>
    <rPh sb="14" eb="15">
      <t>ホカ</t>
    </rPh>
    <phoneticPr fontId="11"/>
  </si>
  <si>
    <t>学習推進係</t>
    <rPh sb="0" eb="2">
      <t>ガクシュウ</t>
    </rPh>
    <rPh sb="2" eb="4">
      <t>スイシン</t>
    </rPh>
    <rPh sb="4" eb="5">
      <t>カカリ</t>
    </rPh>
    <phoneticPr fontId="11"/>
  </si>
  <si>
    <t>s-plaza@city.kashiwazaki.lg.jp</t>
  </si>
  <si>
    <t>0257-22-2637</t>
  </si>
  <si>
    <t>0257-20-7500</t>
  </si>
  <si>
    <t>柏崎市東本町一丁目3番24号</t>
    <rPh sb="0" eb="2">
      <t>カシワザキ</t>
    </rPh>
    <rPh sb="2" eb="3">
      <t>シ</t>
    </rPh>
    <rPh sb="3" eb="4">
      <t>ヒガシ</t>
    </rPh>
    <rPh sb="4" eb="6">
      <t>ホンチョウ</t>
    </rPh>
    <rPh sb="6" eb="9">
      <t>イッチョウメ</t>
    </rPh>
    <rPh sb="10" eb="11">
      <t>バン</t>
    </rPh>
    <rPh sb="13" eb="14">
      <t>ゴウ</t>
    </rPh>
    <phoneticPr fontId="11"/>
  </si>
  <si>
    <t>945-0051</t>
  </si>
  <si>
    <t>生涯学習、社会教育委員、生涯学習計画他</t>
    <rPh sb="0" eb="2">
      <t>ショウガイ</t>
    </rPh>
    <rPh sb="2" eb="4">
      <t>ガクシュウ</t>
    </rPh>
    <rPh sb="5" eb="7">
      <t>シャカイ</t>
    </rPh>
    <rPh sb="7" eb="9">
      <t>キョウイク</t>
    </rPh>
    <rPh sb="9" eb="11">
      <t>イイン</t>
    </rPh>
    <rPh sb="12" eb="14">
      <t>ショウガイ</t>
    </rPh>
    <rPh sb="14" eb="16">
      <t>ガクシュウ</t>
    </rPh>
    <rPh sb="16" eb="18">
      <t>ケイカク</t>
    </rPh>
    <rPh sb="18" eb="19">
      <t>ホカ</t>
    </rPh>
    <phoneticPr fontId="11"/>
  </si>
  <si>
    <t>企画管理係</t>
    <rPh sb="0" eb="2">
      <t>キカク</t>
    </rPh>
    <rPh sb="2" eb="4">
      <t>カンリ</t>
    </rPh>
    <rPh sb="4" eb="5">
      <t>カカリ</t>
    </rPh>
    <phoneticPr fontId="11"/>
  </si>
  <si>
    <t>教育委員会・
文化・生涯学習課</t>
    <rPh sb="0" eb="2">
      <t>キョウイク</t>
    </rPh>
    <rPh sb="2" eb="4">
      <t>イイン</t>
    </rPh>
    <rPh sb="4" eb="5">
      <t>カイ</t>
    </rPh>
    <rPh sb="7" eb="9">
      <t>ブンカ</t>
    </rPh>
    <rPh sb="10" eb="12">
      <t>ショウガイ</t>
    </rPh>
    <rPh sb="12" eb="14">
      <t>ガクシュウ</t>
    </rPh>
    <rPh sb="14" eb="15">
      <t>カ</t>
    </rPh>
    <phoneticPr fontId="11"/>
  </si>
  <si>
    <t>gakkyo@city.kashiwazaki.lg.jp</t>
  </si>
  <si>
    <t>0257-23-0881</t>
  </si>
  <si>
    <t>0257-43-9132</t>
  </si>
  <si>
    <t>柏崎市日石町2番1号</t>
    <rPh sb="0" eb="2">
      <t>カシワザキ</t>
    </rPh>
    <rPh sb="2" eb="3">
      <t>シ</t>
    </rPh>
    <rPh sb="3" eb="6">
      <t>ニッセキチョウ</t>
    </rPh>
    <rPh sb="7" eb="8">
      <t>バン</t>
    </rPh>
    <rPh sb="9" eb="10">
      <t>ゴウ</t>
    </rPh>
    <phoneticPr fontId="11"/>
  </si>
  <si>
    <t>945-8511</t>
  </si>
  <si>
    <t>指導係</t>
    <rPh sb="0" eb="2">
      <t>シドウ</t>
    </rPh>
    <rPh sb="2" eb="3">
      <t>カカリ</t>
    </rPh>
    <phoneticPr fontId="11"/>
  </si>
  <si>
    <t>kosodate@city.kashiwazaki.lg.jp</t>
  </si>
  <si>
    <t>0257-22-1077</t>
  </si>
  <si>
    <t>0257-20-7601</t>
  </si>
  <si>
    <t>柏崎市栄町18番26号
(元気館内)</t>
    <rPh sb="0" eb="3">
      <t>カシワザキシ</t>
    </rPh>
    <rPh sb="3" eb="4">
      <t>サカ</t>
    </rPh>
    <rPh sb="4" eb="5">
      <t>チョウ</t>
    </rPh>
    <rPh sb="7" eb="8">
      <t>バン</t>
    </rPh>
    <rPh sb="10" eb="11">
      <t>ゴウ</t>
    </rPh>
    <rPh sb="13" eb="15">
      <t>ゲンキ</t>
    </rPh>
    <rPh sb="15" eb="16">
      <t>カン</t>
    </rPh>
    <rPh sb="16" eb="17">
      <t>ナイ</t>
    </rPh>
    <phoneticPr fontId="11"/>
  </si>
  <si>
    <t>945-0061</t>
  </si>
  <si>
    <t>放課後子ども教室関係</t>
    <rPh sb="0" eb="3">
      <t>ホウカゴ</t>
    </rPh>
    <rPh sb="3" eb="4">
      <t>コ</t>
    </rPh>
    <rPh sb="6" eb="8">
      <t>キョウシツ</t>
    </rPh>
    <rPh sb="8" eb="10">
      <t>カンケイ</t>
    </rPh>
    <phoneticPr fontId="11"/>
  </si>
  <si>
    <t>家庭支援係</t>
    <rPh sb="0" eb="2">
      <t>カテイ</t>
    </rPh>
    <rPh sb="2" eb="4">
      <t>シエン</t>
    </rPh>
    <rPh sb="4" eb="5">
      <t>カカリ</t>
    </rPh>
    <phoneticPr fontId="11"/>
  </si>
  <si>
    <t>子ども未来部・
子育て支援課</t>
    <rPh sb="0" eb="1">
      <t>コ</t>
    </rPh>
    <rPh sb="3" eb="5">
      <t>ミライ</t>
    </rPh>
    <rPh sb="5" eb="6">
      <t>ブ</t>
    </rPh>
    <rPh sb="8" eb="10">
      <t>コソダ</t>
    </rPh>
    <rPh sb="11" eb="13">
      <t>シエン</t>
    </rPh>
    <rPh sb="13" eb="14">
      <t>カ</t>
    </rPh>
    <phoneticPr fontId="11"/>
  </si>
  <si>
    <t>shougaigakushu@city.sanjo.niigata.jp</t>
    <phoneticPr fontId="10"/>
  </si>
  <si>
    <t>0256-32-5476</t>
  </si>
  <si>
    <t>0256-32-4811</t>
  </si>
  <si>
    <t>三条市元町13-1</t>
    <rPh sb="0" eb="3">
      <t>サンジョウシ</t>
    </rPh>
    <rPh sb="3" eb="5">
      <t>モトマチ</t>
    </rPh>
    <phoneticPr fontId="22"/>
  </si>
  <si>
    <t>955-0072</t>
  </si>
  <si>
    <t>上記以外</t>
    <rPh sb="0" eb="2">
      <t>ジョウキ</t>
    </rPh>
    <rPh sb="2" eb="4">
      <t>イガイ</t>
    </rPh>
    <phoneticPr fontId="22"/>
  </si>
  <si>
    <t>生涯学習推進係</t>
    <rPh sb="0" eb="2">
      <t>ショウガイ</t>
    </rPh>
    <rPh sb="2" eb="4">
      <t>ガクシュウ</t>
    </rPh>
    <rPh sb="4" eb="6">
      <t>スイシン</t>
    </rPh>
    <rPh sb="6" eb="7">
      <t>カカリ</t>
    </rPh>
    <phoneticPr fontId="22"/>
  </si>
  <si>
    <t>市民部・
生涯学習課</t>
    <rPh sb="0" eb="3">
      <t>シミンブ</t>
    </rPh>
    <rPh sb="5" eb="7">
      <t>ショウガイ</t>
    </rPh>
    <rPh sb="7" eb="10">
      <t>ガクシュウカ</t>
    </rPh>
    <phoneticPr fontId="22"/>
  </si>
  <si>
    <t>kyouikucenter@city.sanjo.niigata.jp</t>
  </si>
  <si>
    <t>0256-45-5309</t>
  </si>
  <si>
    <t>0256-45-1116</t>
  </si>
  <si>
    <t>三条市新堀1311番地</t>
    <rPh sb="0" eb="3">
      <t>サンジョウシ</t>
    </rPh>
    <rPh sb="3" eb="5">
      <t>ニイボリ</t>
    </rPh>
    <rPh sb="9" eb="11">
      <t>バンチ</t>
    </rPh>
    <phoneticPr fontId="22"/>
  </si>
  <si>
    <t>959-1192</t>
  </si>
  <si>
    <t>コミュニティ・スクール、地域学校協働活動</t>
    <rPh sb="12" eb="14">
      <t>チイキ</t>
    </rPh>
    <rPh sb="14" eb="16">
      <t>ガッコウ</t>
    </rPh>
    <rPh sb="16" eb="18">
      <t>キョウドウ</t>
    </rPh>
    <rPh sb="18" eb="20">
      <t>カツドウ</t>
    </rPh>
    <phoneticPr fontId="22"/>
  </si>
  <si>
    <t>教育センター</t>
    <rPh sb="0" eb="2">
      <t>キョウイク</t>
    </rPh>
    <phoneticPr fontId="22"/>
  </si>
  <si>
    <t>教育委員会・
学校教育課</t>
    <rPh sb="0" eb="2">
      <t>キョウイク</t>
    </rPh>
    <rPh sb="2" eb="5">
      <t>イインカイ</t>
    </rPh>
    <rPh sb="7" eb="9">
      <t>ガッコウ</t>
    </rPh>
    <rPh sb="9" eb="11">
      <t>キョウイク</t>
    </rPh>
    <rPh sb="11" eb="12">
      <t>カ</t>
    </rPh>
    <phoneticPr fontId="22"/>
  </si>
  <si>
    <t>ikusei@city.sanjo.niigata.jp</t>
  </si>
  <si>
    <t>0256-33-9020</t>
  </si>
  <si>
    <t>0256-32-0908</t>
  </si>
  <si>
    <t>三条市桜木町12-38
三条ものづくり学校113号室</t>
    <rPh sb="0" eb="3">
      <t>サンジョウシ</t>
    </rPh>
    <rPh sb="3" eb="6">
      <t>サクラギチョウ</t>
    </rPh>
    <rPh sb="12" eb="14">
      <t>サンジョウ</t>
    </rPh>
    <rPh sb="19" eb="21">
      <t>ガッコウ</t>
    </rPh>
    <rPh sb="24" eb="26">
      <t>ゴウシツ</t>
    </rPh>
    <phoneticPr fontId="22"/>
  </si>
  <si>
    <t>955-0844</t>
  </si>
  <si>
    <t>青少年関係</t>
    <rPh sb="0" eb="3">
      <t>セイショウネン</t>
    </rPh>
    <rPh sb="3" eb="5">
      <t>カンケイ</t>
    </rPh>
    <phoneticPr fontId="22"/>
  </si>
  <si>
    <t>青少年育成センター</t>
    <rPh sb="0" eb="3">
      <t>セイショウネン</t>
    </rPh>
    <rPh sb="3" eb="5">
      <t>イクセイ</t>
    </rPh>
    <phoneticPr fontId="22"/>
  </si>
  <si>
    <t>kosodate@city.sanjo.niigata.jp</t>
  </si>
  <si>
    <t>0256-45-1114</t>
  </si>
  <si>
    <t>放課後子ども教室</t>
    <rPh sb="0" eb="3">
      <t>ホウカゴ</t>
    </rPh>
    <rPh sb="3" eb="4">
      <t>コ</t>
    </rPh>
    <rPh sb="6" eb="8">
      <t>キョウシツ</t>
    </rPh>
    <phoneticPr fontId="22"/>
  </si>
  <si>
    <t>幼児・児童係</t>
    <rPh sb="0" eb="2">
      <t>ヨウジ</t>
    </rPh>
    <rPh sb="3" eb="5">
      <t>ジドウ</t>
    </rPh>
    <rPh sb="5" eb="6">
      <t>カカリ</t>
    </rPh>
    <phoneticPr fontId="22"/>
  </si>
  <si>
    <t>kodomosupport@city.sanjo.niigata.jp</t>
  </si>
  <si>
    <t>0256-45-1130</t>
  </si>
  <si>
    <t>0256-45-1131</t>
  </si>
  <si>
    <t>三条市新堀1311</t>
    <rPh sb="0" eb="3">
      <t>サンジョウシ</t>
    </rPh>
    <rPh sb="3" eb="5">
      <t>ニイボリ</t>
    </rPh>
    <phoneticPr fontId="22"/>
  </si>
  <si>
    <t>家庭教育関係</t>
    <rPh sb="0" eb="2">
      <t>カテイ</t>
    </rPh>
    <rPh sb="2" eb="4">
      <t>キョウイク</t>
    </rPh>
    <rPh sb="4" eb="6">
      <t>カンケイ</t>
    </rPh>
    <phoneticPr fontId="22"/>
  </si>
  <si>
    <t>発達応援室</t>
    <rPh sb="0" eb="2">
      <t>ハッタツ</t>
    </rPh>
    <rPh sb="2" eb="4">
      <t>オウエン</t>
    </rPh>
    <rPh sb="4" eb="5">
      <t>シツ</t>
    </rPh>
    <phoneticPr fontId="22"/>
  </si>
  <si>
    <t>教育委員会・
子育て支援課</t>
    <rPh sb="0" eb="5">
      <t>キョウイクイインカイ</t>
    </rPh>
    <rPh sb="7" eb="9">
      <t>コソダ</t>
    </rPh>
    <rPh sb="10" eb="12">
      <t>シエン</t>
    </rPh>
    <rPh sb="12" eb="13">
      <t>カ</t>
    </rPh>
    <phoneticPr fontId="22"/>
  </si>
  <si>
    <t>kodomo@city.nagaoka.lg.jp</t>
  </si>
  <si>
    <t>0258-39-2394</t>
  </si>
  <si>
    <t>0258-39-2393</t>
  </si>
  <si>
    <t>長岡市幸町2-1-1</t>
    <rPh sb="0" eb="2">
      <t>ナガオカ</t>
    </rPh>
    <rPh sb="2" eb="3">
      <t>シ</t>
    </rPh>
    <rPh sb="3" eb="4">
      <t>サイワイ</t>
    </rPh>
    <rPh sb="4" eb="5">
      <t>マチ</t>
    </rPh>
    <phoneticPr fontId="11"/>
  </si>
  <si>
    <t>940-0084</t>
  </si>
  <si>
    <t>青少年育成関係、放課後子ども教室関係、家庭教育関係</t>
    <rPh sb="0" eb="3">
      <t>セイショウネン</t>
    </rPh>
    <rPh sb="3" eb="5">
      <t>イクセイ</t>
    </rPh>
    <rPh sb="5" eb="7">
      <t>カンケイ</t>
    </rPh>
    <rPh sb="8" eb="11">
      <t>ホウカゴ</t>
    </rPh>
    <rPh sb="11" eb="12">
      <t>コ</t>
    </rPh>
    <rPh sb="14" eb="16">
      <t>キョウシツ</t>
    </rPh>
    <rPh sb="16" eb="18">
      <t>カンケイ</t>
    </rPh>
    <rPh sb="19" eb="21">
      <t>カテイ</t>
    </rPh>
    <rPh sb="21" eb="23">
      <t>キョウイク</t>
    </rPh>
    <rPh sb="23" eb="25">
      <t>カンケイ</t>
    </rPh>
    <phoneticPr fontId="11"/>
  </si>
  <si>
    <t>青少年育成係</t>
    <rPh sb="0" eb="3">
      <t>セイショウネン</t>
    </rPh>
    <rPh sb="3" eb="5">
      <t>イクセイ</t>
    </rPh>
    <rPh sb="5" eb="6">
      <t>カカリ</t>
    </rPh>
    <phoneticPr fontId="11"/>
  </si>
  <si>
    <t>教育委員会・
子ども・子育て課</t>
    <rPh sb="0" eb="2">
      <t>キョウイク</t>
    </rPh>
    <rPh sb="2" eb="5">
      <t>イインカイ</t>
    </rPh>
    <rPh sb="7" eb="8">
      <t>コ</t>
    </rPh>
    <rPh sb="11" eb="13">
      <t>コソダ</t>
    </rPh>
    <rPh sb="14" eb="15">
      <t>カ</t>
    </rPh>
    <phoneticPr fontId="11"/>
  </si>
  <si>
    <t>nagaoka@lib.city.nagaoka.niigata.jp</t>
  </si>
  <si>
    <t>0258-32-0664</t>
  </si>
  <si>
    <t>0258-32-0658</t>
  </si>
  <si>
    <t>長岡市学校町1-2-2</t>
    <rPh sb="0" eb="3">
      <t>ナガオカシ</t>
    </rPh>
    <rPh sb="3" eb="6">
      <t>ガッコウチョウ</t>
    </rPh>
    <phoneticPr fontId="11"/>
  </si>
  <si>
    <t>940-0041</t>
  </si>
  <si>
    <t>図書館資料の閲覧・貸出、図書館資料の選定・整理・保存</t>
  </si>
  <si>
    <t>奉仕係</t>
    <rPh sb="0" eb="3">
      <t>ホウシガカリ</t>
    </rPh>
    <phoneticPr fontId="11"/>
  </si>
  <si>
    <t>教育委員会・
中央図書館</t>
    <rPh sb="0" eb="5">
      <t>キョウイクイインカイ</t>
    </rPh>
    <rPh sb="7" eb="9">
      <t>チュウオウ</t>
    </rPh>
    <rPh sb="9" eb="12">
      <t>トショカン</t>
    </rPh>
    <phoneticPr fontId="11"/>
  </si>
  <si>
    <t>0258-32-0561</t>
  </si>
  <si>
    <t>公民館関係、社会教育全般</t>
    <rPh sb="0" eb="5">
      <t>コウミンカンカンケイ</t>
    </rPh>
    <rPh sb="6" eb="8">
      <t>シャカイ</t>
    </rPh>
    <rPh sb="8" eb="10">
      <t>キョウイク</t>
    </rPh>
    <rPh sb="10" eb="12">
      <t>ゼンパン</t>
    </rPh>
    <phoneticPr fontId="11"/>
  </si>
  <si>
    <t>―</t>
  </si>
  <si>
    <t>市民協働推進部・
中央公民館</t>
    <rPh sb="0" eb="4">
      <t>シミンキョウドウ</t>
    </rPh>
    <rPh sb="4" eb="7">
      <t>スイシンブ</t>
    </rPh>
    <rPh sb="9" eb="14">
      <t>チュウオウコウミンカン</t>
    </rPh>
    <phoneticPr fontId="11"/>
  </si>
  <si>
    <t>chu-kou@city.nagaoka.lg.jp</t>
  </si>
  <si>
    <t>0258-39-2388</t>
  </si>
  <si>
    <t>長岡市幸町2-1-1</t>
    <rPh sb="0" eb="3">
      <t>ナガオカシ</t>
    </rPh>
    <rPh sb="3" eb="4">
      <t>サイワイ</t>
    </rPh>
    <rPh sb="4" eb="5">
      <t>チョウ</t>
    </rPh>
    <phoneticPr fontId="11"/>
  </si>
  <si>
    <t>生涯学習関係</t>
    <rPh sb="0" eb="2">
      <t>ショウガイ</t>
    </rPh>
    <rPh sb="2" eb="4">
      <t>ガクシュウ</t>
    </rPh>
    <rPh sb="4" eb="6">
      <t>カンケイ</t>
    </rPh>
    <phoneticPr fontId="11"/>
  </si>
  <si>
    <t>生涯学習担当班</t>
    <rPh sb="0" eb="2">
      <t>ショウガイ</t>
    </rPh>
    <rPh sb="2" eb="4">
      <t>ガクシュウ</t>
    </rPh>
    <rPh sb="4" eb="7">
      <t>タントウハン</t>
    </rPh>
    <phoneticPr fontId="11"/>
  </si>
  <si>
    <t>市民協働推進部・
文化振興課</t>
    <rPh sb="0" eb="4">
      <t>シミンキョウドウ</t>
    </rPh>
    <rPh sb="4" eb="7">
      <t>スイシンブ</t>
    </rPh>
    <rPh sb="9" eb="11">
      <t>ブンカ</t>
    </rPh>
    <rPh sb="11" eb="14">
      <t>シンコウカ</t>
    </rPh>
    <phoneticPr fontId="11"/>
  </si>
  <si>
    <t>machicam@city.nagaoka.lg.jp</t>
  </si>
  <si>
    <t>0258-39-3301</t>
  </si>
  <si>
    <t>0258-35-1122</t>
  </si>
  <si>
    <t>長岡市大手通2-6
フェニックス大手イースト</t>
    <phoneticPr fontId="10"/>
  </si>
  <si>
    <t>940-0062</t>
  </si>
  <si>
    <t>ミライエ長岡企画推進室
(まちなかキャンパス長岡)</t>
    <rPh sb="4" eb="6">
      <t>ナガオカ</t>
    </rPh>
    <rPh sb="6" eb="8">
      <t>キカク</t>
    </rPh>
    <rPh sb="8" eb="10">
      <t>スイシン</t>
    </rPh>
    <rPh sb="10" eb="11">
      <t>シツ</t>
    </rPh>
    <rPh sb="22" eb="24">
      <t>ナガオカ</t>
    </rPh>
    <phoneticPr fontId="11"/>
  </si>
  <si>
    <t>地方創生推進部</t>
    <rPh sb="0" eb="2">
      <t>チホウ</t>
    </rPh>
    <rPh sb="2" eb="4">
      <t>ソウセイ</t>
    </rPh>
    <rPh sb="4" eb="6">
      <t>スイシン</t>
    </rPh>
    <rPh sb="6" eb="7">
      <t>ブ</t>
    </rPh>
    <phoneticPr fontId="11"/>
  </si>
  <si>
    <t>埋蔵文化財関係、登録文化財関係、発掘調査関係</t>
    <rPh sb="0" eb="2">
      <t>マイゾウ</t>
    </rPh>
    <rPh sb="2" eb="4">
      <t>ブンカ</t>
    </rPh>
    <rPh sb="4" eb="5">
      <t>ザイ</t>
    </rPh>
    <rPh sb="5" eb="7">
      <t>カンケイ</t>
    </rPh>
    <rPh sb="8" eb="10">
      <t>トウロク</t>
    </rPh>
    <rPh sb="10" eb="12">
      <t>ブンカ</t>
    </rPh>
    <rPh sb="12" eb="13">
      <t>ザイ</t>
    </rPh>
    <rPh sb="13" eb="15">
      <t>カンケイ</t>
    </rPh>
    <rPh sb="16" eb="18">
      <t>ハックツ</t>
    </rPh>
    <rPh sb="18" eb="20">
      <t>チョウサ</t>
    </rPh>
    <rPh sb="20" eb="22">
      <t>カンケイ</t>
    </rPh>
    <phoneticPr fontId="11"/>
  </si>
  <si>
    <t>文化財係</t>
    <rPh sb="0" eb="2">
      <t>ブンカ</t>
    </rPh>
    <rPh sb="2" eb="3">
      <t>ザイ</t>
    </rPh>
    <rPh sb="3" eb="4">
      <t>カカリ</t>
    </rPh>
    <phoneticPr fontId="11"/>
  </si>
  <si>
    <t>kahaku@city.nagaoka.lg.jp</t>
  </si>
  <si>
    <t>0258-36-7691</t>
  </si>
  <si>
    <t>0258-32-0546</t>
  </si>
  <si>
    <t>長岡市幸町2-1-1
さいわいプラザ内</t>
    <rPh sb="0" eb="3">
      <t>ナガオカシ</t>
    </rPh>
    <rPh sb="3" eb="4">
      <t>サイワイ</t>
    </rPh>
    <rPh sb="4" eb="5">
      <t>チョウ</t>
    </rPh>
    <rPh sb="18" eb="19">
      <t>ナイ</t>
    </rPh>
    <phoneticPr fontId="11"/>
  </si>
  <si>
    <t>市立博物館関係、生涯学習</t>
    <rPh sb="0" eb="2">
      <t>シリツ</t>
    </rPh>
    <rPh sb="2" eb="5">
      <t>ハクブツカン</t>
    </rPh>
    <rPh sb="5" eb="7">
      <t>カンケイ</t>
    </rPh>
    <rPh sb="8" eb="10">
      <t>ショウガイ</t>
    </rPh>
    <rPh sb="10" eb="12">
      <t>ガクシュウ</t>
    </rPh>
    <phoneticPr fontId="11"/>
  </si>
  <si>
    <t>学芸係</t>
    <rPh sb="0" eb="2">
      <t>ガクゲイ</t>
    </rPh>
    <rPh sb="2" eb="3">
      <t>カカリ</t>
    </rPh>
    <phoneticPr fontId="11"/>
  </si>
  <si>
    <t>教育委員会・
科学博物館</t>
    <rPh sb="0" eb="5">
      <t>キョウイクイインカイ</t>
    </rPh>
    <rPh sb="7" eb="12">
      <t>カガクハクブツカン</t>
    </rPh>
    <phoneticPr fontId="11"/>
  </si>
  <si>
    <t>gakkyo@kome100.ne.jp</t>
  </si>
  <si>
    <t>0258-39-2249</t>
  </si>
  <si>
    <t>学校支援活動(地域学校協働本部)、コミュニティ・スクール関係</t>
    <rPh sb="0" eb="2">
      <t>ガッコウ</t>
    </rPh>
    <rPh sb="2" eb="4">
      <t>シエン</t>
    </rPh>
    <rPh sb="4" eb="6">
      <t>カツドウ</t>
    </rPh>
    <rPh sb="7" eb="11">
      <t>チイキガッコウ</t>
    </rPh>
    <rPh sb="11" eb="13">
      <t>キョウドウ</t>
    </rPh>
    <rPh sb="13" eb="15">
      <t>ホンブ</t>
    </rPh>
    <rPh sb="28" eb="30">
      <t>カンケイ</t>
    </rPh>
    <phoneticPr fontId="11"/>
  </si>
  <si>
    <t>企画推進係</t>
    <rPh sb="0" eb="4">
      <t>キカクスイシン</t>
    </rPh>
    <rPh sb="4" eb="5">
      <t>カカリ</t>
    </rPh>
    <phoneticPr fontId="11"/>
  </si>
  <si>
    <t>教育委員会・
学校教育課</t>
    <rPh sb="0" eb="5">
      <t>キョウイクイインカイ</t>
    </rPh>
    <rPh sb="7" eb="9">
      <t>ガッコウ</t>
    </rPh>
    <rPh sb="9" eb="12">
      <t>キョウイクカ</t>
    </rPh>
    <phoneticPr fontId="11"/>
  </si>
  <si>
    <t>chuo.cl@city.niigata.lg.jp</t>
  </si>
  <si>
    <t>025-246-7722</t>
  </si>
  <si>
    <t>025-246-7700</t>
  </si>
  <si>
    <t>新潟市中央区明石2-1-10</t>
    <rPh sb="0" eb="3">
      <t>ニイガタシ</t>
    </rPh>
    <rPh sb="3" eb="6">
      <t>チュウオウク</t>
    </rPh>
    <rPh sb="6" eb="8">
      <t>アカシ</t>
    </rPh>
    <phoneticPr fontId="11"/>
  </si>
  <si>
    <t>950-0084</t>
  </si>
  <si>
    <t>図書館関係</t>
    <rPh sb="0" eb="3">
      <t>トショカン</t>
    </rPh>
    <rPh sb="3" eb="5">
      <t>カンケイ</t>
    </rPh>
    <phoneticPr fontId="11"/>
  </si>
  <si>
    <t>管理グループ</t>
    <rPh sb="0" eb="2">
      <t>カンリ</t>
    </rPh>
    <phoneticPr fontId="11"/>
  </si>
  <si>
    <t>chuo.co@city.niigata.lg.jp</t>
  </si>
  <si>
    <t>公民館関係</t>
    <rPh sb="0" eb="3">
      <t>コウミンカン</t>
    </rPh>
    <rPh sb="3" eb="5">
      <t>カンケイ</t>
    </rPh>
    <phoneticPr fontId="11"/>
  </si>
  <si>
    <t>教育委員会・
中央公民館</t>
    <rPh sb="0" eb="2">
      <t>キョウイク</t>
    </rPh>
    <rPh sb="2" eb="5">
      <t>イインカイ</t>
    </rPh>
    <rPh sb="7" eb="9">
      <t>チュウオウ</t>
    </rPh>
    <rPh sb="9" eb="12">
      <t>コウミンカン</t>
    </rPh>
    <phoneticPr fontId="11"/>
  </si>
  <si>
    <t>crosspal@city.niigata.lg.jp</t>
  </si>
  <si>
    <t>025-223-4572</t>
  </si>
  <si>
    <t>新潟市中央区礎町通3ノ町2086</t>
    <rPh sb="0" eb="3">
      <t>ニイガタシ</t>
    </rPh>
    <rPh sb="3" eb="6">
      <t>チュウオウク</t>
    </rPh>
    <rPh sb="6" eb="7">
      <t>イシズエ</t>
    </rPh>
    <rPh sb="7" eb="8">
      <t>マチ</t>
    </rPh>
    <rPh sb="8" eb="9">
      <t>トオ</t>
    </rPh>
    <rPh sb="11" eb="12">
      <t>マチ</t>
    </rPh>
    <phoneticPr fontId="11"/>
  </si>
  <si>
    <t>951-8055</t>
  </si>
  <si>
    <t>生涯学習</t>
    <rPh sb="0" eb="2">
      <t>ショウガイ</t>
    </rPh>
    <rPh sb="2" eb="4">
      <t>ガクシュウ</t>
    </rPh>
    <phoneticPr fontId="11"/>
  </si>
  <si>
    <t>管理班</t>
    <rPh sb="0" eb="2">
      <t>カンリ</t>
    </rPh>
    <rPh sb="2" eb="3">
      <t>ハン</t>
    </rPh>
    <phoneticPr fontId="11"/>
  </si>
  <si>
    <t>教育委員会・
生涯学習センター</t>
    <rPh sb="0" eb="2">
      <t>キョウイク</t>
    </rPh>
    <rPh sb="2" eb="5">
      <t>イインカイ</t>
    </rPh>
    <rPh sb="7" eb="9">
      <t>ショウガイ</t>
    </rPh>
    <rPh sb="9" eb="11">
      <t>ガクシュウ</t>
    </rPh>
    <phoneticPr fontId="11"/>
  </si>
  <si>
    <t>E-mail</t>
    <phoneticPr fontId="10"/>
  </si>
  <si>
    <t>FAX</t>
    <phoneticPr fontId="10"/>
  </si>
  <si>
    <t>電話</t>
    <rPh sb="0" eb="2">
      <t>デンワ</t>
    </rPh>
    <phoneticPr fontId="10"/>
  </si>
  <si>
    <t>住所</t>
    <rPh sb="0" eb="2">
      <t>ジュウショ</t>
    </rPh>
    <phoneticPr fontId="10"/>
  </si>
  <si>
    <t>〒</t>
    <phoneticPr fontId="10"/>
  </si>
  <si>
    <t>連絡先</t>
    <rPh sb="0" eb="3">
      <t>レンラクサキ</t>
    </rPh>
    <phoneticPr fontId="10"/>
  </si>
  <si>
    <t>係名</t>
    <rPh sb="0" eb="2">
      <t>カカリメイ</t>
    </rPh>
    <phoneticPr fontId="10"/>
  </si>
  <si>
    <t>部局・課名</t>
    <rPh sb="0" eb="2">
      <t>ブキョク</t>
    </rPh>
    <rPh sb="3" eb="5">
      <t>カメイ</t>
    </rPh>
    <phoneticPr fontId="10"/>
  </si>
  <si>
    <t>９　市町村の生涯学習（社会教育）主管課・係</t>
    <rPh sb="2" eb="5">
      <t>シチョウソン</t>
    </rPh>
    <rPh sb="6" eb="10">
      <t>ショウガイガクシュウ</t>
    </rPh>
    <rPh sb="11" eb="15">
      <t>シャカイキョウイク</t>
    </rPh>
    <rPh sb="16" eb="19">
      <t>シュカンカ</t>
    </rPh>
    <rPh sb="20" eb="21">
      <t>カカリ</t>
    </rPh>
    <phoneticPr fontId="10"/>
  </si>
  <si>
    <t>北里大学保健衛生専門学院</t>
    <rPh sb="0" eb="4">
      <t>キタザトダイガク</t>
    </rPh>
    <rPh sb="4" eb="8">
      <t>ホケンエイセイ</t>
    </rPh>
    <rPh sb="8" eb="10">
      <t>センモン</t>
    </rPh>
    <rPh sb="10" eb="12">
      <t>ガクイン</t>
    </rPh>
    <phoneticPr fontId="10"/>
  </si>
  <si>
    <t>北陸福祉保育専門学院</t>
    <rPh sb="0" eb="2">
      <t>ホクリク</t>
    </rPh>
    <rPh sb="2" eb="4">
      <t>フクシ</t>
    </rPh>
    <rPh sb="4" eb="6">
      <t>ホイク</t>
    </rPh>
    <rPh sb="6" eb="8">
      <t>センモン</t>
    </rPh>
    <rPh sb="8" eb="10">
      <t>ガクイン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</si>
</sst>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General\)"/>
    <numFmt numFmtId="178" formatCode="#,##0_ ;[Red]\-#,##0\ "/>
    <numFmt numFmtId="179" formatCode="#,##0.0;[Red]\-#,##0.0"/>
    <numFmt numFmtId="180" formatCode="General\ "/>
    <numFmt numFmtId="181" formatCode="0.0_);[Red]\(0.0\)"/>
    <numFmt numFmtId="182" formatCode="0.0"/>
    <numFmt numFmtId="183" formatCode="[$-411]ge\.m\.d;@"/>
    <numFmt numFmtId="184" formatCode="0.0%"/>
  </numFmts>
  <fonts count="36"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sz val="11"/>
      <color rgb="FF3F3F76"/>
      <name val="游ゴシック"/>
      <family val="2"/>
      <charset val="128"/>
      <scheme val="minor"/>
    </font>
    <font>
      <sz val="11"/>
      <color rgb="FFFA7D00"/>
      <name val="游ゴシック"/>
      <family val="2"/>
      <charset val="128"/>
      <scheme val="minor"/>
    </font>
    <font>
      <sz val="11"/>
      <color rgb="FFFF0000"/>
      <name val="游ゴシック"/>
      <family val="2"/>
      <charset val="128"/>
      <scheme val="minor"/>
    </font>
    <font>
      <b/>
      <sz val="11"/>
      <color theme="1"/>
      <name val="游ゴシック"/>
      <family val="2"/>
      <charset val="128"/>
      <scheme val="minor"/>
    </font>
    <font>
      <sz val="18"/>
      <color theme="1"/>
      <name val="ＭＳ ゴシック"/>
      <family val="3"/>
      <charset val="128"/>
    </font>
    <font>
      <sz val="6"/>
      <name val="游ゴシック"/>
      <family val="2"/>
      <charset val="128"/>
      <scheme val="minor"/>
    </font>
    <font>
      <sz val="11"/>
      <color theme="1"/>
      <name val="ＭＳ ゴシック"/>
      <family val="3"/>
      <charset val="128"/>
    </font>
    <font>
      <sz val="14"/>
      <color theme="1"/>
      <name val="ＭＳ ゴシック"/>
      <family val="3"/>
      <charset val="128"/>
    </font>
    <font>
      <b/>
      <sz val="13"/>
      <color theme="1"/>
      <name val="ＭＳ ゴシック"/>
      <family val="3"/>
      <charset val="128"/>
    </font>
    <font>
      <b/>
      <sz val="11"/>
      <color theme="1"/>
      <name val="ＭＳ ゴシック"/>
      <family val="3"/>
      <charset val="128"/>
    </font>
    <font>
      <sz val="12"/>
      <color theme="1"/>
      <name val="ＭＳ ゴシック"/>
      <family val="3"/>
      <charset val="128"/>
    </font>
    <font>
      <sz val="11"/>
      <color theme="1"/>
      <name val="ＭＳ 明朝"/>
      <family val="1"/>
      <charset val="128"/>
    </font>
    <font>
      <sz val="10"/>
      <color theme="1"/>
      <name val="ＭＳ 明朝"/>
      <family val="1"/>
      <charset val="128"/>
    </font>
    <font>
      <sz val="11"/>
      <name val="ＭＳ 明朝"/>
      <family val="1"/>
      <charset val="128"/>
    </font>
    <font>
      <sz val="9"/>
      <color theme="1"/>
      <name val="ＭＳ 明朝"/>
      <family val="1"/>
      <charset val="128"/>
    </font>
    <font>
      <sz val="16"/>
      <color theme="1"/>
      <name val="ＭＳ ゴシック"/>
      <family val="3"/>
      <charset val="128"/>
    </font>
    <font>
      <sz val="7"/>
      <color theme="1"/>
      <name val="ＭＳ ゴシック"/>
      <family val="3"/>
      <charset val="128"/>
    </font>
    <font>
      <sz val="9"/>
      <color theme="1"/>
      <name val="ＭＳ ゴシック"/>
      <family val="3"/>
      <charset val="128"/>
    </font>
    <font>
      <sz val="8"/>
      <color theme="1"/>
      <name val="ＭＳ 明朝"/>
      <family val="1"/>
      <charset val="128"/>
    </font>
    <font>
      <sz val="10"/>
      <color theme="1"/>
      <name val="ＭＳ ゴシック"/>
      <family val="3"/>
      <charset val="128"/>
    </font>
    <font>
      <sz val="10"/>
      <name val="ＭＳ 明朝"/>
      <family val="1"/>
      <charset val="128"/>
    </font>
    <font>
      <sz val="6"/>
      <color theme="1"/>
      <name val="ＭＳ 明朝"/>
      <family val="1"/>
      <charset val="128"/>
    </font>
    <font>
      <sz val="11"/>
      <color theme="0"/>
      <name val="ＭＳ ゴシック"/>
      <family val="3"/>
      <charset val="128"/>
    </font>
    <font>
      <sz val="6"/>
      <color theme="1"/>
      <name val="ＭＳ ゴシック"/>
      <family val="3"/>
      <charset val="128"/>
    </font>
    <font>
      <sz val="6"/>
      <color theme="0"/>
      <name val="ＭＳ ゴシック"/>
      <family val="3"/>
      <charset val="128"/>
    </font>
    <font>
      <sz val="8"/>
      <color theme="1"/>
      <name val="ＭＳ ゴシック"/>
      <family val="3"/>
      <charset val="128"/>
    </font>
    <font>
      <sz val="7"/>
      <color theme="1"/>
      <name val="ＭＳ 明朝"/>
      <family val="1"/>
      <charset val="128"/>
    </font>
    <font>
      <sz val="20"/>
      <color theme="1"/>
      <name val="ＭＳ ゴシック"/>
      <family val="3"/>
      <charset val="128"/>
    </font>
    <font>
      <sz val="12"/>
      <color theme="1"/>
      <name val="ＭＳ 明朝"/>
      <family val="1"/>
      <charset val="128"/>
    </font>
    <font>
      <sz val="9"/>
      <name val="ＭＳ 明朝"/>
      <family val="1"/>
      <charset val="128"/>
    </font>
    <font>
      <sz val="6"/>
      <name val="游ゴシック"/>
      <family val="3"/>
    </font>
  </fonts>
  <fills count="4">
    <fill>
      <patternFill patternType="none"/>
    </fill>
    <fill>
      <patternFill patternType="gray125"/>
    </fill>
    <fill>
      <patternFill patternType="solid">
        <fgColor rgb="FFFFC000"/>
        <bgColor indexed="64"/>
      </patternFill>
    </fill>
    <fill>
      <patternFill patternType="solid">
        <fgColor rgb="FFFFFF00"/>
        <bgColor indexed="64"/>
      </patternFill>
    </fill>
  </fills>
  <borders count="692">
    <border>
      <left/>
      <right/>
      <top/>
      <bottom/>
      <diagonal/>
    </border>
    <border>
      <left/>
      <right/>
      <top/>
      <bottom style="dashDotDot">
        <color theme="0" tint="-0.24994659260841701"/>
      </bottom>
      <diagonal/>
    </border>
    <border>
      <left/>
      <right/>
      <top style="dashDotDot">
        <color theme="0" tint="-0.24994659260841701"/>
      </top>
      <bottom style="dashDotDot">
        <color theme="0" tint="-0.24994659260841701"/>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right/>
      <top style="hair">
        <color theme="0" tint="-0.24994659260841701"/>
      </top>
      <bottom style="dashDotDot">
        <color theme="0" tint="-0.24994659260841701"/>
      </bottom>
      <diagonal/>
    </border>
    <border>
      <left/>
      <right style="thick">
        <color auto="1"/>
      </right>
      <top/>
      <bottom style="thick">
        <color auto="1"/>
      </bottom>
      <diagonal/>
    </border>
    <border>
      <left/>
      <right/>
      <top/>
      <bottom style="thick">
        <color auto="1"/>
      </bottom>
      <diagonal/>
    </border>
    <border>
      <left/>
      <right style="thin">
        <color auto="1"/>
      </right>
      <top/>
      <bottom style="thick">
        <color auto="1"/>
      </bottom>
      <diagonal/>
    </border>
    <border>
      <left style="double">
        <color auto="1"/>
      </left>
      <right/>
      <top/>
      <bottom style="thick">
        <color auto="1"/>
      </bottom>
      <diagonal/>
    </border>
    <border>
      <left/>
      <right style="double">
        <color auto="1"/>
      </right>
      <top/>
      <bottom style="thick">
        <color auto="1"/>
      </bottom>
      <diagonal/>
    </border>
    <border>
      <left style="thick">
        <color auto="1"/>
      </left>
      <right/>
      <top/>
      <bottom style="thick">
        <color auto="1"/>
      </bottom>
      <diagonal/>
    </border>
    <border>
      <left/>
      <right style="thick">
        <color auto="1"/>
      </right>
      <top/>
      <bottom/>
      <diagonal/>
    </border>
    <border>
      <left/>
      <right style="thin">
        <color auto="1"/>
      </right>
      <top/>
      <bottom/>
      <diagonal/>
    </border>
    <border>
      <left style="double">
        <color auto="1"/>
      </left>
      <right/>
      <top/>
      <bottom/>
      <diagonal/>
    </border>
    <border>
      <left/>
      <right style="double">
        <color auto="1"/>
      </right>
      <top/>
      <bottom/>
      <diagonal/>
    </border>
    <border>
      <left style="thick">
        <color auto="1"/>
      </left>
      <right/>
      <top/>
      <bottom/>
      <diagonal/>
    </border>
    <border>
      <left/>
      <right style="thin">
        <color auto="1"/>
      </right>
      <top/>
      <bottom style="thin">
        <color auto="1"/>
      </bottom>
      <diagonal/>
    </border>
    <border>
      <left/>
      <right/>
      <top/>
      <bottom style="thin">
        <color auto="1"/>
      </bottom>
      <diagonal/>
    </border>
    <border>
      <left style="double">
        <color auto="1"/>
      </left>
      <right/>
      <top/>
      <bottom style="thin">
        <color indexed="64"/>
      </bottom>
      <diagonal/>
    </border>
    <border>
      <left/>
      <right style="thin">
        <color auto="1"/>
      </right>
      <top style="thin">
        <color auto="1"/>
      </top>
      <bottom/>
      <diagonal/>
    </border>
    <border>
      <left/>
      <right/>
      <top style="thin">
        <color auto="1"/>
      </top>
      <bottom/>
      <diagonal/>
    </border>
    <border>
      <left style="double">
        <color auto="1"/>
      </left>
      <right/>
      <top style="thin">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double">
        <color auto="1"/>
      </left>
      <right/>
      <top style="medium">
        <color auto="1"/>
      </top>
      <bottom style="thin">
        <color auto="1"/>
      </bottom>
      <diagonal/>
    </border>
    <border>
      <left/>
      <right style="thick">
        <color auto="1"/>
      </right>
      <top/>
      <bottom style="medium">
        <color auto="1"/>
      </bottom>
      <diagonal/>
    </border>
    <border>
      <left/>
      <right/>
      <top/>
      <bottom style="medium">
        <color auto="1"/>
      </bottom>
      <diagonal/>
    </border>
    <border>
      <left style="double">
        <color auto="1"/>
      </left>
      <right/>
      <top/>
      <bottom style="medium">
        <color auto="1"/>
      </bottom>
      <diagonal/>
    </border>
    <border>
      <left/>
      <right style="double">
        <color auto="1"/>
      </right>
      <top/>
      <bottom style="medium">
        <color auto="1"/>
      </bottom>
      <diagonal/>
    </border>
    <border>
      <left style="thick">
        <color auto="1"/>
      </left>
      <right/>
      <top/>
      <bottom style="medium">
        <color auto="1"/>
      </bottom>
      <diagonal/>
    </border>
    <border>
      <left/>
      <right style="thick">
        <color auto="1"/>
      </right>
      <top/>
      <bottom style="thin">
        <color auto="1"/>
      </bottom>
      <diagonal/>
    </border>
    <border>
      <left/>
      <right style="thick">
        <color auto="1"/>
      </right>
      <top style="thin">
        <color auto="1"/>
      </top>
      <bottom/>
      <diagonal/>
    </border>
    <border>
      <left/>
      <right style="thick">
        <color auto="1"/>
      </right>
      <top style="medium">
        <color auto="1"/>
      </top>
      <bottom/>
      <diagonal/>
    </border>
    <border>
      <left/>
      <right/>
      <top style="medium">
        <color auto="1"/>
      </top>
      <bottom/>
      <diagonal/>
    </border>
    <border>
      <left style="double">
        <color auto="1"/>
      </left>
      <right/>
      <top style="medium">
        <color auto="1"/>
      </top>
      <bottom/>
      <diagonal/>
    </border>
    <border>
      <left/>
      <right style="double">
        <color auto="1"/>
      </right>
      <top style="medium">
        <color auto="1"/>
      </top>
      <bottom/>
      <diagonal/>
    </border>
    <border>
      <left style="thick">
        <color auto="1"/>
      </left>
      <right/>
      <top style="medium">
        <color auto="1"/>
      </top>
      <bottom/>
      <diagonal/>
    </border>
    <border>
      <left style="thin">
        <color auto="1"/>
      </left>
      <right/>
      <top/>
      <bottom style="medium">
        <color auto="1"/>
      </bottom>
      <diagonal/>
    </border>
    <border>
      <left/>
      <right style="thin">
        <color auto="1"/>
      </right>
      <top/>
      <bottom style="medium">
        <color auto="1"/>
      </bottom>
      <diagonal/>
    </border>
    <border>
      <left/>
      <right style="double">
        <color auto="1"/>
      </right>
      <top style="thin">
        <color auto="1"/>
      </top>
      <bottom/>
      <diagonal/>
    </border>
    <border>
      <left style="thin">
        <color auto="1"/>
      </left>
      <right/>
      <top style="thin">
        <color indexed="64"/>
      </top>
      <bottom/>
      <diagonal/>
    </border>
    <border>
      <left/>
      <right style="thin">
        <color auto="1"/>
      </right>
      <top style="medium">
        <color auto="1"/>
      </top>
      <bottom/>
      <diagonal/>
    </border>
    <border>
      <left style="thin">
        <color auto="1"/>
      </left>
      <right/>
      <top/>
      <bottom/>
      <diagonal/>
    </border>
    <border>
      <left/>
      <right style="thick">
        <color auto="1"/>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diagonal/>
    </border>
    <border>
      <left style="double">
        <color auto="1"/>
      </left>
      <right/>
      <top style="double">
        <color auto="1"/>
      </top>
      <bottom/>
      <diagonal/>
    </border>
    <border>
      <left/>
      <right style="double">
        <color auto="1"/>
      </right>
      <top style="double">
        <color auto="1"/>
      </top>
      <bottom/>
      <diagonal/>
    </border>
    <border>
      <left style="thick">
        <color auto="1"/>
      </left>
      <right/>
      <top style="double">
        <color auto="1"/>
      </top>
      <bottom/>
      <diagonal/>
    </border>
    <border>
      <left/>
      <right style="thick">
        <color auto="1"/>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bottom style="double">
        <color auto="1"/>
      </bottom>
      <diagonal/>
    </border>
    <border>
      <left style="double">
        <color auto="1"/>
      </left>
      <right/>
      <top/>
      <bottom style="double">
        <color auto="1"/>
      </bottom>
      <diagonal/>
    </border>
    <border>
      <left/>
      <right style="double">
        <color auto="1"/>
      </right>
      <top/>
      <bottom style="double">
        <color auto="1"/>
      </bottom>
      <diagonal/>
    </border>
    <border>
      <left style="thick">
        <color auto="1"/>
      </left>
      <right/>
      <top/>
      <bottom style="double">
        <color auto="1"/>
      </bottom>
      <diagonal/>
    </border>
    <border>
      <left/>
      <right style="thick">
        <color auto="1"/>
      </right>
      <top style="thin">
        <color auto="1"/>
      </top>
      <bottom style="thin">
        <color auto="1"/>
      </bottom>
      <diagonal/>
    </border>
    <border>
      <left/>
      <right/>
      <top style="thin">
        <color auto="1"/>
      </top>
      <bottom style="thin">
        <color indexed="64"/>
      </bottom>
      <diagonal/>
    </border>
    <border>
      <left/>
      <right style="thin">
        <color auto="1"/>
      </right>
      <top style="thin">
        <color indexed="64"/>
      </top>
      <bottom style="thin">
        <color auto="1"/>
      </bottom>
      <diagonal/>
    </border>
    <border>
      <left style="thin">
        <color auto="1"/>
      </left>
      <right/>
      <top style="thin">
        <color auto="1"/>
      </top>
      <bottom style="thin">
        <color indexed="64"/>
      </bottom>
      <diagonal/>
    </border>
    <border>
      <left style="double">
        <color auto="1"/>
      </left>
      <right/>
      <top style="thin">
        <color auto="1"/>
      </top>
      <bottom style="thin">
        <color indexed="64"/>
      </bottom>
      <diagonal/>
    </border>
    <border>
      <left/>
      <right style="thick">
        <color auto="1"/>
      </right>
      <top style="thick">
        <color auto="1"/>
      </top>
      <bottom style="thin">
        <color indexed="64"/>
      </bottom>
      <diagonal/>
    </border>
    <border>
      <left/>
      <right/>
      <top style="thick">
        <color auto="1"/>
      </top>
      <bottom style="thin">
        <color indexed="64"/>
      </bottom>
      <diagonal/>
    </border>
    <border>
      <left style="double">
        <color auto="1"/>
      </left>
      <right/>
      <top style="thick">
        <color auto="1"/>
      </top>
      <bottom style="thin">
        <color indexed="64"/>
      </bottom>
      <diagonal/>
    </border>
    <border>
      <left/>
      <right style="double">
        <color auto="1"/>
      </right>
      <top style="thick">
        <color auto="1"/>
      </top>
      <bottom/>
      <diagonal/>
    </border>
    <border>
      <left/>
      <right/>
      <top style="thick">
        <color auto="1"/>
      </top>
      <bottom/>
      <diagonal/>
    </border>
    <border>
      <left style="thick">
        <color auto="1"/>
      </left>
      <right/>
      <top style="thick">
        <color auto="1"/>
      </top>
      <bottom/>
      <diagonal/>
    </border>
    <border>
      <left style="thin">
        <color auto="1"/>
      </left>
      <right style="thick">
        <color auto="1"/>
      </right>
      <top/>
      <bottom style="thick">
        <color auto="1"/>
      </bottom>
      <diagonal/>
    </border>
    <border>
      <left style="thin">
        <color auto="1"/>
      </left>
      <right style="thin">
        <color auto="1"/>
      </right>
      <top/>
      <bottom style="thick">
        <color auto="1"/>
      </bottom>
      <diagonal/>
    </border>
    <border>
      <left style="double">
        <color auto="1"/>
      </left>
      <right style="thin">
        <color auto="1"/>
      </right>
      <top/>
      <bottom style="thick">
        <color auto="1"/>
      </bottom>
      <diagonal/>
    </border>
    <border>
      <left style="thin">
        <color auto="1"/>
      </left>
      <right/>
      <top/>
      <bottom style="thick">
        <color auto="1"/>
      </bottom>
      <diagonal/>
    </border>
    <border>
      <left style="thick">
        <color auto="1"/>
      </left>
      <right style="thin">
        <color auto="1"/>
      </right>
      <top/>
      <bottom style="thick">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indexed="64"/>
      </top>
      <bottom style="thin">
        <color auto="1"/>
      </bottom>
      <diagonal/>
    </border>
    <border>
      <left style="double">
        <color auto="1"/>
      </left>
      <right style="thin">
        <color auto="1"/>
      </right>
      <top style="thin">
        <color indexed="64"/>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ck">
        <color auto="1"/>
      </top>
      <bottom style="thin">
        <color auto="1"/>
      </bottom>
      <diagonal/>
    </border>
    <border>
      <left style="thin">
        <color auto="1"/>
      </left>
      <right style="thin">
        <color auto="1"/>
      </right>
      <top style="thick">
        <color auto="1"/>
      </top>
      <bottom style="thin">
        <color auto="1"/>
      </bottom>
      <diagonal/>
    </border>
    <border>
      <left style="double">
        <color auto="1"/>
      </left>
      <right style="thin">
        <color auto="1"/>
      </right>
      <top style="thick">
        <color auto="1"/>
      </top>
      <bottom style="thin">
        <color auto="1"/>
      </bottom>
      <diagonal/>
    </border>
    <border>
      <left style="thin">
        <color auto="1"/>
      </left>
      <right/>
      <top style="thick">
        <color auto="1"/>
      </top>
      <bottom style="thin">
        <color auto="1"/>
      </bottom>
      <diagonal/>
    </border>
    <border>
      <left style="thick">
        <color auto="1"/>
      </left>
      <right style="thin">
        <color auto="1"/>
      </right>
      <top style="thick">
        <color auto="1"/>
      </top>
      <bottom style="thin">
        <color auto="1"/>
      </bottom>
      <diagonal/>
    </border>
    <border>
      <left style="thin">
        <color auto="1"/>
      </left>
      <right/>
      <top/>
      <bottom style="thin">
        <color auto="1"/>
      </bottom>
      <diagonal/>
    </border>
    <border>
      <left/>
      <right style="thick">
        <color auto="1"/>
      </right>
      <top style="thick">
        <color auto="1"/>
      </top>
      <bottom style="thick">
        <color auto="1"/>
      </bottom>
      <diagonal/>
    </border>
    <border>
      <left/>
      <right style="medium">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right style="medium">
        <color auto="1"/>
      </right>
      <top/>
      <bottom style="thick">
        <color auto="1"/>
      </bottom>
      <diagonal/>
    </border>
    <border>
      <left/>
      <right style="thick">
        <color auto="1"/>
      </right>
      <top style="thick">
        <color auto="1"/>
      </top>
      <bottom style="double">
        <color auto="1"/>
      </bottom>
      <diagonal/>
    </border>
    <border>
      <left/>
      <right style="medium">
        <color auto="1"/>
      </right>
      <top style="thick">
        <color auto="1"/>
      </top>
      <bottom style="double">
        <color auto="1"/>
      </bottom>
      <diagonal/>
    </border>
    <border>
      <left/>
      <right/>
      <top style="thick">
        <color auto="1"/>
      </top>
      <bottom style="double">
        <color auto="1"/>
      </bottom>
      <diagonal/>
    </border>
    <border>
      <left style="thin">
        <color auto="1"/>
      </left>
      <right/>
      <top style="thick">
        <color auto="1"/>
      </top>
      <bottom style="double">
        <color auto="1"/>
      </bottom>
      <diagonal/>
    </border>
    <border>
      <left/>
      <right style="thin">
        <color auto="1"/>
      </right>
      <top style="thick">
        <color auto="1"/>
      </top>
      <bottom style="double">
        <color auto="1"/>
      </bottom>
      <diagonal/>
    </border>
    <border>
      <left style="thick">
        <color auto="1"/>
      </left>
      <right/>
      <top style="thick">
        <color auto="1"/>
      </top>
      <bottom style="double">
        <color auto="1"/>
      </bottom>
      <diagonal/>
    </border>
    <border>
      <left/>
      <right style="medium">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medium">
        <color auto="1"/>
      </bottom>
      <diagonal/>
    </border>
    <border>
      <left style="double">
        <color auto="1"/>
      </left>
      <right style="thin">
        <color auto="1"/>
      </right>
      <top/>
      <bottom style="medium">
        <color auto="1"/>
      </bottom>
      <diagonal/>
    </border>
    <border>
      <left style="medium">
        <color auto="1"/>
      </left>
      <right/>
      <top/>
      <bottom style="medium">
        <color auto="1"/>
      </bottom>
      <diagonal/>
    </border>
    <border>
      <left/>
      <right style="medium">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double">
        <color auto="1"/>
      </left>
      <right style="thin">
        <color auto="1"/>
      </right>
      <top style="thin">
        <color auto="1"/>
      </top>
      <bottom style="medium">
        <color auto="1"/>
      </bottom>
      <diagonal/>
    </border>
    <border>
      <left/>
      <right style="double">
        <color auto="1"/>
      </right>
      <top style="thin">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double">
        <color auto="1"/>
      </right>
      <top style="thin">
        <color indexed="64"/>
      </top>
      <bottom style="thin">
        <color auto="1"/>
      </bottom>
      <diagonal/>
    </border>
    <border>
      <left style="medium">
        <color auto="1"/>
      </left>
      <right/>
      <top style="thin">
        <color auto="1"/>
      </top>
      <bottom style="thin">
        <color auto="1"/>
      </bottom>
      <diagonal/>
    </border>
    <border>
      <left/>
      <right style="medium">
        <color auto="1"/>
      </right>
      <top style="double">
        <color auto="1"/>
      </top>
      <bottom style="thin">
        <color auto="1"/>
      </bottom>
      <diagonal/>
    </border>
    <border>
      <left style="thin">
        <color auto="1"/>
      </left>
      <right style="medium">
        <color auto="1"/>
      </right>
      <top style="double">
        <color auto="1"/>
      </top>
      <bottom style="thin">
        <color auto="1"/>
      </bottom>
      <diagonal/>
    </border>
    <border>
      <left style="thin">
        <color auto="1"/>
      </left>
      <right style="thin">
        <color auto="1"/>
      </right>
      <top style="double">
        <color auto="1"/>
      </top>
      <bottom style="thin">
        <color auto="1"/>
      </bottom>
      <diagonal/>
    </border>
    <border>
      <left style="double">
        <color auto="1"/>
      </left>
      <right style="thin">
        <color auto="1"/>
      </right>
      <top style="double">
        <color auto="1"/>
      </top>
      <bottom style="thin">
        <color auto="1"/>
      </bottom>
      <diagonal/>
    </border>
    <border>
      <left/>
      <right style="double">
        <color auto="1"/>
      </right>
      <top style="double">
        <color auto="1"/>
      </top>
      <bottom style="thin">
        <color auto="1"/>
      </bottom>
      <diagonal/>
    </border>
    <border>
      <left/>
      <right/>
      <top style="double">
        <color auto="1"/>
      </top>
      <bottom style="thin">
        <color auto="1"/>
      </bottom>
      <diagonal/>
    </border>
    <border>
      <left style="medium">
        <color auto="1"/>
      </left>
      <right/>
      <top style="double">
        <color auto="1"/>
      </top>
      <bottom style="thin">
        <color auto="1"/>
      </bottom>
      <diagonal/>
    </border>
    <border>
      <left/>
      <right style="medium">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double">
        <color auto="1"/>
      </left>
      <right style="thin">
        <color auto="1"/>
      </right>
      <top style="medium">
        <color auto="1"/>
      </top>
      <bottom style="double">
        <color auto="1"/>
      </bottom>
      <diagonal/>
    </border>
    <border>
      <left/>
      <right style="double">
        <color auto="1"/>
      </right>
      <top style="medium">
        <color auto="1"/>
      </top>
      <bottom style="double">
        <color auto="1"/>
      </bottom>
      <diagonal/>
    </border>
    <border>
      <left/>
      <right/>
      <top style="medium">
        <color auto="1"/>
      </top>
      <bottom style="double">
        <color auto="1"/>
      </bottom>
      <diagonal/>
    </border>
    <border>
      <left style="medium">
        <color auto="1"/>
      </left>
      <right/>
      <top style="medium">
        <color auto="1"/>
      </top>
      <bottom style="double">
        <color auto="1"/>
      </bottom>
      <diagonal/>
    </border>
    <border>
      <left style="thin">
        <color auto="1"/>
      </left>
      <right style="thick">
        <color auto="1"/>
      </right>
      <top style="thick">
        <color auto="1"/>
      </top>
      <bottom style="double">
        <color auto="1"/>
      </bottom>
      <diagonal/>
    </border>
    <border>
      <left style="thin">
        <color auto="1"/>
      </left>
      <right style="thin">
        <color auto="1"/>
      </right>
      <top style="thick">
        <color auto="1"/>
      </top>
      <bottom style="double">
        <color auto="1"/>
      </bottom>
      <diagonal/>
    </border>
    <border>
      <left style="double">
        <color auto="1"/>
      </left>
      <right style="thin">
        <color auto="1"/>
      </right>
      <top style="thick">
        <color auto="1"/>
      </top>
      <bottom style="double">
        <color auto="1"/>
      </bottom>
      <diagonal/>
    </border>
    <border>
      <left/>
      <right style="double">
        <color auto="1"/>
      </right>
      <top style="thick">
        <color auto="1"/>
      </top>
      <bottom style="double">
        <color auto="1"/>
      </bottom>
      <diagonal/>
    </border>
    <border>
      <left style="thin">
        <color auto="1"/>
      </left>
      <right style="medium">
        <color auto="1"/>
      </right>
      <top/>
      <bottom style="thick">
        <color auto="1"/>
      </bottom>
      <diagonal/>
    </border>
    <border>
      <left/>
      <right style="thick">
        <color auto="1"/>
      </right>
      <top style="thin">
        <color auto="1"/>
      </top>
      <bottom style="medium">
        <color auto="1"/>
      </bottom>
      <diagonal/>
    </border>
    <border>
      <left style="thick">
        <color auto="1"/>
      </left>
      <right/>
      <top style="thin">
        <color auto="1"/>
      </top>
      <bottom style="medium">
        <color auto="1"/>
      </bottom>
      <diagonal/>
    </border>
    <border>
      <left style="thick">
        <color auto="1"/>
      </left>
      <right/>
      <top style="thin">
        <color auto="1"/>
      </top>
      <bottom style="thin">
        <color auto="1"/>
      </bottom>
      <diagonal/>
    </border>
    <border>
      <left/>
      <right style="thick">
        <color auto="1"/>
      </right>
      <top style="double">
        <color auto="1"/>
      </top>
      <bottom style="thin">
        <color auto="1"/>
      </bottom>
      <diagonal/>
    </border>
    <border>
      <left style="thick">
        <color auto="1"/>
      </left>
      <right/>
      <top style="double">
        <color auto="1"/>
      </top>
      <bottom style="thin">
        <color auto="1"/>
      </bottom>
      <diagonal/>
    </border>
    <border>
      <left style="thin">
        <color auto="1"/>
      </left>
      <right style="medium">
        <color auto="1"/>
      </right>
      <top style="thick">
        <color auto="1"/>
      </top>
      <bottom style="double">
        <color auto="1"/>
      </bottom>
      <diagonal/>
    </border>
    <border>
      <left style="thin">
        <color auto="1"/>
      </left>
      <right style="thick">
        <color auto="1"/>
      </right>
      <top style="thin">
        <color auto="1"/>
      </top>
      <bottom style="thick">
        <color auto="1"/>
      </bottom>
      <diagonal/>
    </border>
    <border>
      <left style="thin">
        <color auto="1"/>
      </left>
      <right style="thin">
        <color auto="1"/>
      </right>
      <top style="thin">
        <color auto="1"/>
      </top>
      <bottom style="thick">
        <color auto="1"/>
      </bottom>
      <diagonal/>
    </border>
    <border>
      <left style="double">
        <color auto="1"/>
      </left>
      <right style="thin">
        <color indexed="64"/>
      </right>
      <top style="thin">
        <color auto="1"/>
      </top>
      <bottom style="thick">
        <color auto="1"/>
      </bottom>
      <diagonal/>
    </border>
    <border>
      <left/>
      <right style="double">
        <color auto="1"/>
      </right>
      <top style="thin">
        <color auto="1"/>
      </top>
      <bottom style="thick">
        <color auto="1"/>
      </bottom>
      <diagonal/>
    </border>
    <border>
      <left/>
      <right/>
      <top style="thin">
        <color auto="1"/>
      </top>
      <bottom style="thick">
        <color auto="1"/>
      </bottom>
      <diagonal/>
    </border>
    <border>
      <left style="thick">
        <color auto="1"/>
      </left>
      <right/>
      <top style="thin">
        <color auto="1"/>
      </top>
      <bottom style="thick">
        <color auto="1"/>
      </bottom>
      <diagonal/>
    </border>
    <border>
      <left style="thin">
        <color auto="1"/>
      </left>
      <right style="thick">
        <color auto="1"/>
      </right>
      <top style="double">
        <color auto="1"/>
      </top>
      <bottom style="thin">
        <color auto="1"/>
      </bottom>
      <diagonal/>
    </border>
    <border>
      <left style="thin">
        <color auto="1"/>
      </left>
      <right style="thick">
        <color auto="1"/>
      </right>
      <top style="medium">
        <color auto="1"/>
      </top>
      <bottom style="thick">
        <color auto="1"/>
      </bottom>
      <diagonal/>
    </border>
    <border>
      <left style="thin">
        <color auto="1"/>
      </left>
      <right style="thin">
        <color auto="1"/>
      </right>
      <top style="medium">
        <color auto="1"/>
      </top>
      <bottom style="thick">
        <color auto="1"/>
      </bottom>
      <diagonal/>
    </border>
    <border>
      <left style="double">
        <color auto="1"/>
      </left>
      <right style="thin">
        <color auto="1"/>
      </right>
      <top style="medium">
        <color auto="1"/>
      </top>
      <bottom style="thick">
        <color auto="1"/>
      </bottom>
      <diagonal/>
    </border>
    <border>
      <left/>
      <right style="double">
        <color auto="1"/>
      </right>
      <top style="medium">
        <color auto="1"/>
      </top>
      <bottom style="thick">
        <color auto="1"/>
      </bottom>
      <diagonal/>
    </border>
    <border>
      <left/>
      <right/>
      <top style="medium">
        <color auto="1"/>
      </top>
      <bottom style="thick">
        <color auto="1"/>
      </bottom>
      <diagonal/>
    </border>
    <border>
      <left style="thick">
        <color auto="1"/>
      </left>
      <right/>
      <top style="medium">
        <color auto="1"/>
      </top>
      <bottom style="thick">
        <color auto="1"/>
      </bottom>
      <diagonal/>
    </border>
    <border>
      <left style="thin">
        <color auto="1"/>
      </left>
      <right style="thick">
        <color auto="1"/>
      </right>
      <top style="thin">
        <color auto="1"/>
      </top>
      <bottom/>
      <diagonal/>
    </border>
    <border>
      <left style="thin">
        <color auto="1"/>
      </left>
      <right style="thin">
        <color auto="1"/>
      </right>
      <top style="thin">
        <color auto="1"/>
      </top>
      <bottom/>
      <diagonal/>
    </border>
    <border>
      <left style="double">
        <color auto="1"/>
      </left>
      <right style="thin">
        <color auto="1"/>
      </right>
      <top style="thin">
        <color indexed="64"/>
      </top>
      <bottom/>
      <diagonal/>
    </border>
    <border>
      <left style="thick">
        <color auto="1"/>
      </left>
      <right/>
      <top style="thin">
        <color auto="1"/>
      </top>
      <bottom/>
      <diagonal/>
    </border>
    <border>
      <left style="medium">
        <color auto="1"/>
      </left>
      <right style="thick">
        <color auto="1"/>
      </right>
      <top style="thin">
        <color auto="1"/>
      </top>
      <bottom style="thick">
        <color auto="1"/>
      </bottom>
      <diagonal/>
    </border>
    <border>
      <left style="thin">
        <color auto="1"/>
      </left>
      <right/>
      <top style="thin">
        <color auto="1"/>
      </top>
      <bottom style="thick">
        <color auto="1"/>
      </bottom>
      <diagonal/>
    </border>
    <border>
      <left style="thick">
        <color auto="1"/>
      </left>
      <right style="thin">
        <color auto="1"/>
      </right>
      <top style="thin">
        <color auto="1"/>
      </top>
      <bottom style="thick">
        <color auto="1"/>
      </bottom>
      <diagonal/>
    </border>
    <border>
      <left style="medium">
        <color auto="1"/>
      </left>
      <right style="thick">
        <color auto="1"/>
      </right>
      <top style="thin">
        <color auto="1"/>
      </top>
      <bottom style="thin">
        <color auto="1"/>
      </bottom>
      <diagonal/>
    </border>
    <border>
      <left style="medium">
        <color auto="1"/>
      </left>
      <right style="thick">
        <color auto="1"/>
      </right>
      <top style="double">
        <color auto="1"/>
      </top>
      <bottom style="thin">
        <color auto="1"/>
      </bottom>
      <diagonal/>
    </border>
    <border>
      <left style="thin">
        <color auto="1"/>
      </left>
      <right/>
      <top style="double">
        <color auto="1"/>
      </top>
      <bottom style="thin">
        <color auto="1"/>
      </bottom>
      <diagonal/>
    </border>
    <border>
      <left style="thick">
        <color auto="1"/>
      </left>
      <right style="thin">
        <color auto="1"/>
      </right>
      <top style="double">
        <color auto="1"/>
      </top>
      <bottom style="thin">
        <color auto="1"/>
      </bottom>
      <diagonal/>
    </border>
    <border>
      <left style="medium">
        <color auto="1"/>
      </left>
      <right style="thick">
        <color auto="1"/>
      </right>
      <top style="thick">
        <color auto="1"/>
      </top>
      <bottom style="double">
        <color auto="1"/>
      </bottom>
      <diagonal/>
    </border>
    <border>
      <left style="thick">
        <color auto="1"/>
      </left>
      <right style="thin">
        <color auto="1"/>
      </right>
      <top style="thick">
        <color auto="1"/>
      </top>
      <bottom style="double">
        <color auto="1"/>
      </bottom>
      <diagonal/>
    </border>
    <border>
      <left/>
      <right style="thick">
        <color auto="1"/>
      </right>
      <top style="thin">
        <color auto="1"/>
      </top>
      <bottom style="thick">
        <color auto="1"/>
      </bottom>
      <diagonal/>
    </border>
    <border>
      <left style="thin">
        <color auto="1"/>
      </left>
      <right style="medium">
        <color auto="1"/>
      </right>
      <top style="thin">
        <color auto="1"/>
      </top>
      <bottom style="thick">
        <color auto="1"/>
      </bottom>
      <diagonal/>
    </border>
    <border>
      <left style="thin">
        <color auto="1"/>
      </left>
      <right style="thick">
        <color auto="1"/>
      </right>
      <top style="dotted">
        <color auto="1"/>
      </top>
      <bottom style="thick">
        <color auto="1"/>
      </bottom>
      <diagonal/>
    </border>
    <border>
      <left style="thin">
        <color auto="1"/>
      </left>
      <right style="thin">
        <color auto="1"/>
      </right>
      <top style="dotted">
        <color auto="1"/>
      </top>
      <bottom style="thick">
        <color auto="1"/>
      </bottom>
      <diagonal/>
    </border>
    <border>
      <left style="double">
        <color auto="1"/>
      </left>
      <right style="thin">
        <color indexed="64"/>
      </right>
      <top style="dotted">
        <color auto="1"/>
      </top>
      <bottom style="thick">
        <color auto="1"/>
      </bottom>
      <diagonal/>
    </border>
    <border>
      <left style="dotted">
        <color auto="1"/>
      </left>
      <right style="double">
        <color auto="1"/>
      </right>
      <top style="dotted">
        <color auto="1"/>
      </top>
      <bottom style="thick">
        <color auto="1"/>
      </bottom>
      <diagonal/>
    </border>
    <border>
      <left style="thick">
        <color auto="1"/>
      </left>
      <right style="dotted">
        <color auto="1"/>
      </right>
      <top/>
      <bottom style="thick">
        <color auto="1"/>
      </bottom>
      <diagonal/>
    </border>
    <border>
      <left style="thin">
        <color auto="1"/>
      </left>
      <right style="thick">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double">
        <color auto="1"/>
      </left>
      <right style="thin">
        <color auto="1"/>
      </right>
      <top style="dotted">
        <color auto="1"/>
      </top>
      <bottom style="dotted">
        <color auto="1"/>
      </bottom>
      <diagonal/>
    </border>
    <border>
      <left style="dotted">
        <color auto="1"/>
      </left>
      <right style="double">
        <color auto="1"/>
      </right>
      <top style="dotted">
        <color auto="1"/>
      </top>
      <bottom style="dotted">
        <color auto="1"/>
      </bottom>
      <diagonal/>
    </border>
    <border>
      <left style="thick">
        <color auto="1"/>
      </left>
      <right style="dotted">
        <color auto="1"/>
      </right>
      <top/>
      <bottom/>
      <diagonal/>
    </border>
    <border>
      <left style="thin">
        <color auto="1"/>
      </left>
      <right style="thick">
        <color auto="1"/>
      </right>
      <top style="thin">
        <color indexed="64"/>
      </top>
      <bottom style="dotted">
        <color auto="1"/>
      </bottom>
      <diagonal/>
    </border>
    <border>
      <left style="thin">
        <color auto="1"/>
      </left>
      <right style="thin">
        <color auto="1"/>
      </right>
      <top style="thin">
        <color indexed="64"/>
      </top>
      <bottom style="dotted">
        <color auto="1"/>
      </bottom>
      <diagonal/>
    </border>
    <border>
      <left style="double">
        <color auto="1"/>
      </left>
      <right style="thin">
        <color auto="1"/>
      </right>
      <top style="thin">
        <color auto="1"/>
      </top>
      <bottom style="dotted">
        <color auto="1"/>
      </bottom>
      <diagonal/>
    </border>
    <border>
      <left style="dotted">
        <color auto="1"/>
      </left>
      <right style="double">
        <color auto="1"/>
      </right>
      <top style="thin">
        <color auto="1"/>
      </top>
      <bottom style="dotted">
        <color auto="1"/>
      </bottom>
      <diagonal/>
    </border>
    <border>
      <left style="thick">
        <color auto="1"/>
      </left>
      <right style="dotted">
        <color auto="1"/>
      </right>
      <top style="thin">
        <color auto="1"/>
      </top>
      <bottom/>
      <diagonal/>
    </border>
    <border>
      <left style="dotted">
        <color auto="1"/>
      </left>
      <right style="double">
        <color auto="1"/>
      </right>
      <top style="thin">
        <color auto="1"/>
      </top>
      <bottom style="thin">
        <color indexed="64"/>
      </bottom>
      <diagonal/>
    </border>
    <border>
      <left style="thick">
        <color auto="1"/>
      </left>
      <right style="dotted">
        <color auto="1"/>
      </right>
      <top style="thin">
        <color auto="1"/>
      </top>
      <bottom style="thin">
        <color auto="1"/>
      </bottom>
      <diagonal/>
    </border>
    <border>
      <left style="dotted">
        <color auto="1"/>
      </left>
      <right style="double">
        <color auto="1"/>
      </right>
      <top style="double">
        <color auto="1"/>
      </top>
      <bottom style="thin">
        <color auto="1"/>
      </bottom>
      <diagonal/>
    </border>
    <border>
      <left style="thick">
        <color auto="1"/>
      </left>
      <right style="dotted">
        <color auto="1"/>
      </right>
      <top style="double">
        <color auto="1"/>
      </top>
      <bottom style="thin">
        <color auto="1"/>
      </bottom>
      <diagonal/>
    </border>
    <border>
      <left style="dotted">
        <color auto="1"/>
      </left>
      <right style="double">
        <color auto="1"/>
      </right>
      <top style="thick">
        <color auto="1"/>
      </top>
      <bottom style="double">
        <color auto="1"/>
      </bottom>
      <diagonal/>
    </border>
    <border>
      <left style="thick">
        <color auto="1"/>
      </left>
      <right style="dotted">
        <color auto="1"/>
      </right>
      <top style="thick">
        <color auto="1"/>
      </top>
      <bottom style="double">
        <color auto="1"/>
      </bottom>
      <diagonal/>
    </border>
    <border>
      <left style="thick">
        <color auto="1"/>
      </left>
      <right style="double">
        <color auto="1"/>
      </right>
      <top/>
      <bottom style="thick">
        <color auto="1"/>
      </bottom>
      <diagonal/>
    </border>
    <border>
      <left style="thick">
        <color auto="1"/>
      </left>
      <right style="double">
        <color auto="1"/>
      </right>
      <top style="thick">
        <color auto="1"/>
      </top>
      <bottom style="double">
        <color auto="1"/>
      </bottom>
      <diagonal/>
    </border>
    <border>
      <left style="dotted">
        <color auto="1"/>
      </left>
      <right style="thick">
        <color auto="1"/>
      </right>
      <top style="medium">
        <color auto="1"/>
      </top>
      <bottom style="thick">
        <color auto="1"/>
      </bottom>
      <diagonal/>
    </border>
    <border>
      <left style="thin">
        <color auto="1"/>
      </left>
      <right style="dotted">
        <color auto="1"/>
      </right>
      <top style="medium">
        <color auto="1"/>
      </top>
      <bottom style="thick">
        <color auto="1"/>
      </bottom>
      <diagonal/>
    </border>
    <border>
      <left style="dotted">
        <color auto="1"/>
      </left>
      <right style="thin">
        <color auto="1"/>
      </right>
      <top style="medium">
        <color auto="1"/>
      </top>
      <bottom style="thick">
        <color auto="1"/>
      </bottom>
      <diagonal/>
    </border>
    <border>
      <left style="double">
        <color auto="1"/>
      </left>
      <right style="dotted">
        <color auto="1"/>
      </right>
      <top style="medium">
        <color auto="1"/>
      </top>
      <bottom style="thick">
        <color auto="1"/>
      </bottom>
      <diagonal/>
    </border>
    <border>
      <left style="thick">
        <color auto="1"/>
      </left>
      <right style="double">
        <color auto="1"/>
      </right>
      <top style="medium">
        <color auto="1"/>
      </top>
      <bottom style="thick">
        <color auto="1"/>
      </bottom>
      <diagonal/>
    </border>
    <border>
      <left style="dotted">
        <color auto="1"/>
      </left>
      <right style="thick">
        <color auto="1"/>
      </right>
      <top style="thin">
        <color auto="1"/>
      </top>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double">
        <color auto="1"/>
      </left>
      <right style="dotted">
        <color auto="1"/>
      </right>
      <top style="thin">
        <color indexed="64"/>
      </top>
      <bottom/>
      <diagonal/>
    </border>
    <border>
      <left style="thick">
        <color auto="1"/>
      </left>
      <right style="double">
        <color auto="1"/>
      </right>
      <top style="thin">
        <color auto="1"/>
      </top>
      <bottom/>
      <diagonal/>
    </border>
    <border>
      <left style="dotted">
        <color auto="1"/>
      </left>
      <right style="thick">
        <color auto="1"/>
      </right>
      <top style="thin">
        <color auto="1"/>
      </top>
      <bottom style="thin">
        <color auto="1"/>
      </bottom>
      <diagonal/>
    </border>
    <border>
      <left style="thin">
        <color auto="1"/>
      </left>
      <right style="dotted">
        <color auto="1"/>
      </right>
      <top style="thin">
        <color auto="1"/>
      </top>
      <bottom style="thin">
        <color indexed="64"/>
      </bottom>
      <diagonal/>
    </border>
    <border>
      <left style="dotted">
        <color auto="1"/>
      </left>
      <right style="thin">
        <color auto="1"/>
      </right>
      <top style="thin">
        <color auto="1"/>
      </top>
      <bottom style="thin">
        <color indexed="64"/>
      </bottom>
      <diagonal/>
    </border>
    <border>
      <left style="double">
        <color auto="1"/>
      </left>
      <right style="dotted">
        <color auto="1"/>
      </right>
      <top style="thin">
        <color auto="1"/>
      </top>
      <bottom style="thin">
        <color indexed="64"/>
      </bottom>
      <diagonal/>
    </border>
    <border>
      <left style="thick">
        <color auto="1"/>
      </left>
      <right style="double">
        <color auto="1"/>
      </right>
      <top style="thin">
        <color auto="1"/>
      </top>
      <bottom style="thin">
        <color auto="1"/>
      </bottom>
      <diagonal/>
    </border>
    <border>
      <left style="dotted">
        <color auto="1"/>
      </left>
      <right style="thick">
        <color auto="1"/>
      </right>
      <top style="double">
        <color auto="1"/>
      </top>
      <bottom style="thin">
        <color auto="1"/>
      </bottom>
      <diagonal/>
    </border>
    <border>
      <left style="thin">
        <color auto="1"/>
      </left>
      <right style="dotted">
        <color auto="1"/>
      </right>
      <top style="double">
        <color auto="1"/>
      </top>
      <bottom style="thin">
        <color auto="1"/>
      </bottom>
      <diagonal/>
    </border>
    <border>
      <left style="dotted">
        <color auto="1"/>
      </left>
      <right style="thin">
        <color auto="1"/>
      </right>
      <top style="double">
        <color auto="1"/>
      </top>
      <bottom style="thin">
        <color auto="1"/>
      </bottom>
      <diagonal/>
    </border>
    <border>
      <left style="double">
        <color auto="1"/>
      </left>
      <right style="dotted">
        <color auto="1"/>
      </right>
      <top style="double">
        <color auto="1"/>
      </top>
      <bottom style="thin">
        <color auto="1"/>
      </bottom>
      <diagonal/>
    </border>
    <border>
      <left style="thick">
        <color auto="1"/>
      </left>
      <right style="double">
        <color auto="1"/>
      </right>
      <top style="double">
        <color auto="1"/>
      </top>
      <bottom style="thin">
        <color auto="1"/>
      </bottom>
      <diagonal/>
    </border>
    <border>
      <left style="dotted">
        <color auto="1"/>
      </left>
      <right style="thick">
        <color auto="1"/>
      </right>
      <top/>
      <bottom style="double">
        <color auto="1"/>
      </bottom>
      <diagonal/>
    </border>
    <border>
      <left style="thin">
        <color auto="1"/>
      </left>
      <right style="dotted">
        <color auto="1"/>
      </right>
      <top/>
      <bottom style="double">
        <color auto="1"/>
      </bottom>
      <diagonal/>
    </border>
    <border>
      <left style="dotted">
        <color auto="1"/>
      </left>
      <right style="thin">
        <color auto="1"/>
      </right>
      <top/>
      <bottom style="double">
        <color auto="1"/>
      </bottom>
      <diagonal/>
    </border>
    <border>
      <left style="double">
        <color auto="1"/>
      </left>
      <right style="dotted">
        <color auto="1"/>
      </right>
      <top/>
      <bottom style="double">
        <color auto="1"/>
      </bottom>
      <diagonal/>
    </border>
    <border>
      <left style="thick">
        <color auto="1"/>
      </left>
      <right style="double">
        <color auto="1"/>
      </right>
      <top/>
      <bottom style="double">
        <color auto="1"/>
      </bottom>
      <diagonal/>
    </border>
    <border>
      <left style="dotted">
        <color auto="1"/>
      </left>
      <right style="thick">
        <color auto="1"/>
      </right>
      <top style="thick">
        <color auto="1"/>
      </top>
      <bottom style="thin">
        <color indexed="64"/>
      </bottom>
      <diagonal/>
    </border>
    <border>
      <left style="thin">
        <color auto="1"/>
      </left>
      <right style="dotted">
        <color auto="1"/>
      </right>
      <top style="thick">
        <color auto="1"/>
      </top>
      <bottom style="thin">
        <color indexed="64"/>
      </bottom>
      <diagonal/>
    </border>
    <border>
      <left style="dotted">
        <color auto="1"/>
      </left>
      <right style="thin">
        <color auto="1"/>
      </right>
      <top style="thick">
        <color auto="1"/>
      </top>
      <bottom style="thin">
        <color indexed="64"/>
      </bottom>
      <diagonal/>
    </border>
    <border>
      <left style="double">
        <color auto="1"/>
      </left>
      <right style="dotted">
        <color auto="1"/>
      </right>
      <top style="thick">
        <color auto="1"/>
      </top>
      <bottom style="thin">
        <color indexed="64"/>
      </bottom>
      <diagonal/>
    </border>
    <border>
      <left style="thick">
        <color auto="1"/>
      </left>
      <right style="double">
        <color auto="1"/>
      </right>
      <top style="thick">
        <color auto="1"/>
      </top>
      <bottom/>
      <diagonal/>
    </border>
    <border>
      <left style="thick">
        <color auto="1"/>
      </left>
      <right style="double">
        <color auto="1"/>
      </right>
      <top style="thin">
        <color auto="1"/>
      </top>
      <bottom style="thick">
        <color auto="1"/>
      </bottom>
      <diagonal/>
    </border>
    <border>
      <left style="thin">
        <color auto="1"/>
      </left>
      <right style="thick">
        <color auto="1"/>
      </right>
      <top style="thin">
        <color auto="1"/>
      </top>
      <bottom style="medium">
        <color auto="1"/>
      </bottom>
      <diagonal/>
    </border>
    <border>
      <left style="thin">
        <color auto="1"/>
      </left>
      <right style="thick">
        <color auto="1"/>
      </right>
      <top/>
      <bottom style="double">
        <color auto="1"/>
      </bottom>
      <diagonal/>
    </border>
    <border>
      <left style="thin">
        <color auto="1"/>
      </left>
      <right style="thin">
        <color auto="1"/>
      </right>
      <top/>
      <bottom style="double">
        <color auto="1"/>
      </bottom>
      <diagonal/>
    </border>
    <border>
      <left style="double">
        <color auto="1"/>
      </left>
      <right style="thin">
        <color auto="1"/>
      </right>
      <top/>
      <bottom style="double">
        <color auto="1"/>
      </bottom>
      <diagonal/>
    </border>
    <border>
      <left style="thin">
        <color auto="1"/>
      </left>
      <right style="double">
        <color auto="1"/>
      </right>
      <top style="thin">
        <color auto="1"/>
      </top>
      <bottom style="thick">
        <color auto="1"/>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style="double">
        <color auto="1"/>
      </left>
      <right style="thin">
        <color auto="1"/>
      </right>
      <top/>
      <bottom style="thin">
        <color auto="1"/>
      </bottom>
      <diagonal/>
    </border>
    <border>
      <left style="thin">
        <color auto="1"/>
      </left>
      <right style="double">
        <color auto="1"/>
      </right>
      <top style="thin">
        <color indexed="64"/>
      </top>
      <bottom style="thin">
        <color auto="1"/>
      </bottom>
      <diagonal/>
    </border>
    <border>
      <left/>
      <right style="thick">
        <color auto="1"/>
      </right>
      <top style="thick">
        <color auto="1"/>
      </top>
      <bottom/>
      <diagonal/>
    </border>
    <border>
      <left style="thin">
        <color auto="1"/>
      </left>
      <right style="medium">
        <color auto="1"/>
      </right>
      <top style="thick">
        <color auto="1"/>
      </top>
      <bottom/>
      <diagonal/>
    </border>
    <border>
      <left style="thin">
        <color auto="1"/>
      </left>
      <right style="thin">
        <color auto="1"/>
      </right>
      <top style="thick">
        <color auto="1"/>
      </top>
      <bottom/>
      <diagonal/>
    </border>
    <border>
      <left style="double">
        <color auto="1"/>
      </left>
      <right style="thin">
        <color auto="1"/>
      </right>
      <top style="thick">
        <color auto="1"/>
      </top>
      <bottom/>
      <diagonal/>
    </border>
    <border>
      <left style="thin">
        <color auto="1"/>
      </left>
      <right style="double">
        <color auto="1"/>
      </right>
      <top style="thick">
        <color auto="1"/>
      </top>
      <bottom style="thin">
        <color auto="1"/>
      </bottom>
      <diagonal/>
    </border>
    <border>
      <left style="dotted">
        <color auto="1"/>
      </left>
      <right style="medium">
        <color auto="1"/>
      </right>
      <top style="thin">
        <color auto="1"/>
      </top>
      <bottom style="thick">
        <color auto="1"/>
      </bottom>
      <diagonal/>
    </border>
    <border>
      <left style="dotted">
        <color auto="1"/>
      </left>
      <right style="dotted">
        <color auto="1"/>
      </right>
      <top style="thin">
        <color auto="1"/>
      </top>
      <bottom style="thick">
        <color auto="1"/>
      </bottom>
      <diagonal/>
    </border>
    <border>
      <left style="double">
        <color auto="1"/>
      </left>
      <right style="dotted">
        <color auto="1"/>
      </right>
      <top style="thin">
        <color auto="1"/>
      </top>
      <bottom style="thick">
        <color auto="1"/>
      </bottom>
      <diagonal/>
    </border>
    <border>
      <left style="dotted">
        <color auto="1"/>
      </left>
      <right style="medium">
        <color auto="1"/>
      </right>
      <top style="thin">
        <color auto="1"/>
      </top>
      <bottom style="thin">
        <color indexed="64"/>
      </bottom>
      <diagonal/>
    </border>
    <border>
      <left style="dotted">
        <color auto="1"/>
      </left>
      <right style="dotted">
        <color auto="1"/>
      </right>
      <top style="thin">
        <color auto="1"/>
      </top>
      <bottom style="thin">
        <color indexed="64"/>
      </bottom>
      <diagonal/>
    </border>
    <border>
      <left style="dotted">
        <color auto="1"/>
      </left>
      <right style="medium">
        <color auto="1"/>
      </right>
      <top/>
      <bottom style="thin">
        <color auto="1"/>
      </bottom>
      <diagonal/>
    </border>
    <border>
      <left style="dotted">
        <color auto="1"/>
      </left>
      <right style="dotted">
        <color auto="1"/>
      </right>
      <top/>
      <bottom style="thin">
        <color auto="1"/>
      </bottom>
      <diagonal/>
    </border>
    <border>
      <left style="double">
        <color auto="1"/>
      </left>
      <right style="dotted">
        <color auto="1"/>
      </right>
      <top/>
      <bottom style="thin">
        <color auto="1"/>
      </bottom>
      <diagonal/>
    </border>
    <border>
      <left style="thin">
        <color auto="1"/>
      </left>
      <right style="double">
        <color auto="1"/>
      </right>
      <top/>
      <bottom style="thin">
        <color auto="1"/>
      </bottom>
      <diagonal/>
    </border>
    <border>
      <left style="thick">
        <color auto="1"/>
      </left>
      <right style="thin">
        <color auto="1"/>
      </right>
      <top/>
      <bottom style="thin">
        <color auto="1"/>
      </bottom>
      <diagonal/>
    </border>
    <border>
      <left/>
      <right style="thick">
        <color auto="1"/>
      </right>
      <top style="thin">
        <color auto="1"/>
      </top>
      <bottom style="double">
        <color auto="1"/>
      </bottom>
      <diagonal/>
    </border>
    <border>
      <left style="dotted">
        <color auto="1"/>
      </left>
      <right style="medium">
        <color auto="1"/>
      </right>
      <top style="thin">
        <color auto="1"/>
      </top>
      <bottom style="double">
        <color auto="1"/>
      </bottom>
      <diagonal/>
    </border>
    <border>
      <left style="dotted">
        <color auto="1"/>
      </left>
      <right style="dotted">
        <color auto="1"/>
      </right>
      <top style="thin">
        <color auto="1"/>
      </top>
      <bottom style="double">
        <color auto="1"/>
      </bottom>
      <diagonal/>
    </border>
    <border>
      <left style="double">
        <color auto="1"/>
      </left>
      <right style="dotted">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ck">
        <color auto="1"/>
      </left>
      <right style="thin">
        <color auto="1"/>
      </right>
      <top style="thin">
        <color auto="1"/>
      </top>
      <bottom style="double">
        <color auto="1"/>
      </bottom>
      <diagonal/>
    </border>
    <border>
      <left style="dotted">
        <color auto="1"/>
      </left>
      <right style="medium">
        <color auto="1"/>
      </right>
      <top style="thick">
        <color auto="1"/>
      </top>
      <bottom style="thin">
        <color indexed="64"/>
      </bottom>
      <diagonal/>
    </border>
    <border>
      <left style="dotted">
        <color auto="1"/>
      </left>
      <right style="dotted">
        <color auto="1"/>
      </right>
      <top style="thick">
        <color auto="1"/>
      </top>
      <bottom style="thin">
        <color indexed="64"/>
      </bottom>
      <diagonal/>
    </border>
    <border>
      <left/>
      <right style="thin">
        <color auto="1"/>
      </right>
      <top style="thin">
        <color auto="1"/>
      </top>
      <bottom style="thick">
        <color auto="1"/>
      </bottom>
      <diagonal/>
    </border>
    <border>
      <left style="thin">
        <color auto="1"/>
      </left>
      <right style="double">
        <color auto="1"/>
      </right>
      <top/>
      <bottom style="thick">
        <color auto="1"/>
      </bottom>
      <diagonal/>
    </border>
    <border>
      <left/>
      <right style="thin">
        <color auto="1"/>
      </right>
      <top style="thin">
        <color auto="1"/>
      </top>
      <bottom style="medium">
        <color auto="1"/>
      </bottom>
      <diagonal/>
    </border>
    <border>
      <left style="thin">
        <color auto="1"/>
      </left>
      <right style="double">
        <color auto="1"/>
      </right>
      <top style="thin">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ck">
        <color auto="1"/>
      </right>
      <top/>
      <bottom style="thin">
        <color auto="1"/>
      </bottom>
      <diagonal/>
    </border>
    <border>
      <left style="thin">
        <color auto="1"/>
      </left>
      <right style="double">
        <color auto="1"/>
      </right>
      <top style="thick">
        <color auto="1"/>
      </top>
      <bottom style="double">
        <color auto="1"/>
      </bottom>
      <diagonal/>
    </border>
    <border>
      <left style="medium">
        <color auto="1"/>
      </left>
      <right style="medium">
        <color auto="1"/>
      </right>
      <top/>
      <bottom style="thick">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indexed="64"/>
      </bottom>
      <diagonal/>
    </border>
    <border>
      <left style="medium">
        <color auto="1"/>
      </left>
      <right style="medium">
        <color auto="1"/>
      </right>
      <top style="double">
        <color auto="1"/>
      </top>
      <bottom style="thin">
        <color auto="1"/>
      </bottom>
      <diagonal/>
    </border>
    <border>
      <left style="medium">
        <color auto="1"/>
      </left>
      <right style="medium">
        <color auto="1"/>
      </right>
      <top/>
      <bottom style="double">
        <color auto="1"/>
      </bottom>
      <diagonal/>
    </border>
    <border>
      <left style="medium">
        <color auto="1"/>
      </left>
      <right style="medium">
        <color auto="1"/>
      </right>
      <top style="thick">
        <color auto="1"/>
      </top>
      <bottom/>
      <diagonal/>
    </border>
    <border>
      <left style="medium">
        <color auto="1"/>
      </left>
      <right style="medium">
        <color auto="1"/>
      </right>
      <top style="thin">
        <color auto="1"/>
      </top>
      <bottom style="thick">
        <color auto="1"/>
      </bottom>
      <diagonal/>
    </border>
    <border>
      <left style="dotted">
        <color auto="1"/>
      </left>
      <right style="double">
        <color auto="1"/>
      </right>
      <top style="thin">
        <color auto="1"/>
      </top>
      <bottom style="thick">
        <color auto="1"/>
      </bottom>
      <diagonal/>
    </border>
    <border>
      <left style="thick">
        <color auto="1"/>
      </left>
      <right style="dotted">
        <color auto="1"/>
      </right>
      <top style="thin">
        <color auto="1"/>
      </top>
      <bottom style="thick">
        <color auto="1"/>
      </bottom>
      <diagonal/>
    </border>
    <border>
      <left/>
      <right style="thick">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dotted">
        <color auto="1"/>
      </left>
      <right style="double">
        <color auto="1"/>
      </right>
      <top/>
      <bottom style="thin">
        <color auto="1"/>
      </bottom>
      <diagonal/>
    </border>
    <border>
      <left style="thick">
        <color auto="1"/>
      </left>
      <right style="dotted">
        <color auto="1"/>
      </right>
      <top/>
      <bottom style="thin">
        <color auto="1"/>
      </bottom>
      <diagonal/>
    </border>
    <border>
      <left/>
      <right style="thick">
        <color auto="1"/>
      </right>
      <top style="dotted">
        <color auto="1"/>
      </top>
      <bottom style="medium">
        <color auto="1"/>
      </bottom>
      <diagonal/>
    </border>
    <border>
      <left style="medium">
        <color auto="1"/>
      </left>
      <right style="medium">
        <color auto="1"/>
      </right>
      <top style="dotted">
        <color auto="1"/>
      </top>
      <bottom style="medium">
        <color auto="1"/>
      </bottom>
      <diagonal/>
    </border>
    <border>
      <left/>
      <right/>
      <top style="dotted">
        <color auto="1"/>
      </top>
      <bottom style="medium">
        <color auto="1"/>
      </bottom>
      <diagonal/>
    </border>
    <border>
      <left style="thin">
        <color auto="1"/>
      </left>
      <right style="thin">
        <color auto="1"/>
      </right>
      <top style="dotted">
        <color auto="1"/>
      </top>
      <bottom style="medium">
        <color auto="1"/>
      </bottom>
      <diagonal/>
    </border>
    <border>
      <left style="dotted">
        <color auto="1"/>
      </left>
      <right style="double">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style="thick">
        <color auto="1"/>
      </left>
      <right style="dotted">
        <color auto="1"/>
      </right>
      <top style="dotted">
        <color auto="1"/>
      </top>
      <bottom style="medium">
        <color auto="1"/>
      </bottom>
      <diagonal/>
    </border>
    <border>
      <left/>
      <right style="thick">
        <color auto="1"/>
      </right>
      <top style="dotted">
        <color auto="1"/>
      </top>
      <bottom style="dotted">
        <color auto="1"/>
      </bottom>
      <diagonal/>
    </border>
    <border>
      <left style="medium">
        <color auto="1"/>
      </left>
      <right style="medium">
        <color auto="1"/>
      </right>
      <top style="dotted">
        <color auto="1"/>
      </top>
      <bottom style="dotted">
        <color auto="1"/>
      </bottom>
      <diagonal/>
    </border>
    <border>
      <left/>
      <right/>
      <top style="dotted">
        <color auto="1"/>
      </top>
      <bottom style="dotted">
        <color auto="1"/>
      </bottom>
      <diagonal/>
    </border>
    <border>
      <left/>
      <right style="double">
        <color auto="1"/>
      </right>
      <top style="dotted">
        <color auto="1"/>
      </top>
      <bottom/>
      <diagonal/>
    </border>
    <border>
      <left/>
      <right/>
      <top style="dotted">
        <color auto="1"/>
      </top>
      <bottom/>
      <diagonal/>
    </border>
    <border>
      <left style="thick">
        <color auto="1"/>
      </left>
      <right/>
      <top style="dotted">
        <color auto="1"/>
      </top>
      <bottom/>
      <diagonal/>
    </border>
    <border>
      <left/>
      <right style="thick">
        <color auto="1"/>
      </right>
      <top style="medium">
        <color auto="1"/>
      </top>
      <bottom style="dotted">
        <color auto="1"/>
      </bottom>
      <diagonal/>
    </border>
    <border>
      <left style="medium">
        <color auto="1"/>
      </left>
      <right style="medium">
        <color auto="1"/>
      </right>
      <top style="medium">
        <color auto="1"/>
      </top>
      <bottom style="dotted">
        <color auto="1"/>
      </bottom>
      <diagonal/>
    </border>
    <border>
      <left/>
      <right/>
      <top style="medium">
        <color auto="1"/>
      </top>
      <bottom style="dotted">
        <color auto="1"/>
      </bottom>
      <diagonal/>
    </border>
    <border>
      <left style="thin">
        <color auto="1"/>
      </left>
      <right style="thin">
        <color auto="1"/>
      </right>
      <top style="medium">
        <color auto="1"/>
      </top>
      <bottom style="dotted">
        <color auto="1"/>
      </bottom>
      <diagonal/>
    </border>
    <border>
      <left/>
      <right style="double">
        <color auto="1"/>
      </right>
      <top style="medium">
        <color auto="1"/>
      </top>
      <bottom style="dotted">
        <color auto="1"/>
      </bottom>
      <diagonal/>
    </border>
    <border>
      <left style="thick">
        <color auto="1"/>
      </left>
      <right/>
      <top style="medium">
        <color auto="1"/>
      </top>
      <bottom style="dotted">
        <color auto="1"/>
      </bottom>
      <diagonal/>
    </border>
    <border>
      <left style="medium">
        <color auto="1"/>
      </left>
      <right style="medium">
        <color auto="1"/>
      </right>
      <top/>
      <bottom/>
      <diagonal/>
    </border>
    <border>
      <left style="thin">
        <color auto="1"/>
      </left>
      <right style="thin">
        <color auto="1"/>
      </right>
      <top/>
      <bottom/>
      <diagonal/>
    </border>
    <border>
      <left/>
      <right style="thick">
        <color auto="1"/>
      </right>
      <top style="mediumDashed">
        <color auto="1"/>
      </top>
      <bottom style="thin">
        <color auto="1"/>
      </bottom>
      <diagonal/>
    </border>
    <border>
      <left/>
      <right/>
      <top style="mediumDashed">
        <color auto="1"/>
      </top>
      <bottom style="thin">
        <color auto="1"/>
      </bottom>
      <diagonal/>
    </border>
    <border>
      <left style="thin">
        <color auto="1"/>
      </left>
      <right/>
      <top style="mediumDashed">
        <color auto="1"/>
      </top>
      <bottom style="thin">
        <color auto="1"/>
      </bottom>
      <diagonal/>
    </border>
    <border>
      <left style="thin">
        <color auto="1"/>
      </left>
      <right style="thin">
        <color auto="1"/>
      </right>
      <top style="mediumDashed">
        <color auto="1"/>
      </top>
      <bottom style="thin">
        <color auto="1"/>
      </bottom>
      <diagonal/>
    </border>
    <border>
      <left/>
      <right style="thin">
        <color auto="1"/>
      </right>
      <top style="mediumDashed">
        <color auto="1"/>
      </top>
      <bottom style="thin">
        <color auto="1"/>
      </bottom>
      <diagonal/>
    </border>
    <border>
      <left style="thin">
        <color auto="1"/>
      </left>
      <right style="double">
        <color auto="1"/>
      </right>
      <top style="mediumDashed">
        <color auto="1"/>
      </top>
      <bottom style="thin">
        <color auto="1"/>
      </bottom>
      <diagonal/>
    </border>
    <border>
      <left style="thick">
        <color auto="1"/>
      </left>
      <right style="thin">
        <color auto="1"/>
      </right>
      <top style="mediumDashed">
        <color auto="1"/>
      </top>
      <bottom style="thin">
        <color auto="1"/>
      </bottom>
      <diagonal/>
    </border>
    <border>
      <left/>
      <right style="thick">
        <color auto="1"/>
      </right>
      <top style="thin">
        <color auto="1"/>
      </top>
      <bottom style="mediumDashed">
        <color auto="1"/>
      </bottom>
      <diagonal/>
    </border>
    <border>
      <left/>
      <right/>
      <top style="thin">
        <color auto="1"/>
      </top>
      <bottom style="mediumDashed">
        <color auto="1"/>
      </bottom>
      <diagonal/>
    </border>
    <border>
      <left style="thin">
        <color auto="1"/>
      </left>
      <right/>
      <top style="thin">
        <color auto="1"/>
      </top>
      <bottom style="mediumDashed">
        <color auto="1"/>
      </bottom>
      <diagonal/>
    </border>
    <border>
      <left style="thin">
        <color auto="1"/>
      </left>
      <right style="double">
        <color auto="1"/>
      </right>
      <top style="thin">
        <color indexed="64"/>
      </top>
      <bottom/>
      <diagonal/>
    </border>
    <border>
      <left style="thick">
        <color auto="1"/>
      </left>
      <right style="thin">
        <color auto="1"/>
      </right>
      <top style="thin">
        <color auto="1"/>
      </top>
      <bottom/>
      <diagonal/>
    </border>
    <border>
      <left/>
      <right style="thick">
        <color auto="1"/>
      </right>
      <top style="double">
        <color auto="1"/>
      </top>
      <bottom style="medium">
        <color auto="1"/>
      </bottom>
      <diagonal/>
    </border>
    <border>
      <left/>
      <right/>
      <top style="double">
        <color auto="1"/>
      </top>
      <bottom style="medium">
        <color auto="1"/>
      </bottom>
      <diagonal/>
    </border>
    <border>
      <left style="thin">
        <color auto="1"/>
      </left>
      <right/>
      <top style="double">
        <color auto="1"/>
      </top>
      <bottom style="medium">
        <color auto="1"/>
      </bottom>
      <diagonal/>
    </border>
    <border>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double">
        <color auto="1"/>
      </right>
      <top style="double">
        <color auto="1"/>
      </top>
      <bottom style="medium">
        <color auto="1"/>
      </bottom>
      <diagonal/>
    </border>
    <border>
      <left style="thick">
        <color auto="1"/>
      </left>
      <right style="thin">
        <color auto="1"/>
      </right>
      <top style="double">
        <color auto="1"/>
      </top>
      <bottom style="medium">
        <color auto="1"/>
      </bottom>
      <diagonal/>
    </border>
    <border>
      <left style="thin">
        <color auto="1"/>
      </left>
      <right style="thick">
        <color auto="1"/>
      </right>
      <top style="medium">
        <color auto="1"/>
      </top>
      <bottom style="thin">
        <color auto="1"/>
      </bottom>
      <diagonal/>
    </border>
    <border>
      <left style="thin">
        <color auto="1"/>
      </left>
      <right style="double">
        <color auto="1"/>
      </right>
      <top style="medium">
        <color auto="1"/>
      </top>
      <bottom style="thin">
        <color auto="1"/>
      </bottom>
      <diagonal/>
    </border>
    <border>
      <left style="thick">
        <color auto="1"/>
      </left>
      <right style="thin">
        <color auto="1"/>
      </right>
      <top style="medium">
        <color auto="1"/>
      </top>
      <bottom style="thin">
        <color auto="1"/>
      </bottom>
      <diagonal/>
    </border>
    <border>
      <left style="thin">
        <color auto="1"/>
      </left>
      <right style="thick">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thick">
        <color auto="1"/>
      </left>
      <right style="thin">
        <color auto="1"/>
      </right>
      <top style="double">
        <color auto="1"/>
      </top>
      <bottom/>
      <diagonal/>
    </border>
    <border>
      <left/>
      <right style="thin">
        <color auto="1"/>
      </right>
      <top style="thick">
        <color auto="1"/>
      </top>
      <bottom style="thin">
        <color auto="1"/>
      </bottom>
      <diagonal/>
    </border>
    <border>
      <left/>
      <right style="thin">
        <color auto="1"/>
      </right>
      <top style="dotted">
        <color auto="1"/>
      </top>
      <bottom style="thick">
        <color auto="1"/>
      </bottom>
      <diagonal/>
    </border>
    <border>
      <left style="medium">
        <color auto="1"/>
      </left>
      <right/>
      <top style="dotted">
        <color auto="1"/>
      </top>
      <bottom style="thick">
        <color auto="1"/>
      </bottom>
      <diagonal/>
    </border>
    <border>
      <left style="thin">
        <color auto="1"/>
      </left>
      <right/>
      <top style="dotted">
        <color auto="1"/>
      </top>
      <bottom style="thick">
        <color auto="1"/>
      </bottom>
      <diagonal/>
    </border>
    <border>
      <left/>
      <right/>
      <top style="dotted">
        <color auto="1"/>
      </top>
      <bottom style="thick">
        <color auto="1"/>
      </bottom>
      <diagonal/>
    </border>
    <border>
      <left/>
      <right style="thin">
        <color auto="1"/>
      </right>
      <top style="dotted">
        <color auto="1"/>
      </top>
      <bottom style="dotted">
        <color auto="1"/>
      </bottom>
      <diagonal/>
    </border>
    <border>
      <left style="medium">
        <color auto="1"/>
      </left>
      <right/>
      <top style="dotted">
        <color auto="1"/>
      </top>
      <bottom style="dotted">
        <color auto="1"/>
      </bottom>
      <diagonal/>
    </border>
    <border>
      <left/>
      <right style="medium">
        <color auto="1"/>
      </right>
      <top/>
      <bottom/>
      <diagonal/>
    </border>
    <border>
      <left style="thin">
        <color auto="1"/>
      </left>
      <right/>
      <top style="dotted">
        <color auto="1"/>
      </top>
      <bottom style="dotted">
        <color auto="1"/>
      </bottom>
      <diagonal/>
    </border>
    <border>
      <left/>
      <right style="thin">
        <color auto="1"/>
      </right>
      <top style="thin">
        <color auto="1"/>
      </top>
      <bottom style="dotted">
        <color auto="1"/>
      </bottom>
      <diagonal/>
    </border>
    <border>
      <left style="medium">
        <color auto="1"/>
      </left>
      <right/>
      <top style="thin">
        <color auto="1"/>
      </top>
      <bottom style="dotted">
        <color auto="1"/>
      </bottom>
      <diagonal/>
    </border>
    <border>
      <left/>
      <right style="medium">
        <color auto="1"/>
      </right>
      <top style="thin">
        <color indexed="64"/>
      </top>
      <bottom/>
      <diagonal/>
    </border>
    <border>
      <left style="thin">
        <color auto="1"/>
      </left>
      <right style="thin">
        <color auto="1"/>
      </right>
      <top/>
      <bottom style="dotted">
        <color auto="1"/>
      </bottom>
      <diagonal/>
    </border>
    <border>
      <left style="thin">
        <color auto="1"/>
      </left>
      <right/>
      <top style="thin">
        <color auto="1"/>
      </top>
      <bottom style="dotted">
        <color auto="1"/>
      </bottom>
      <diagonal/>
    </border>
    <border>
      <left/>
      <right/>
      <top/>
      <bottom style="dotted">
        <color auto="1"/>
      </bottom>
      <diagonal/>
    </border>
    <border>
      <left/>
      <right style="thin">
        <color auto="1"/>
      </right>
      <top style="dotted">
        <color auto="1"/>
      </top>
      <bottom style="thin">
        <color auto="1"/>
      </bottom>
      <diagonal/>
    </border>
    <border>
      <left style="medium">
        <color auto="1"/>
      </left>
      <right/>
      <top style="dotted">
        <color auto="1"/>
      </top>
      <bottom style="thin">
        <color auto="1"/>
      </bottom>
      <diagonal/>
    </border>
    <border>
      <left/>
      <right style="medium">
        <color auto="1"/>
      </right>
      <top/>
      <bottom style="thin">
        <color auto="1"/>
      </bottom>
      <diagonal/>
    </border>
    <border>
      <left style="thin">
        <color auto="1"/>
      </left>
      <right style="thin">
        <color auto="1"/>
      </right>
      <top style="dotted">
        <color auto="1"/>
      </top>
      <bottom style="thin">
        <color auto="1"/>
      </bottom>
      <diagonal/>
    </border>
    <border>
      <left/>
      <right/>
      <top style="dotted">
        <color auto="1"/>
      </top>
      <bottom style="thin">
        <color auto="1"/>
      </bottom>
      <diagonal/>
    </border>
    <border>
      <left/>
      <right style="double">
        <color auto="1"/>
      </right>
      <top/>
      <bottom style="thin">
        <color auto="1"/>
      </bottom>
      <diagonal/>
    </border>
    <border>
      <left/>
      <right/>
      <top style="thin">
        <color auto="1"/>
      </top>
      <bottom style="dotted">
        <color auto="1"/>
      </bottom>
      <diagonal/>
    </border>
    <border>
      <left style="thin">
        <color auto="1"/>
      </left>
      <right style="thin">
        <color auto="1"/>
      </right>
      <top style="dotted">
        <color auto="1"/>
      </top>
      <bottom/>
      <diagonal/>
    </border>
    <border>
      <left style="thin">
        <color auto="1"/>
      </left>
      <right/>
      <top style="medium">
        <color auto="1"/>
      </top>
      <bottom/>
      <diagonal/>
    </border>
    <border>
      <left/>
      <right style="thin">
        <color auto="1"/>
      </right>
      <top style="medium">
        <color auto="1"/>
      </top>
      <bottom style="dotted">
        <color auto="1"/>
      </bottom>
      <diagonal/>
    </border>
    <border>
      <left style="medium">
        <color auto="1"/>
      </left>
      <right/>
      <top style="medium">
        <color auto="1"/>
      </top>
      <bottom style="dotted">
        <color auto="1"/>
      </bottom>
      <diagonal/>
    </border>
    <border>
      <left/>
      <right style="medium">
        <color auto="1"/>
      </right>
      <top style="medium">
        <color auto="1"/>
      </top>
      <bottom/>
      <diagonal/>
    </border>
    <border>
      <left/>
      <right style="thin">
        <color auto="1"/>
      </right>
      <top style="dotted">
        <color auto="1"/>
      </top>
      <bottom style="medium">
        <color auto="1"/>
      </bottom>
      <diagonal/>
    </border>
    <border>
      <left style="medium">
        <color auto="1"/>
      </left>
      <right/>
      <top style="dotted">
        <color auto="1"/>
      </top>
      <bottom style="medium">
        <color auto="1"/>
      </bottom>
      <diagonal/>
    </border>
    <border>
      <left style="thin">
        <color auto="1"/>
      </left>
      <right/>
      <top style="dotted">
        <color auto="1"/>
      </top>
      <bottom style="medium">
        <color auto="1"/>
      </bottom>
      <diagonal/>
    </border>
    <border>
      <left style="thin">
        <color auto="1"/>
      </left>
      <right style="thick">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double">
        <color auto="1"/>
      </left>
      <right/>
      <top style="dotted">
        <color auto="1"/>
      </top>
      <bottom style="medium">
        <color auto="1"/>
      </bottom>
      <diagonal/>
    </border>
    <border>
      <left style="thin">
        <color auto="1"/>
      </left>
      <right style="medium">
        <color auto="1"/>
      </right>
      <top style="dotted">
        <color auto="1"/>
      </top>
      <bottom style="dotted">
        <color auto="1"/>
      </bottom>
      <diagonal/>
    </border>
    <border>
      <left style="double">
        <color auto="1"/>
      </left>
      <right/>
      <top style="dotted">
        <color auto="1"/>
      </top>
      <bottom style="dotted">
        <color auto="1"/>
      </bottom>
      <diagonal/>
    </border>
    <border>
      <left style="thin">
        <color auto="1"/>
      </left>
      <right style="thick">
        <color auto="1"/>
      </right>
      <top style="double">
        <color auto="1"/>
      </top>
      <bottom style="dotted">
        <color auto="1"/>
      </bottom>
      <diagonal/>
    </border>
    <border>
      <left style="thin">
        <color auto="1"/>
      </left>
      <right style="thin">
        <color auto="1"/>
      </right>
      <top style="double">
        <color auto="1"/>
      </top>
      <bottom style="dotted">
        <color auto="1"/>
      </bottom>
      <diagonal/>
    </border>
    <border>
      <left style="medium">
        <color auto="1"/>
      </left>
      <right style="thin">
        <color auto="1"/>
      </right>
      <top style="double">
        <color auto="1"/>
      </top>
      <bottom style="dotted">
        <color auto="1"/>
      </bottom>
      <diagonal/>
    </border>
    <border>
      <left style="thin">
        <color auto="1"/>
      </left>
      <right style="medium">
        <color auto="1"/>
      </right>
      <top style="double">
        <color auto="1"/>
      </top>
      <bottom style="dotted">
        <color auto="1"/>
      </bottom>
      <diagonal/>
    </border>
    <border>
      <left/>
      <right style="thin">
        <color auto="1"/>
      </right>
      <top style="double">
        <color auto="1"/>
      </top>
      <bottom style="dotted">
        <color auto="1"/>
      </bottom>
      <diagonal/>
    </border>
    <border>
      <left style="thin">
        <color auto="1"/>
      </left>
      <right/>
      <top style="double">
        <color auto="1"/>
      </top>
      <bottom style="dotted">
        <color auto="1"/>
      </bottom>
      <diagonal/>
    </border>
    <border>
      <left/>
      <right/>
      <top style="double">
        <color auto="1"/>
      </top>
      <bottom style="dotted">
        <color auto="1"/>
      </bottom>
      <diagonal/>
    </border>
    <border>
      <left style="double">
        <color auto="1"/>
      </left>
      <right/>
      <top style="double">
        <color auto="1"/>
      </top>
      <bottom style="dotted">
        <color auto="1"/>
      </bottom>
      <diagonal/>
    </border>
    <border>
      <left style="medium">
        <color auto="1"/>
      </left>
      <right style="thin">
        <color auto="1"/>
      </right>
      <top style="thin">
        <color auto="1"/>
      </top>
      <bottom/>
      <diagonal/>
    </border>
    <border>
      <left style="thin">
        <color auto="1"/>
      </left>
      <right style="medium">
        <color auto="1"/>
      </right>
      <top style="thin">
        <color indexed="64"/>
      </top>
      <bottom/>
      <diagonal/>
    </border>
    <border diagonalDown="1">
      <left/>
      <right style="double">
        <color auto="1"/>
      </right>
      <top/>
      <bottom/>
      <diagonal style="thin">
        <color auto="1"/>
      </diagonal>
    </border>
    <border diagonalDown="1">
      <left/>
      <right/>
      <top/>
      <bottom/>
      <diagonal style="thin">
        <color auto="1"/>
      </diagonal>
    </border>
    <border>
      <left style="thin">
        <color auto="1"/>
      </left>
      <right/>
      <top style="thick">
        <color auto="1"/>
      </top>
      <bottom/>
      <diagonal/>
    </border>
    <border diagonalDown="1">
      <left/>
      <right/>
      <top style="thick">
        <color auto="1"/>
      </top>
      <bottom/>
      <diagonal style="thin">
        <color auto="1"/>
      </diagonal>
    </border>
    <border diagonalDown="1">
      <left style="thick">
        <color auto="1"/>
      </left>
      <right/>
      <top style="thick">
        <color auto="1"/>
      </top>
      <bottom/>
      <diagonal style="thin">
        <color auto="1"/>
      </diagonal>
    </border>
    <border>
      <left style="mediumDashed">
        <color auto="1"/>
      </left>
      <right style="dotted">
        <color auto="1"/>
      </right>
      <top style="thin">
        <color auto="1"/>
      </top>
      <bottom style="thick">
        <color auto="1"/>
      </bottom>
      <diagonal/>
    </border>
    <border>
      <left style="dotted">
        <color auto="1"/>
      </left>
      <right/>
      <top style="thin">
        <color auto="1"/>
      </top>
      <bottom style="thick">
        <color auto="1"/>
      </bottom>
      <diagonal/>
    </border>
    <border>
      <left style="mediumDashed">
        <color auto="1"/>
      </left>
      <right style="dotted">
        <color auto="1"/>
      </right>
      <top style="thin">
        <color auto="1"/>
      </top>
      <bottom style="thin">
        <color indexed="64"/>
      </bottom>
      <diagonal/>
    </border>
    <border>
      <left style="dotted">
        <color auto="1"/>
      </left>
      <right/>
      <top style="thin">
        <color auto="1"/>
      </top>
      <bottom style="thin">
        <color indexed="64"/>
      </bottom>
      <diagonal/>
    </border>
    <border>
      <left style="dotted">
        <color auto="1"/>
      </left>
      <right style="medium">
        <color auto="1"/>
      </right>
      <top style="medium">
        <color auto="1"/>
      </top>
      <bottom style="thin">
        <color auto="1"/>
      </bottom>
      <diagonal/>
    </border>
    <border>
      <left style="mediumDashed">
        <color auto="1"/>
      </left>
      <right style="dotted">
        <color auto="1"/>
      </right>
      <top style="medium">
        <color auto="1"/>
      </top>
      <bottom style="thin">
        <color auto="1"/>
      </bottom>
      <diagonal/>
    </border>
    <border>
      <left style="dotted">
        <color auto="1"/>
      </left>
      <right/>
      <top style="medium">
        <color auto="1"/>
      </top>
      <bottom style="thin">
        <color auto="1"/>
      </bottom>
      <diagonal/>
    </border>
    <border>
      <left style="dotted">
        <color auto="1"/>
      </left>
      <right style="dotted">
        <color auto="1"/>
      </right>
      <top style="medium">
        <color auto="1"/>
      </top>
      <bottom style="thin">
        <color auto="1"/>
      </bottom>
      <diagonal/>
    </border>
    <border>
      <left style="double">
        <color auto="1"/>
      </left>
      <right style="dotted">
        <color auto="1"/>
      </right>
      <top style="medium">
        <color auto="1"/>
      </top>
      <bottom style="thin">
        <color auto="1"/>
      </bottom>
      <diagonal/>
    </border>
    <border>
      <left style="dotted">
        <color auto="1"/>
      </left>
      <right style="double">
        <color auto="1"/>
      </right>
      <top style="medium">
        <color auto="1"/>
      </top>
      <bottom style="thin">
        <color auto="1"/>
      </bottom>
      <diagonal/>
    </border>
    <border>
      <left style="thick">
        <color auto="1"/>
      </left>
      <right style="dotted">
        <color auto="1"/>
      </right>
      <top style="medium">
        <color auto="1"/>
      </top>
      <bottom style="thin">
        <color auto="1"/>
      </bottom>
      <diagonal/>
    </border>
    <border>
      <left style="dotted">
        <color auto="1"/>
      </left>
      <right style="medium">
        <color auto="1"/>
      </right>
      <top style="dotted">
        <color auto="1"/>
      </top>
      <bottom style="medium">
        <color auto="1"/>
      </bottom>
      <diagonal/>
    </border>
    <border>
      <left style="mediumDashed">
        <color auto="1"/>
      </left>
      <right style="dotted">
        <color auto="1"/>
      </right>
      <top style="dotted">
        <color auto="1"/>
      </top>
      <bottom style="medium">
        <color auto="1"/>
      </bottom>
      <diagonal/>
    </border>
    <border>
      <left style="dotted">
        <color auto="1"/>
      </left>
      <right/>
      <top style="dotted">
        <color auto="1"/>
      </top>
      <bottom style="medium">
        <color auto="1"/>
      </bottom>
      <diagonal/>
    </border>
    <border>
      <left style="double">
        <color auto="1"/>
      </left>
      <right style="dotted">
        <color auto="1"/>
      </right>
      <top style="dotted">
        <color auto="1"/>
      </top>
      <bottom style="medium">
        <color auto="1"/>
      </bottom>
      <diagonal/>
    </border>
    <border>
      <left style="thick">
        <color auto="1"/>
      </left>
      <right/>
      <top style="dotted">
        <color auto="1"/>
      </top>
      <bottom style="medium">
        <color auto="1"/>
      </bottom>
      <diagonal/>
    </border>
    <border>
      <left style="dotted">
        <color auto="1"/>
      </left>
      <right style="medium">
        <color auto="1"/>
      </right>
      <top style="dotted">
        <color auto="1"/>
      </top>
      <bottom style="dotted">
        <color auto="1"/>
      </bottom>
      <diagonal/>
    </border>
    <border>
      <left style="mediumDashed">
        <color auto="1"/>
      </left>
      <right style="dotted">
        <color auto="1"/>
      </right>
      <top style="dotted">
        <color auto="1"/>
      </top>
      <bottom style="dotted">
        <color auto="1"/>
      </bottom>
      <diagonal/>
    </border>
    <border>
      <left style="dotted">
        <color auto="1"/>
      </left>
      <right/>
      <top style="dotted">
        <color auto="1"/>
      </top>
      <bottom style="dotted">
        <color auto="1"/>
      </bottom>
      <diagonal/>
    </border>
    <border>
      <left style="dotted">
        <color auto="1"/>
      </left>
      <right style="dotted">
        <color auto="1"/>
      </right>
      <top style="dotted">
        <color auto="1"/>
      </top>
      <bottom style="dotted">
        <color auto="1"/>
      </bottom>
      <diagonal/>
    </border>
    <border>
      <left style="double">
        <color auto="1"/>
      </left>
      <right style="dotted">
        <color auto="1"/>
      </right>
      <top style="dotted">
        <color auto="1"/>
      </top>
      <bottom style="dotted">
        <color auto="1"/>
      </bottom>
      <diagonal/>
    </border>
    <border>
      <left style="thick">
        <color auto="1"/>
      </left>
      <right/>
      <top style="dotted">
        <color auto="1"/>
      </top>
      <bottom style="dotted">
        <color auto="1"/>
      </bottom>
      <diagonal/>
    </border>
    <border>
      <left style="dotted">
        <color auto="1"/>
      </left>
      <right style="medium">
        <color auto="1"/>
      </right>
      <top style="medium">
        <color auto="1"/>
      </top>
      <bottom style="dotted">
        <color auto="1"/>
      </bottom>
      <diagonal/>
    </border>
    <border>
      <left style="mediumDashed">
        <color auto="1"/>
      </left>
      <right style="dotted">
        <color auto="1"/>
      </right>
      <top style="medium">
        <color auto="1"/>
      </top>
      <bottom style="dotted">
        <color auto="1"/>
      </bottom>
      <diagonal/>
    </border>
    <border>
      <left style="dotted">
        <color auto="1"/>
      </left>
      <right/>
      <top style="medium">
        <color auto="1"/>
      </top>
      <bottom style="dotted">
        <color auto="1"/>
      </bottom>
      <diagonal/>
    </border>
    <border>
      <left style="dotted">
        <color auto="1"/>
      </left>
      <right style="dotted">
        <color auto="1"/>
      </right>
      <top style="medium">
        <color auto="1"/>
      </top>
      <bottom style="dotted">
        <color auto="1"/>
      </bottom>
      <diagonal/>
    </border>
    <border>
      <left style="double">
        <color auto="1"/>
      </left>
      <right style="dotted">
        <color auto="1"/>
      </right>
      <top style="medium">
        <color auto="1"/>
      </top>
      <bottom style="dotted">
        <color auto="1"/>
      </bottom>
      <diagonal/>
    </border>
    <border>
      <left style="dotted">
        <color auto="1"/>
      </left>
      <right style="medium">
        <color auto="1"/>
      </right>
      <top/>
      <bottom/>
      <diagonal/>
    </border>
    <border>
      <left style="mediumDashed">
        <color auto="1"/>
      </left>
      <right style="dotted">
        <color auto="1"/>
      </right>
      <top/>
      <bottom/>
      <diagonal/>
    </border>
    <border>
      <left style="dotted">
        <color auto="1"/>
      </left>
      <right/>
      <top/>
      <bottom/>
      <diagonal/>
    </border>
    <border>
      <left style="dotted">
        <color auto="1"/>
      </left>
      <right style="dotted">
        <color auto="1"/>
      </right>
      <top/>
      <bottom/>
      <diagonal/>
    </border>
    <border>
      <left style="double">
        <color auto="1"/>
      </left>
      <right style="dotted">
        <color auto="1"/>
      </right>
      <top/>
      <bottom/>
      <diagonal/>
    </border>
    <border>
      <left style="dotted">
        <color auto="1"/>
      </left>
      <right style="medium">
        <color auto="1"/>
      </right>
      <top/>
      <bottom style="double">
        <color auto="1"/>
      </bottom>
      <diagonal/>
    </border>
    <border>
      <left style="mediumDashed">
        <color auto="1"/>
      </left>
      <right style="dotted">
        <color auto="1"/>
      </right>
      <top/>
      <bottom style="double">
        <color auto="1"/>
      </bottom>
      <diagonal/>
    </border>
    <border>
      <left style="dotted">
        <color auto="1"/>
      </left>
      <right/>
      <top/>
      <bottom style="double">
        <color auto="1"/>
      </bottom>
      <diagonal/>
    </border>
    <border>
      <left style="dotted">
        <color auto="1"/>
      </left>
      <right style="dotted">
        <color auto="1"/>
      </right>
      <top/>
      <bottom style="double">
        <color auto="1"/>
      </bottom>
      <diagonal/>
    </border>
    <border>
      <left style="mediumDashed">
        <color auto="1"/>
      </left>
      <right style="dotted">
        <color auto="1"/>
      </right>
      <top style="thick">
        <color auto="1"/>
      </top>
      <bottom style="thin">
        <color indexed="64"/>
      </bottom>
      <diagonal/>
    </border>
    <border>
      <left style="dotted">
        <color auto="1"/>
      </left>
      <right/>
      <top style="thick">
        <color auto="1"/>
      </top>
      <bottom style="thin">
        <color indexed="64"/>
      </bottom>
      <diagonal/>
    </border>
    <border>
      <left style="medium">
        <color auto="1"/>
      </left>
      <right style="thick">
        <color auto="1"/>
      </right>
      <top style="thin">
        <color indexed="64"/>
      </top>
      <bottom/>
      <diagonal/>
    </border>
    <border>
      <left style="medium">
        <color auto="1"/>
      </left>
      <right style="thick">
        <color auto="1"/>
      </right>
      <top style="thick">
        <color auto="1"/>
      </top>
      <bottom style="thin">
        <color indexed="64"/>
      </bottom>
      <diagonal/>
    </border>
    <border>
      <left style="thin">
        <color auto="1"/>
      </left>
      <right style="medium">
        <color auto="1"/>
      </right>
      <top style="thick">
        <color auto="1"/>
      </top>
      <bottom style="thin">
        <color auto="1"/>
      </bottom>
      <diagonal/>
    </border>
    <border>
      <left style="thin">
        <color auto="1"/>
      </left>
      <right style="thick">
        <color auto="1"/>
      </right>
      <top style="dotted">
        <color auto="1"/>
      </top>
      <bottom style="thin">
        <color auto="1"/>
      </bottom>
      <diagonal/>
    </border>
    <border>
      <left style="double">
        <color auto="1"/>
      </left>
      <right style="thin">
        <color auto="1"/>
      </right>
      <top style="dotted">
        <color auto="1"/>
      </top>
      <bottom style="thin">
        <color auto="1"/>
      </bottom>
      <diagonal/>
    </border>
    <border>
      <left style="dotted">
        <color auto="1"/>
      </left>
      <right/>
      <top style="double">
        <color auto="1"/>
      </top>
      <bottom style="thin">
        <color auto="1"/>
      </bottom>
      <diagonal/>
    </border>
    <border>
      <left style="thin">
        <color auto="1"/>
      </left>
      <right style="thick">
        <color auto="1"/>
      </right>
      <top/>
      <bottom/>
      <diagonal/>
    </border>
    <border>
      <left style="double">
        <color auto="1"/>
      </left>
      <right style="thin">
        <color auto="1"/>
      </right>
      <top/>
      <bottom/>
      <diagonal/>
    </border>
    <border>
      <left style="thin">
        <color auto="1"/>
      </left>
      <right style="thick">
        <color auto="1"/>
      </right>
      <top style="thick">
        <color auto="1"/>
      </top>
      <bottom/>
      <diagonal/>
    </border>
    <border>
      <left style="thick">
        <color auto="1"/>
      </left>
      <right style="thin">
        <color auto="1"/>
      </right>
      <top/>
      <bottom/>
      <diagonal/>
    </border>
    <border>
      <left style="thin">
        <color auto="1"/>
      </left>
      <right style="thick">
        <color auto="1"/>
      </right>
      <top/>
      <bottom style="medium">
        <color auto="1"/>
      </bottom>
      <diagonal/>
    </border>
    <border>
      <left style="thick">
        <color auto="1"/>
      </left>
      <right style="thin">
        <color auto="1"/>
      </right>
      <top/>
      <bottom style="medium">
        <color auto="1"/>
      </bottom>
      <diagonal/>
    </border>
    <border>
      <left/>
      <right style="dotted">
        <color auto="1"/>
      </right>
      <top style="thin">
        <color auto="1"/>
      </top>
      <bottom style="thick">
        <color auto="1"/>
      </bottom>
      <diagonal/>
    </border>
    <border>
      <left/>
      <right style="dotted">
        <color auto="1"/>
      </right>
      <top style="thin">
        <color auto="1"/>
      </top>
      <bottom style="thin">
        <color auto="1"/>
      </bottom>
      <diagonal/>
    </border>
    <border>
      <left/>
      <right style="dotted">
        <color auto="1"/>
      </right>
      <top/>
      <bottom style="thin">
        <color auto="1"/>
      </bottom>
      <diagonal/>
    </border>
    <border>
      <left style="thick">
        <color auto="1"/>
      </left>
      <right/>
      <top/>
      <bottom style="thin">
        <color auto="1"/>
      </bottom>
      <diagonal/>
    </border>
    <border>
      <left style="medium">
        <color auto="1"/>
      </left>
      <right style="thin">
        <color auto="1"/>
      </right>
      <top style="thin">
        <color auto="1"/>
      </top>
      <bottom style="thick">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right style="dotted">
        <color auto="1"/>
      </right>
      <top style="medium">
        <color auto="1"/>
      </top>
      <bottom style="thin">
        <color auto="1"/>
      </bottom>
      <diagonal/>
    </border>
    <border>
      <left style="thick">
        <color auto="1"/>
      </left>
      <right/>
      <top style="medium">
        <color auto="1"/>
      </top>
      <bottom style="thin">
        <color auto="1"/>
      </bottom>
      <diagonal/>
    </border>
    <border>
      <left style="medium">
        <color auto="1"/>
      </left>
      <right style="thin">
        <color auto="1"/>
      </right>
      <top style="dotted">
        <color auto="1"/>
      </top>
      <bottom style="medium">
        <color auto="1"/>
      </bottom>
      <diagonal/>
    </border>
    <border>
      <left/>
      <right style="dotted">
        <color auto="1"/>
      </right>
      <top style="dotted">
        <color auto="1"/>
      </top>
      <bottom style="medium">
        <color auto="1"/>
      </bottom>
      <diagonal/>
    </border>
    <border>
      <left style="medium">
        <color auto="1"/>
      </left>
      <right style="thin">
        <color auto="1"/>
      </right>
      <top style="dotted">
        <color auto="1"/>
      </top>
      <bottom style="dotted">
        <color auto="1"/>
      </bottom>
      <diagonal/>
    </border>
    <border>
      <left/>
      <right style="dotted">
        <color auto="1"/>
      </right>
      <top style="dotted">
        <color auto="1"/>
      </top>
      <bottom style="dotted">
        <color auto="1"/>
      </bottom>
      <diagonal/>
    </border>
    <border>
      <left style="thick">
        <color auto="1"/>
      </left>
      <right style="dotted">
        <color auto="1"/>
      </right>
      <top style="dotted">
        <color auto="1"/>
      </top>
      <bottom style="dotted">
        <color auto="1"/>
      </bottom>
      <diagonal/>
    </border>
    <border>
      <left style="thin">
        <color auto="1"/>
      </left>
      <right style="thick">
        <color auto="1"/>
      </right>
      <top/>
      <bottom style="dotted">
        <color auto="1"/>
      </bottom>
      <diagonal/>
    </border>
    <border>
      <left style="medium">
        <color auto="1"/>
      </left>
      <right style="thin">
        <color auto="1"/>
      </right>
      <top/>
      <bottom style="dotted">
        <color auto="1"/>
      </bottom>
      <diagonal/>
    </border>
    <border>
      <left style="thin">
        <color auto="1"/>
      </left>
      <right style="medium">
        <color auto="1"/>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style="dotted">
        <color auto="1"/>
      </left>
      <right style="double">
        <color auto="1"/>
      </right>
      <top/>
      <bottom style="dotted">
        <color auto="1"/>
      </bottom>
      <diagonal/>
    </border>
    <border>
      <left/>
      <right style="dotted">
        <color auto="1"/>
      </right>
      <top/>
      <bottom style="dotted">
        <color auto="1"/>
      </bottom>
      <diagonal/>
    </border>
    <border>
      <left style="thick">
        <color auto="1"/>
      </left>
      <right style="dotted">
        <color auto="1"/>
      </right>
      <top/>
      <bottom style="dotted">
        <color auto="1"/>
      </bottom>
      <diagonal/>
    </border>
    <border>
      <left style="thin">
        <color auto="1"/>
      </left>
      <right style="thick">
        <color auto="1"/>
      </right>
      <top style="double">
        <color auto="1"/>
      </top>
      <bottom style="medium">
        <color auto="1"/>
      </bottom>
      <diagonal/>
    </border>
    <border>
      <left style="medium">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dotted">
        <color auto="1"/>
      </left>
      <right style="double">
        <color auto="1"/>
      </right>
      <top style="double">
        <color auto="1"/>
      </top>
      <bottom style="medium">
        <color auto="1"/>
      </bottom>
      <diagonal/>
    </border>
    <border>
      <left/>
      <right style="dotted">
        <color auto="1"/>
      </right>
      <top style="double">
        <color auto="1"/>
      </top>
      <bottom style="medium">
        <color auto="1"/>
      </bottom>
      <diagonal/>
    </border>
    <border>
      <left style="thick">
        <color auto="1"/>
      </left>
      <right style="dotted">
        <color auto="1"/>
      </right>
      <top style="double">
        <color auto="1"/>
      </top>
      <bottom style="medium">
        <color auto="1"/>
      </bottom>
      <diagonal/>
    </border>
    <border>
      <left style="medium">
        <color auto="1"/>
      </left>
      <right style="thin">
        <color auto="1"/>
      </right>
      <top/>
      <bottom style="double">
        <color auto="1"/>
      </bottom>
      <diagonal/>
    </border>
    <border>
      <left style="thin">
        <color auto="1"/>
      </left>
      <right style="medium">
        <color auto="1"/>
      </right>
      <top/>
      <bottom style="double">
        <color auto="1"/>
      </bottom>
      <diagonal/>
    </border>
    <border>
      <left style="dotted">
        <color auto="1"/>
      </left>
      <right style="double">
        <color auto="1"/>
      </right>
      <top/>
      <bottom style="double">
        <color auto="1"/>
      </bottom>
      <diagonal/>
    </border>
    <border>
      <left/>
      <right style="dotted">
        <color auto="1"/>
      </right>
      <top/>
      <bottom style="double">
        <color auto="1"/>
      </bottom>
      <diagonal/>
    </border>
    <border>
      <left style="thick">
        <color auto="1"/>
      </left>
      <right style="dotted">
        <color auto="1"/>
      </right>
      <top/>
      <bottom style="double">
        <color auto="1"/>
      </bottom>
      <diagonal/>
    </border>
    <border>
      <left style="medium">
        <color auto="1"/>
      </left>
      <right style="thin">
        <color auto="1"/>
      </right>
      <top/>
      <bottom/>
      <diagonal/>
    </border>
    <border>
      <left style="thin">
        <color auto="1"/>
      </left>
      <right style="medium">
        <color auto="1"/>
      </right>
      <top/>
      <bottom/>
      <diagonal/>
    </border>
    <border>
      <left style="dotted">
        <color auto="1"/>
      </left>
      <right style="double">
        <color auto="1"/>
      </right>
      <top/>
      <bottom/>
      <diagonal/>
    </border>
    <border>
      <left/>
      <right style="dotted">
        <color auto="1"/>
      </right>
      <top/>
      <bottom/>
      <diagonal/>
    </border>
    <border>
      <left style="medium">
        <color auto="1"/>
      </left>
      <right style="thin">
        <color auto="1"/>
      </right>
      <top style="thick">
        <color auto="1"/>
      </top>
      <bottom style="thin">
        <color auto="1"/>
      </bottom>
      <diagonal/>
    </border>
    <border>
      <left style="dotted">
        <color auto="1"/>
      </left>
      <right style="double">
        <color auto="1"/>
      </right>
      <top style="thick">
        <color auto="1"/>
      </top>
      <bottom/>
      <diagonal/>
    </border>
    <border>
      <left/>
      <right style="dotted">
        <color auto="1"/>
      </right>
      <top style="thick">
        <color auto="1"/>
      </top>
      <bottom/>
      <diagonal/>
    </border>
    <border>
      <left style="thick">
        <color auto="1"/>
      </left>
      <right style="dotted">
        <color auto="1"/>
      </right>
      <top style="thick">
        <color auto="1"/>
      </top>
      <bottom/>
      <diagonal/>
    </border>
    <border>
      <left style="dotted">
        <color auto="1"/>
      </left>
      <right style="thin">
        <color auto="1"/>
      </right>
      <top style="thin">
        <color auto="1"/>
      </top>
      <bottom style="thick">
        <color auto="1"/>
      </bottom>
      <diagonal/>
    </border>
    <border>
      <left style="medium">
        <color auto="1"/>
      </left>
      <right style="dotted">
        <color auto="1"/>
      </right>
      <top style="thin">
        <color auto="1"/>
      </top>
      <bottom style="thick">
        <color auto="1"/>
      </bottom>
      <diagonal/>
    </border>
    <border>
      <left style="hair">
        <color auto="1"/>
      </left>
      <right style="thin">
        <color auto="1"/>
      </right>
      <top style="thin">
        <color auto="1"/>
      </top>
      <bottom style="thick">
        <color auto="1"/>
      </bottom>
      <diagonal/>
    </border>
    <border>
      <left style="hair">
        <color auto="1"/>
      </left>
      <right style="hair">
        <color auto="1"/>
      </right>
      <top style="thin">
        <color auto="1"/>
      </top>
      <bottom style="thick">
        <color auto="1"/>
      </bottom>
      <diagonal/>
    </border>
    <border>
      <left style="thin">
        <color auto="1"/>
      </left>
      <right style="hair">
        <color auto="1"/>
      </right>
      <top style="thin">
        <color auto="1"/>
      </top>
      <bottom style="thick">
        <color auto="1"/>
      </bottom>
      <diagonal/>
    </border>
    <border>
      <left/>
      <right style="medium">
        <color auto="1"/>
      </right>
      <top style="thin">
        <color auto="1"/>
      </top>
      <bottom style="thick">
        <color auto="1"/>
      </bottom>
      <diagonal/>
    </border>
    <border>
      <left style="medium">
        <color auto="1"/>
      </left>
      <right style="dotted">
        <color auto="1"/>
      </right>
      <top style="thin">
        <color auto="1"/>
      </top>
      <bottom style="thin">
        <color auto="1"/>
      </bottom>
      <diagonal/>
    </border>
    <border>
      <left style="hair">
        <color auto="1"/>
      </left>
      <right style="thin">
        <color auto="1"/>
      </right>
      <top style="thin">
        <color indexed="64"/>
      </top>
      <bottom style="thin">
        <color auto="1"/>
      </bottom>
      <diagonal/>
    </border>
    <border>
      <left style="hair">
        <color auto="1"/>
      </left>
      <right style="hair">
        <color auto="1"/>
      </right>
      <top style="thin">
        <color indexed="64"/>
      </top>
      <bottom style="thin">
        <color auto="1"/>
      </bottom>
      <diagonal/>
    </border>
    <border>
      <left style="thin">
        <color auto="1"/>
      </left>
      <right style="hair">
        <color auto="1"/>
      </right>
      <top style="thin">
        <color indexed="64"/>
      </top>
      <bottom style="thin">
        <color auto="1"/>
      </bottom>
      <diagonal/>
    </border>
    <border>
      <left style="medium">
        <color auto="1"/>
      </left>
      <right style="thick">
        <color auto="1"/>
      </right>
      <top style="medium">
        <color auto="1"/>
      </top>
      <bottom style="thin">
        <color auto="1"/>
      </bottom>
      <diagonal/>
    </border>
    <border>
      <left style="dotted">
        <color auto="1"/>
      </left>
      <right style="thin">
        <color auto="1"/>
      </right>
      <top style="medium">
        <color auto="1"/>
      </top>
      <bottom style="thin">
        <color auto="1"/>
      </bottom>
      <diagonal/>
    </border>
    <border>
      <left style="medium">
        <color auto="1"/>
      </left>
      <right style="dotted">
        <color auto="1"/>
      </right>
      <top style="medium">
        <color auto="1"/>
      </top>
      <bottom style="thin">
        <color auto="1"/>
      </bottom>
      <diagonal/>
    </border>
    <border>
      <left style="hair">
        <color auto="1"/>
      </left>
      <right style="thin">
        <color auto="1"/>
      </right>
      <top style="medium">
        <color auto="1"/>
      </top>
      <bottom style="thin">
        <color auto="1"/>
      </bottom>
      <diagonal/>
    </border>
    <border>
      <left style="hair">
        <color auto="1"/>
      </left>
      <right style="hair">
        <color auto="1"/>
      </right>
      <top style="medium">
        <color auto="1"/>
      </top>
      <bottom style="thin">
        <color auto="1"/>
      </bottom>
      <diagonal/>
    </border>
    <border>
      <left style="thin">
        <color auto="1"/>
      </left>
      <right style="hair">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ck">
        <color auto="1"/>
      </right>
      <top style="dotted">
        <color auto="1"/>
      </top>
      <bottom style="medium">
        <color auto="1"/>
      </bottom>
      <diagonal/>
    </border>
    <border>
      <left style="dotted">
        <color auto="1"/>
      </left>
      <right style="thin">
        <color auto="1"/>
      </right>
      <top style="dotted">
        <color auto="1"/>
      </top>
      <bottom style="medium">
        <color auto="1"/>
      </bottom>
      <diagonal/>
    </border>
    <border>
      <left style="medium">
        <color auto="1"/>
      </left>
      <right style="dotted">
        <color auto="1"/>
      </right>
      <top style="dotted">
        <color auto="1"/>
      </top>
      <bottom style="medium">
        <color auto="1"/>
      </bottom>
      <diagonal/>
    </border>
    <border>
      <left style="hair">
        <color auto="1"/>
      </left>
      <right style="thin">
        <color auto="1"/>
      </right>
      <top style="dotted">
        <color auto="1"/>
      </top>
      <bottom style="medium">
        <color auto="1"/>
      </bottom>
      <diagonal/>
    </border>
    <border>
      <left style="hair">
        <color auto="1"/>
      </left>
      <right style="hair">
        <color auto="1"/>
      </right>
      <top style="dotted">
        <color auto="1"/>
      </top>
      <bottom style="medium">
        <color auto="1"/>
      </bottom>
      <diagonal/>
    </border>
    <border>
      <left style="thin">
        <color auto="1"/>
      </left>
      <right style="hair">
        <color auto="1"/>
      </right>
      <top style="dotted">
        <color auto="1"/>
      </top>
      <bottom style="medium">
        <color auto="1"/>
      </bottom>
      <diagonal/>
    </border>
    <border>
      <left/>
      <right style="medium">
        <color auto="1"/>
      </right>
      <top style="dotted">
        <color auto="1"/>
      </top>
      <bottom style="medium">
        <color auto="1"/>
      </bottom>
      <diagonal/>
    </border>
    <border>
      <left style="medium">
        <color auto="1"/>
      </left>
      <right style="thick">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medium">
        <color auto="1"/>
      </left>
      <right style="dotted">
        <color auto="1"/>
      </right>
      <top style="dotted">
        <color auto="1"/>
      </top>
      <bottom style="dotted">
        <color auto="1"/>
      </bottom>
      <diagonal/>
    </border>
    <border>
      <left style="hair">
        <color auto="1"/>
      </left>
      <right style="thin">
        <color auto="1"/>
      </right>
      <top style="dotted">
        <color auto="1"/>
      </top>
      <bottom style="dotted">
        <color auto="1"/>
      </bottom>
      <diagonal/>
    </border>
    <border>
      <left style="hair">
        <color auto="1"/>
      </left>
      <right style="hair">
        <color auto="1"/>
      </right>
      <top style="dotted">
        <color auto="1"/>
      </top>
      <bottom style="dotted">
        <color auto="1"/>
      </bottom>
      <diagonal/>
    </border>
    <border>
      <left style="thin">
        <color auto="1"/>
      </left>
      <right style="hair">
        <color auto="1"/>
      </right>
      <top style="dotted">
        <color auto="1"/>
      </top>
      <bottom style="dotted">
        <color auto="1"/>
      </bottom>
      <diagonal/>
    </border>
    <border>
      <left/>
      <right style="medium">
        <color auto="1"/>
      </right>
      <top style="dotted">
        <color auto="1"/>
      </top>
      <bottom style="dotted">
        <color auto="1"/>
      </bottom>
      <diagonal/>
    </border>
    <border>
      <left style="medium">
        <color auto="1"/>
      </left>
      <right style="thick">
        <color auto="1"/>
      </right>
      <top style="medium">
        <color auto="1"/>
      </top>
      <bottom style="dotted">
        <color auto="1"/>
      </bottom>
      <diagonal/>
    </border>
    <border>
      <left style="dotted">
        <color auto="1"/>
      </left>
      <right style="thin">
        <color auto="1"/>
      </right>
      <top style="medium">
        <color auto="1"/>
      </top>
      <bottom style="dotted">
        <color auto="1"/>
      </bottom>
      <diagonal/>
    </border>
    <border>
      <left style="thin">
        <color auto="1"/>
      </left>
      <right style="medium">
        <color auto="1"/>
      </right>
      <top style="medium">
        <color auto="1"/>
      </top>
      <bottom style="dotted">
        <color auto="1"/>
      </bottom>
      <diagonal/>
    </border>
    <border>
      <left style="medium">
        <color auto="1"/>
      </left>
      <right style="dotted">
        <color auto="1"/>
      </right>
      <top style="medium">
        <color auto="1"/>
      </top>
      <bottom style="dotted">
        <color auto="1"/>
      </bottom>
      <diagonal/>
    </border>
    <border>
      <left style="hair">
        <color auto="1"/>
      </left>
      <right style="thin">
        <color auto="1"/>
      </right>
      <top style="medium">
        <color auto="1"/>
      </top>
      <bottom style="dotted">
        <color auto="1"/>
      </bottom>
      <diagonal/>
    </border>
    <border>
      <left style="hair">
        <color auto="1"/>
      </left>
      <right style="hair">
        <color auto="1"/>
      </right>
      <top style="medium">
        <color auto="1"/>
      </top>
      <bottom style="dotted">
        <color auto="1"/>
      </bottom>
      <diagonal/>
    </border>
    <border>
      <left style="thin">
        <color auto="1"/>
      </left>
      <right style="hair">
        <color auto="1"/>
      </right>
      <top style="medium">
        <color auto="1"/>
      </top>
      <bottom style="dotted">
        <color auto="1"/>
      </bottom>
      <diagonal/>
    </border>
    <border>
      <left/>
      <right style="medium">
        <color auto="1"/>
      </right>
      <top style="medium">
        <color auto="1"/>
      </top>
      <bottom style="dotted">
        <color auto="1"/>
      </bottom>
      <diagonal/>
    </border>
    <border>
      <left style="thick">
        <color auto="1"/>
      </left>
      <right style="dotted">
        <color auto="1"/>
      </right>
      <top style="medium">
        <color auto="1"/>
      </top>
      <bottom style="dotted">
        <color auto="1"/>
      </bottom>
      <diagonal/>
    </border>
    <border>
      <left style="medium">
        <color auto="1"/>
      </left>
      <right style="thick">
        <color auto="1"/>
      </right>
      <top/>
      <bottom/>
      <diagonal/>
    </border>
    <border>
      <left style="dotted">
        <color auto="1"/>
      </left>
      <right style="thin">
        <color auto="1"/>
      </right>
      <top/>
      <bottom/>
      <diagonal/>
    </border>
    <border>
      <left style="medium">
        <color auto="1"/>
      </left>
      <right style="dotted">
        <color auto="1"/>
      </right>
      <top/>
      <bottom/>
      <diagonal/>
    </border>
    <border>
      <left style="hair">
        <color auto="1"/>
      </left>
      <right style="thin">
        <color auto="1"/>
      </right>
      <top/>
      <bottom/>
      <diagonal/>
    </border>
    <border>
      <left style="hair">
        <color auto="1"/>
      </left>
      <right style="hair">
        <color auto="1"/>
      </right>
      <top/>
      <bottom/>
      <diagonal/>
    </border>
    <border>
      <left style="thin">
        <color auto="1"/>
      </left>
      <right style="hair">
        <color auto="1"/>
      </right>
      <top/>
      <bottom/>
      <diagonal/>
    </border>
    <border>
      <left style="medium">
        <color auto="1"/>
      </left>
      <right style="thick">
        <color auto="1"/>
      </right>
      <top/>
      <bottom style="double">
        <color auto="1"/>
      </bottom>
      <diagonal/>
    </border>
    <border>
      <left style="medium">
        <color auto="1"/>
      </left>
      <right/>
      <top/>
      <bottom style="double">
        <color auto="1"/>
      </bottom>
      <diagonal/>
    </border>
    <border>
      <left style="medium">
        <color auto="1"/>
      </left>
      <right style="dotted">
        <color auto="1"/>
      </right>
      <top style="thin">
        <color auto="1"/>
      </top>
      <bottom style="double">
        <color auto="1"/>
      </bottom>
      <diagonal/>
    </border>
    <border>
      <left/>
      <right style="medium">
        <color auto="1"/>
      </right>
      <top/>
      <bottom style="double">
        <color auto="1"/>
      </bottom>
      <diagonal/>
    </border>
    <border>
      <left style="medium">
        <color auto="1"/>
      </left>
      <right style="thick">
        <color auto="1"/>
      </right>
      <top style="thick">
        <color auto="1"/>
      </top>
      <bottom/>
      <diagonal/>
    </border>
    <border>
      <left style="medium">
        <color auto="1"/>
      </left>
      <right/>
      <top style="thick">
        <color auto="1"/>
      </top>
      <bottom style="thin">
        <color indexed="64"/>
      </bottom>
      <diagonal/>
    </border>
    <border>
      <left/>
      <right style="medium">
        <color auto="1"/>
      </right>
      <top style="thick">
        <color auto="1"/>
      </top>
      <bottom style="thin">
        <color auto="1"/>
      </bottom>
      <diagonal/>
    </border>
    <border>
      <left style="dotted">
        <color auto="1"/>
      </left>
      <right style="dotted">
        <color auto="1"/>
      </right>
      <top style="thick">
        <color auto="1"/>
      </top>
      <bottom/>
      <diagonal/>
    </border>
    <border>
      <left style="medium">
        <color auto="1"/>
      </left>
      <right/>
      <top style="thin">
        <color auto="1"/>
      </top>
      <bottom style="thick">
        <color auto="1"/>
      </bottom>
      <diagonal/>
    </border>
    <border>
      <left style="medium">
        <color auto="1"/>
      </left>
      <right/>
      <top style="medium">
        <color auto="1"/>
      </top>
      <bottom style="thin">
        <color auto="1"/>
      </bottom>
      <diagonal/>
    </border>
    <border>
      <left style="medium">
        <color auto="1"/>
      </left>
      <right/>
      <top/>
      <bottom/>
      <diagonal/>
    </border>
    <border>
      <left style="dotted">
        <color auto="1"/>
      </left>
      <right style="thin">
        <color auto="1"/>
      </right>
      <top style="thin">
        <color auto="1"/>
      </top>
      <bottom style="double">
        <color auto="1"/>
      </bottom>
      <diagonal/>
    </border>
    <border>
      <left style="dotted">
        <color auto="1"/>
      </left>
      <right style="dotted">
        <color auto="1"/>
      </right>
      <top style="medium">
        <color auto="1"/>
      </top>
      <bottom style="thick">
        <color auto="1"/>
      </bottom>
      <diagonal/>
    </border>
    <border>
      <left style="medium">
        <color auto="1"/>
      </left>
      <right style="dotted">
        <color auto="1"/>
      </right>
      <top style="medium">
        <color auto="1"/>
      </top>
      <bottom style="thick">
        <color auto="1"/>
      </bottom>
      <diagonal/>
    </border>
    <border>
      <left style="thin">
        <color auto="1"/>
      </left>
      <right style="medium">
        <color auto="1"/>
      </right>
      <top style="medium">
        <color auto="1"/>
      </top>
      <bottom style="thick">
        <color auto="1"/>
      </bottom>
      <diagonal/>
    </border>
    <border>
      <left style="thick">
        <color auto="1"/>
      </left>
      <right style="thin">
        <color auto="1"/>
      </right>
      <top style="medium">
        <color auto="1"/>
      </top>
      <bottom style="thick">
        <color auto="1"/>
      </bottom>
      <diagonal/>
    </border>
    <border>
      <left style="dotted">
        <color auto="1"/>
      </left>
      <right style="dotted">
        <color auto="1"/>
      </right>
      <top style="thin">
        <color auto="1"/>
      </top>
      <bottom/>
      <diagonal/>
    </border>
    <border>
      <left style="medium">
        <color auto="1"/>
      </left>
      <right style="dotted">
        <color auto="1"/>
      </right>
      <top style="thin">
        <color auto="1"/>
      </top>
      <bottom/>
      <diagonal/>
    </border>
    <border>
      <left style="dotted">
        <color auto="1"/>
      </left>
      <right style="thin">
        <color auto="1"/>
      </right>
      <top/>
      <bottom style="thin">
        <color auto="1"/>
      </bottom>
      <diagonal/>
    </border>
    <border>
      <left style="medium">
        <color auto="1"/>
      </left>
      <right style="dotted">
        <color auto="1"/>
      </right>
      <top/>
      <bottom style="thin">
        <color auto="1"/>
      </bottom>
      <diagonal/>
    </border>
    <border>
      <left style="thin">
        <color auto="1"/>
      </left>
      <right style="thick">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bottom style="thin">
        <color auto="1"/>
      </bottom>
      <diagonal/>
    </border>
    <border>
      <left/>
      <right style="medium">
        <color auto="1"/>
      </right>
      <top style="thick">
        <color auto="1"/>
      </top>
      <bottom/>
      <diagonal/>
    </border>
    <border>
      <left style="medium">
        <color auto="1"/>
      </left>
      <right/>
      <top style="thick">
        <color auto="1"/>
      </top>
      <bottom/>
      <diagonal/>
    </border>
    <border>
      <left style="dotted">
        <color auto="1"/>
      </left>
      <right style="thick">
        <color auto="1"/>
      </right>
      <top style="dotted">
        <color auto="1"/>
      </top>
      <bottom style="thick">
        <color auto="1"/>
      </bottom>
      <diagonal/>
    </border>
    <border>
      <left style="thin">
        <color auto="1"/>
      </left>
      <right style="dotted">
        <color auto="1"/>
      </right>
      <top style="dotted">
        <color auto="1"/>
      </top>
      <bottom style="thick">
        <color auto="1"/>
      </bottom>
      <diagonal/>
    </border>
    <border>
      <left style="dotted">
        <color auto="1"/>
      </left>
      <right style="thin">
        <color auto="1"/>
      </right>
      <top style="dotted">
        <color auto="1"/>
      </top>
      <bottom style="thick">
        <color auto="1"/>
      </bottom>
      <diagonal/>
    </border>
    <border>
      <left/>
      <right style="double">
        <color auto="1"/>
      </right>
      <top style="dotted">
        <color auto="1"/>
      </top>
      <bottom style="thick">
        <color auto="1"/>
      </bottom>
      <diagonal/>
    </border>
    <border>
      <left style="thick">
        <color auto="1"/>
      </left>
      <right/>
      <top style="dotted">
        <color auto="1"/>
      </top>
      <bottom style="thick">
        <color auto="1"/>
      </bottom>
      <diagonal/>
    </border>
    <border>
      <left style="dotted">
        <color auto="1"/>
      </left>
      <right style="thick">
        <color auto="1"/>
      </right>
      <top style="medium">
        <color auto="1"/>
      </top>
      <bottom style="dotted">
        <color auto="1"/>
      </bottom>
      <diagonal/>
    </border>
    <border>
      <left style="thin">
        <color auto="1"/>
      </left>
      <right style="dotted">
        <color auto="1"/>
      </right>
      <top style="medium">
        <color auto="1"/>
      </top>
      <bottom style="dotted">
        <color auto="1"/>
      </bottom>
      <diagonal/>
    </border>
    <border>
      <left style="double">
        <color auto="1"/>
      </left>
      <right style="thin">
        <color indexed="64"/>
      </right>
      <top style="medium">
        <color auto="1"/>
      </top>
      <bottom style="dotted">
        <color auto="1"/>
      </bottom>
      <diagonal/>
    </border>
    <border>
      <left style="dotted">
        <color auto="1"/>
      </left>
      <right style="thick">
        <color auto="1"/>
      </right>
      <top style="thin">
        <color indexed="64"/>
      </top>
      <bottom style="medium">
        <color auto="1"/>
      </bottom>
      <diagonal/>
    </border>
    <border>
      <left style="thin">
        <color auto="1"/>
      </left>
      <right style="dotted">
        <color auto="1"/>
      </right>
      <top style="thin">
        <color indexed="64"/>
      </top>
      <bottom style="medium">
        <color auto="1"/>
      </bottom>
      <diagonal/>
    </border>
    <border>
      <left style="dotted">
        <color auto="1"/>
      </left>
      <right style="thin">
        <color auto="1"/>
      </right>
      <top style="thin">
        <color indexed="64"/>
      </top>
      <bottom style="medium">
        <color auto="1"/>
      </bottom>
      <diagonal/>
    </border>
    <border>
      <left style="dotted">
        <color auto="1"/>
      </left>
      <right style="thick">
        <color auto="1"/>
      </right>
      <top/>
      <bottom style="thin">
        <color auto="1"/>
      </bottom>
      <diagonal/>
    </border>
    <border>
      <left style="thin">
        <color auto="1"/>
      </left>
      <right style="dotted">
        <color auto="1"/>
      </right>
      <top/>
      <bottom style="thin">
        <color auto="1"/>
      </bottom>
      <diagonal/>
    </border>
    <border>
      <left style="dotted">
        <color auto="1"/>
      </left>
      <right style="thick">
        <color auto="1"/>
      </right>
      <top style="medium">
        <color auto="1"/>
      </top>
      <bottom style="mediumDashed">
        <color auto="1"/>
      </bottom>
      <diagonal/>
    </border>
    <border>
      <left style="thin">
        <color auto="1"/>
      </left>
      <right style="dotted">
        <color auto="1"/>
      </right>
      <top style="medium">
        <color auto="1"/>
      </top>
      <bottom style="mediumDashed">
        <color auto="1"/>
      </bottom>
      <diagonal/>
    </border>
    <border>
      <left style="dotted">
        <color auto="1"/>
      </left>
      <right style="thin">
        <color auto="1"/>
      </right>
      <top style="medium">
        <color auto="1"/>
      </top>
      <bottom style="mediumDashed">
        <color auto="1"/>
      </bottom>
      <diagonal/>
    </border>
    <border>
      <left style="thin">
        <color auto="1"/>
      </left>
      <right style="thin">
        <color auto="1"/>
      </right>
      <top style="medium">
        <color auto="1"/>
      </top>
      <bottom style="mediumDashed">
        <color auto="1"/>
      </bottom>
      <diagonal/>
    </border>
    <border>
      <left style="double">
        <color auto="1"/>
      </left>
      <right style="thin">
        <color indexed="64"/>
      </right>
      <top style="medium">
        <color auto="1"/>
      </top>
      <bottom style="mediumDashed">
        <color auto="1"/>
      </bottom>
      <diagonal/>
    </border>
    <border>
      <left/>
      <right style="double">
        <color auto="1"/>
      </right>
      <top style="medium">
        <color auto="1"/>
      </top>
      <bottom style="mediumDashed">
        <color auto="1"/>
      </bottom>
      <diagonal/>
    </border>
    <border>
      <left/>
      <right/>
      <top style="medium">
        <color auto="1"/>
      </top>
      <bottom style="mediumDashed">
        <color auto="1"/>
      </bottom>
      <diagonal/>
    </border>
    <border>
      <left style="thick">
        <color auto="1"/>
      </left>
      <right style="thin">
        <color auto="1"/>
      </right>
      <top style="medium">
        <color auto="1"/>
      </top>
      <bottom style="mediumDashed">
        <color auto="1"/>
      </bottom>
      <diagonal/>
    </border>
    <border>
      <left style="dotted">
        <color auto="1"/>
      </left>
      <right style="thick">
        <color auto="1"/>
      </right>
      <top style="dotted">
        <color auto="1"/>
      </top>
      <bottom style="medium">
        <color auto="1"/>
      </bottom>
      <diagonal/>
    </border>
    <border>
      <left style="thin">
        <color auto="1"/>
      </left>
      <right style="dotted">
        <color auto="1"/>
      </right>
      <top style="dotted">
        <color auto="1"/>
      </top>
      <bottom style="medium">
        <color auto="1"/>
      </bottom>
      <diagonal/>
    </border>
    <border>
      <left style="double">
        <color auto="1"/>
      </left>
      <right style="thin">
        <color auto="1"/>
      </right>
      <top style="dotted">
        <color auto="1"/>
      </top>
      <bottom style="medium">
        <color auto="1"/>
      </bottom>
      <diagonal/>
    </border>
    <border>
      <left/>
      <right style="double">
        <color auto="1"/>
      </right>
      <top style="dotted">
        <color auto="1"/>
      </top>
      <bottom style="medium">
        <color auto="1"/>
      </bottom>
      <diagonal/>
    </border>
    <border>
      <left style="dotted">
        <color auto="1"/>
      </left>
      <right style="thick">
        <color auto="1"/>
      </right>
      <top style="double">
        <color auto="1"/>
      </top>
      <bottom style="dotted">
        <color auto="1"/>
      </bottom>
      <diagonal/>
    </border>
    <border>
      <left style="thin">
        <color auto="1"/>
      </left>
      <right style="dotted">
        <color auto="1"/>
      </right>
      <top style="double">
        <color auto="1"/>
      </top>
      <bottom style="dotted">
        <color auto="1"/>
      </bottom>
      <diagonal/>
    </border>
    <border>
      <left style="dotted">
        <color auto="1"/>
      </left>
      <right style="thin">
        <color auto="1"/>
      </right>
      <top style="double">
        <color auto="1"/>
      </top>
      <bottom style="dotted">
        <color auto="1"/>
      </bottom>
      <diagonal/>
    </border>
    <border>
      <left style="double">
        <color auto="1"/>
      </left>
      <right style="thin">
        <color auto="1"/>
      </right>
      <top style="double">
        <color auto="1"/>
      </top>
      <bottom style="dotted">
        <color auto="1"/>
      </bottom>
      <diagonal/>
    </border>
    <border>
      <left/>
      <right style="double">
        <color auto="1"/>
      </right>
      <top style="double">
        <color auto="1"/>
      </top>
      <bottom style="dotted">
        <color auto="1"/>
      </bottom>
      <diagonal/>
    </border>
    <border>
      <left style="thick">
        <color auto="1"/>
      </left>
      <right/>
      <top style="double">
        <color auto="1"/>
      </top>
      <bottom style="dotted">
        <color auto="1"/>
      </bottom>
      <diagonal/>
    </border>
    <border>
      <left style="dotted">
        <color auto="1"/>
      </left>
      <right style="thick">
        <color auto="1"/>
      </right>
      <top style="hair">
        <color auto="1"/>
      </top>
      <bottom style="double">
        <color auto="1"/>
      </bottom>
      <diagonal/>
    </border>
    <border>
      <left style="dotted">
        <color auto="1"/>
      </left>
      <right style="thin">
        <color auto="1"/>
      </right>
      <top style="hair">
        <color auto="1"/>
      </top>
      <bottom style="double">
        <color auto="1"/>
      </bottom>
      <diagonal/>
    </border>
    <border>
      <left style="thick">
        <color auto="1"/>
      </left>
      <right style="thin">
        <color auto="1"/>
      </right>
      <top/>
      <bottom style="double">
        <color auto="1"/>
      </bottom>
      <diagonal/>
    </border>
    <border>
      <left style="thick">
        <color auto="1"/>
      </left>
      <right style="thin">
        <color auto="1"/>
      </right>
      <top style="thick">
        <color auto="1"/>
      </top>
      <bottom/>
      <diagonal/>
    </border>
    <border>
      <left style="thin">
        <color auto="1"/>
      </left>
      <right style="dotted">
        <color auto="1"/>
      </right>
      <top style="thin">
        <color auto="1"/>
      </top>
      <bottom style="thick">
        <color auto="1"/>
      </bottom>
      <diagonal/>
    </border>
    <border>
      <left style="thick">
        <color auto="1"/>
      </left>
      <right/>
      <top style="thick">
        <color auto="1"/>
      </top>
      <bottom style="thin">
        <color auto="1"/>
      </bottom>
      <diagonal/>
    </border>
    <border>
      <left style="thick">
        <color auto="1"/>
      </left>
      <right style="double">
        <color auto="1"/>
      </right>
      <top/>
      <bottom style="thin">
        <color auto="1"/>
      </bottom>
      <diagonal/>
    </border>
    <border>
      <left/>
      <right style="thin">
        <color auto="1"/>
      </right>
      <top style="thin">
        <color auto="1"/>
      </top>
      <bottom style="double">
        <color auto="1"/>
      </bottom>
      <diagonal/>
    </border>
    <border>
      <left style="thick">
        <color auto="1"/>
      </left>
      <right style="double">
        <color auto="1"/>
      </right>
      <top style="thin">
        <color auto="1"/>
      </top>
      <bottom style="double">
        <color auto="1"/>
      </bottom>
      <diagonal/>
    </border>
    <border>
      <left style="thick">
        <color auto="1"/>
      </left>
      <right style="double">
        <color auto="1"/>
      </right>
      <top style="thick">
        <color auto="1"/>
      </top>
      <bottom style="thin">
        <color auto="1"/>
      </bottom>
      <diagonal/>
    </border>
    <border>
      <left style="mediumDashed">
        <color auto="1"/>
      </left>
      <right style="thick">
        <color auto="1"/>
      </right>
      <top style="thin">
        <color auto="1"/>
      </top>
      <bottom style="thick">
        <color auto="1"/>
      </bottom>
      <diagonal/>
    </border>
    <border>
      <left style="mediumDashed">
        <color auto="1"/>
      </left>
      <right style="thin">
        <color indexed="64"/>
      </right>
      <top style="thin">
        <color auto="1"/>
      </top>
      <bottom style="thick">
        <color auto="1"/>
      </bottom>
      <diagonal/>
    </border>
    <border>
      <left style="mediumDashed">
        <color auto="1"/>
      </left>
      <right style="thick">
        <color auto="1"/>
      </right>
      <top style="thin">
        <color auto="1"/>
      </top>
      <bottom style="thin">
        <color auto="1"/>
      </bottom>
      <diagonal/>
    </border>
    <border>
      <left style="mediumDashed">
        <color auto="1"/>
      </left>
      <right style="thin">
        <color indexed="64"/>
      </right>
      <top style="thin">
        <color auto="1"/>
      </top>
      <bottom style="thin">
        <color indexed="64"/>
      </bottom>
      <diagonal/>
    </border>
    <border>
      <left style="mediumDashed">
        <color auto="1"/>
      </left>
      <right style="thick">
        <color auto="1"/>
      </right>
      <top style="double">
        <color auto="1"/>
      </top>
      <bottom style="thin">
        <color auto="1"/>
      </bottom>
      <diagonal/>
    </border>
    <border>
      <left style="dotted">
        <color auto="1"/>
      </left>
      <right style="dotted">
        <color auto="1"/>
      </right>
      <top style="double">
        <color auto="1"/>
      </top>
      <bottom style="thin">
        <color auto="1"/>
      </bottom>
      <diagonal/>
    </border>
    <border>
      <left style="mediumDashed">
        <color auto="1"/>
      </left>
      <right style="thin">
        <color indexed="64"/>
      </right>
      <top style="double">
        <color auto="1"/>
      </top>
      <bottom style="thin">
        <color auto="1"/>
      </bottom>
      <diagonal/>
    </border>
    <border>
      <left/>
      <right style="thin">
        <color auto="1"/>
      </right>
      <top style="double">
        <color auto="1"/>
      </top>
      <bottom style="thin">
        <color auto="1"/>
      </bottom>
      <diagonal/>
    </border>
    <border>
      <left style="mediumDashed">
        <color auto="1"/>
      </left>
      <right style="thick">
        <color auto="1"/>
      </right>
      <top/>
      <bottom style="double">
        <color auto="1"/>
      </bottom>
      <diagonal/>
    </border>
    <border>
      <left style="mediumDashed">
        <color auto="1"/>
      </left>
      <right style="thin">
        <color auto="1"/>
      </right>
      <top/>
      <bottom style="double">
        <color auto="1"/>
      </bottom>
      <diagonal/>
    </border>
    <border>
      <left style="mediumDashed">
        <color auto="1"/>
      </left>
      <right style="thick">
        <color auto="1"/>
      </right>
      <top style="mediumDashed">
        <color auto="1"/>
      </top>
      <bottom/>
      <diagonal/>
    </border>
    <border>
      <left style="mediumDashed">
        <color auto="1"/>
      </left>
      <right style="thin">
        <color auto="1"/>
      </right>
      <top style="mediumDashed">
        <color auto="1"/>
      </top>
      <bottom/>
      <diagonal/>
    </border>
    <border>
      <left style="thick">
        <color auto="1"/>
      </left>
      <right style="double">
        <color auto="1"/>
      </right>
      <top/>
      <bottom/>
      <diagonal/>
    </border>
    <border>
      <left/>
      <right style="thin">
        <color auto="1"/>
      </right>
      <top style="thick">
        <color auto="1"/>
      </top>
      <bottom/>
      <diagonal/>
    </border>
    <border>
      <left style="dotted">
        <color auto="1"/>
      </left>
      <right/>
      <top style="thick">
        <color auto="1"/>
      </top>
      <bottom/>
      <diagonal/>
    </border>
    <border>
      <left style="double">
        <color auto="1"/>
      </left>
      <right style="dotted">
        <color auto="1"/>
      </right>
      <top style="thick">
        <color auto="1"/>
      </top>
      <bottom/>
      <diagonal/>
    </border>
    <border>
      <left style="thick">
        <color auto="1"/>
      </left>
      <right style="dotted">
        <color auto="1"/>
      </right>
      <top style="thin">
        <color auto="1"/>
      </top>
      <bottom style="medium">
        <color auto="1"/>
      </bottom>
      <diagonal/>
    </border>
    <border>
      <left style="dotted">
        <color auto="1"/>
      </left>
      <right style="thick">
        <color auto="1"/>
      </right>
      <top style="thin">
        <color auto="1"/>
      </top>
      <bottom style="double">
        <color auto="1"/>
      </bottom>
      <diagonal/>
    </border>
    <border>
      <left style="thin">
        <color auto="1"/>
      </left>
      <right style="dotted">
        <color auto="1"/>
      </right>
      <top style="thin">
        <color auto="1"/>
      </top>
      <bottom style="double">
        <color auto="1"/>
      </bottom>
      <diagonal/>
    </border>
    <border diagonalDown="1">
      <left/>
      <right style="double">
        <color auto="1"/>
      </right>
      <top/>
      <bottom style="double">
        <color auto="1"/>
      </bottom>
      <diagonal style="thin">
        <color auto="1"/>
      </diagonal>
    </border>
    <border diagonalDown="1">
      <left/>
      <right/>
      <top/>
      <bottom style="double">
        <color auto="1"/>
      </bottom>
      <diagonal style="thin">
        <color auto="1"/>
      </diagonal>
    </border>
    <border>
      <left/>
      <right style="thick">
        <color auto="1"/>
      </right>
      <top style="thick">
        <color auto="1"/>
      </top>
      <bottom style="dotted">
        <color auto="1"/>
      </bottom>
      <diagonal/>
    </border>
    <border>
      <left style="medium">
        <color auto="1"/>
      </left>
      <right style="medium">
        <color auto="1"/>
      </right>
      <top style="thick">
        <color auto="1"/>
      </top>
      <bottom style="dotted">
        <color auto="1"/>
      </bottom>
      <diagonal/>
    </border>
    <border>
      <left style="dotted">
        <color auto="1"/>
      </left>
      <right/>
      <top style="thick">
        <color auto="1"/>
      </top>
      <bottom style="dotted">
        <color auto="1"/>
      </bottom>
      <diagonal/>
    </border>
    <border>
      <left style="medium">
        <color auto="1"/>
      </left>
      <right style="dotted">
        <color auto="1"/>
      </right>
      <top style="thick">
        <color auto="1"/>
      </top>
      <bottom style="dotted">
        <color auto="1"/>
      </bottom>
      <diagonal/>
    </border>
    <border>
      <left style="thin">
        <color auto="1"/>
      </left>
      <right/>
      <top style="thick">
        <color auto="1"/>
      </top>
      <bottom style="dotted">
        <color auto="1"/>
      </bottom>
      <diagonal/>
    </border>
    <border>
      <left style="dotted">
        <color auto="1"/>
      </left>
      <right style="thin">
        <color auto="1"/>
      </right>
      <top style="thick">
        <color auto="1"/>
      </top>
      <bottom style="dotted">
        <color auto="1"/>
      </bottom>
      <diagonal/>
    </border>
    <border>
      <left style="double">
        <color auto="1"/>
      </left>
      <right style="dotted">
        <color auto="1"/>
      </right>
      <top style="thick">
        <color auto="1"/>
      </top>
      <bottom style="dotted">
        <color auto="1"/>
      </bottom>
      <diagonal/>
    </border>
    <border>
      <left style="dotted">
        <color auto="1"/>
      </left>
      <right style="dotted">
        <color auto="1"/>
      </right>
      <top style="thick">
        <color auto="1"/>
      </top>
      <bottom style="dotted">
        <color auto="1"/>
      </bottom>
      <diagonal/>
    </border>
    <border>
      <left/>
      <right style="dotted">
        <color auto="1"/>
      </right>
      <top style="thick">
        <color auto="1"/>
      </top>
      <bottom style="dotted">
        <color auto="1"/>
      </bottom>
      <diagonal/>
    </border>
    <border>
      <left style="thick">
        <color auto="1"/>
      </left>
      <right style="dotted">
        <color auto="1"/>
      </right>
      <top style="thick">
        <color auto="1"/>
      </top>
      <bottom style="dotted">
        <color auto="1"/>
      </bottom>
      <diagonal/>
    </border>
    <border>
      <left style="medium">
        <color auto="1"/>
      </left>
      <right style="dotted">
        <color auto="1"/>
      </right>
      <top/>
      <bottom style="double">
        <color auto="1"/>
      </bottom>
      <diagonal/>
    </border>
    <border>
      <left style="dotted">
        <color auto="1"/>
      </left>
      <right/>
      <top style="thin">
        <color auto="1"/>
      </top>
      <bottom/>
      <diagonal/>
    </border>
    <border>
      <left style="dotted">
        <color auto="1"/>
      </left>
      <right style="thick">
        <color auto="1"/>
      </right>
      <top style="thin">
        <color auto="1"/>
      </top>
      <bottom style="thick">
        <color auto="1"/>
      </bottom>
      <diagonal/>
    </border>
    <border>
      <left style="dotted">
        <color auto="1"/>
      </left>
      <right style="thick">
        <color auto="1"/>
      </right>
      <top style="medium">
        <color auto="1"/>
      </top>
      <bottom style="thin">
        <color auto="1"/>
      </bottom>
      <diagonal/>
    </border>
    <border>
      <left style="thin">
        <color auto="1"/>
      </left>
      <right style="dotted">
        <color auto="1"/>
      </right>
      <top style="medium">
        <color auto="1"/>
      </top>
      <bottom style="thin">
        <color auto="1"/>
      </bottom>
      <diagonal/>
    </border>
    <border>
      <left style="dotted">
        <color auto="1"/>
      </left>
      <right style="thick">
        <color auto="1"/>
      </right>
      <top style="dotted">
        <color auto="1"/>
      </top>
      <bottom style="dotted">
        <color auto="1"/>
      </bottom>
      <diagonal/>
    </border>
    <border>
      <left style="thin">
        <color auto="1"/>
      </left>
      <right style="dotted">
        <color auto="1"/>
      </right>
      <top style="dotted">
        <color auto="1"/>
      </top>
      <bottom style="dotted">
        <color auto="1"/>
      </bottom>
      <diagonal/>
    </border>
    <border>
      <left/>
      <right style="dotted">
        <color auto="1"/>
      </right>
      <top style="medium">
        <color auto="1"/>
      </top>
      <bottom style="dotted">
        <color auto="1"/>
      </bottom>
      <diagonal/>
    </border>
    <border>
      <left style="dotted">
        <color auto="1"/>
      </left>
      <right style="thick">
        <color auto="1"/>
      </right>
      <top/>
      <bottom/>
      <diagonal/>
    </border>
    <border>
      <left style="thin">
        <color auto="1"/>
      </left>
      <right style="dotted">
        <color auto="1"/>
      </right>
      <top/>
      <bottom/>
      <diagonal/>
    </border>
    <border>
      <left/>
      <right style="dotted">
        <color auto="1"/>
      </right>
      <top style="thin">
        <color auto="1"/>
      </top>
      <bottom style="double">
        <color auto="1"/>
      </bottom>
      <diagonal/>
    </border>
    <border>
      <left style="dotted">
        <color auto="1"/>
      </left>
      <right/>
      <top style="thin">
        <color auto="1"/>
      </top>
      <bottom style="double">
        <color auto="1"/>
      </bottom>
      <diagonal/>
    </border>
    <border>
      <left style="mediumDashed">
        <color auto="1"/>
      </left>
      <right style="dotted">
        <color auto="1"/>
      </right>
      <top style="thin">
        <color auto="1"/>
      </top>
      <bottom style="double">
        <color auto="1"/>
      </bottom>
      <diagonal/>
    </border>
    <border>
      <left style="mediumDashed">
        <color auto="1"/>
      </left>
      <right/>
      <top style="mediumDashed">
        <color auto="1"/>
      </top>
      <bottom style="thin">
        <color auto="1"/>
      </bottom>
      <diagonal/>
    </border>
    <border>
      <left style="thin">
        <color auto="1"/>
      </left>
      <right style="thick">
        <color auto="1"/>
      </right>
      <top style="medium">
        <color auto="1"/>
      </top>
      <bottom style="dotted">
        <color auto="1"/>
      </bottom>
      <diagonal/>
    </border>
    <border>
      <left style="thin">
        <color auto="1"/>
      </left>
      <right/>
      <top style="medium">
        <color auto="1"/>
      </top>
      <bottom style="dotted">
        <color auto="1"/>
      </bottom>
      <diagonal/>
    </border>
    <border>
      <left style="medium">
        <color auto="1"/>
      </left>
      <right style="dotted">
        <color auto="1"/>
      </right>
      <top style="thick">
        <color auto="1"/>
      </top>
      <bottom style="thin">
        <color indexed="64"/>
      </bottom>
      <diagonal/>
    </border>
    <border>
      <left style="mediumDashed">
        <color auto="1"/>
      </left>
      <right style="medium">
        <color auto="1"/>
      </right>
      <top style="thin">
        <color auto="1"/>
      </top>
      <bottom style="thick">
        <color auto="1"/>
      </bottom>
      <diagonal/>
    </border>
    <border>
      <left style="mediumDashed">
        <color auto="1"/>
      </left>
      <right style="mediumDashed">
        <color auto="1"/>
      </right>
      <top style="thin">
        <color auto="1"/>
      </top>
      <bottom style="thick">
        <color auto="1"/>
      </bottom>
      <diagonal/>
    </border>
    <border>
      <left style="mediumDashed">
        <color auto="1"/>
      </left>
      <right style="medium">
        <color auto="1"/>
      </right>
      <top style="thin">
        <color auto="1"/>
      </top>
      <bottom style="thin">
        <color auto="1"/>
      </bottom>
      <diagonal/>
    </border>
    <border>
      <left style="mediumDashed">
        <color auto="1"/>
      </left>
      <right style="mediumDashed">
        <color auto="1"/>
      </right>
      <top style="thin">
        <color indexed="64"/>
      </top>
      <bottom style="thin">
        <color auto="1"/>
      </bottom>
      <diagonal/>
    </border>
    <border>
      <left style="mediumDashed">
        <color auto="1"/>
      </left>
      <right style="medium">
        <color auto="1"/>
      </right>
      <top style="medium">
        <color auto="1"/>
      </top>
      <bottom style="thin">
        <color auto="1"/>
      </bottom>
      <diagonal/>
    </border>
    <border>
      <left style="mediumDashed">
        <color auto="1"/>
      </left>
      <right style="mediumDashed">
        <color auto="1"/>
      </right>
      <top style="medium">
        <color auto="1"/>
      </top>
      <bottom style="thin">
        <color auto="1"/>
      </bottom>
      <diagonal/>
    </border>
    <border>
      <left style="mediumDashed">
        <color auto="1"/>
      </left>
      <right style="thin">
        <color indexed="64"/>
      </right>
      <top style="medium">
        <color auto="1"/>
      </top>
      <bottom style="thin">
        <color auto="1"/>
      </bottom>
      <diagonal/>
    </border>
    <border>
      <left style="double">
        <color auto="1"/>
      </left>
      <right style="thin">
        <color auto="1"/>
      </right>
      <top style="medium">
        <color auto="1"/>
      </top>
      <bottom style="thin">
        <color auto="1"/>
      </bottom>
      <diagonal/>
    </border>
    <border>
      <left style="mediumDashed">
        <color auto="1"/>
      </left>
      <right style="medium">
        <color auto="1"/>
      </right>
      <top style="dotted">
        <color auto="1"/>
      </top>
      <bottom style="medium">
        <color auto="1"/>
      </bottom>
      <diagonal/>
    </border>
    <border>
      <left style="mediumDashed">
        <color auto="1"/>
      </left>
      <right style="mediumDashed">
        <color auto="1"/>
      </right>
      <top style="dotted">
        <color auto="1"/>
      </top>
      <bottom style="medium">
        <color auto="1"/>
      </bottom>
      <diagonal/>
    </border>
    <border>
      <left style="mediumDashed">
        <color auto="1"/>
      </left>
      <right style="thin">
        <color indexed="64"/>
      </right>
      <top style="dotted">
        <color auto="1"/>
      </top>
      <bottom style="medium">
        <color auto="1"/>
      </bottom>
      <diagonal/>
    </border>
    <border>
      <left style="mediumDashed">
        <color auto="1"/>
      </left>
      <right style="medium">
        <color auto="1"/>
      </right>
      <top style="dotted">
        <color auto="1"/>
      </top>
      <bottom style="dotted">
        <color auto="1"/>
      </bottom>
      <diagonal/>
    </border>
    <border>
      <left style="mediumDashed">
        <color auto="1"/>
      </left>
      <right style="mediumDashed">
        <color auto="1"/>
      </right>
      <top style="dotted">
        <color auto="1"/>
      </top>
      <bottom style="dotted">
        <color auto="1"/>
      </bottom>
      <diagonal/>
    </border>
    <border>
      <left style="mediumDashed">
        <color auto="1"/>
      </left>
      <right style="thin">
        <color indexed="64"/>
      </right>
      <top style="dotted">
        <color auto="1"/>
      </top>
      <bottom style="dotted">
        <color auto="1"/>
      </bottom>
      <diagonal/>
    </border>
    <border>
      <left style="medium">
        <color auto="1"/>
      </left>
      <right style="thin">
        <color auto="1"/>
      </right>
      <top style="medium">
        <color auto="1"/>
      </top>
      <bottom style="dotted">
        <color auto="1"/>
      </bottom>
      <diagonal/>
    </border>
    <border>
      <left style="mediumDashed">
        <color auto="1"/>
      </left>
      <right style="medium">
        <color auto="1"/>
      </right>
      <top style="medium">
        <color auto="1"/>
      </top>
      <bottom style="dotted">
        <color auto="1"/>
      </bottom>
      <diagonal/>
    </border>
    <border>
      <left style="mediumDashed">
        <color auto="1"/>
      </left>
      <right style="mediumDashed">
        <color auto="1"/>
      </right>
      <top style="medium">
        <color auto="1"/>
      </top>
      <bottom style="dotted">
        <color auto="1"/>
      </bottom>
      <diagonal/>
    </border>
    <border>
      <left style="mediumDashed">
        <color auto="1"/>
      </left>
      <right style="thin">
        <color indexed="64"/>
      </right>
      <top style="medium">
        <color auto="1"/>
      </top>
      <bottom style="dotted">
        <color auto="1"/>
      </bottom>
      <diagonal/>
    </border>
    <border>
      <left style="mediumDashed">
        <color auto="1"/>
      </left>
      <right style="medium">
        <color auto="1"/>
      </right>
      <top/>
      <bottom/>
      <diagonal/>
    </border>
    <border>
      <left style="mediumDashed">
        <color auto="1"/>
      </left>
      <right style="mediumDashed">
        <color auto="1"/>
      </right>
      <top/>
      <bottom/>
      <diagonal/>
    </border>
    <border>
      <left style="mediumDashed">
        <color auto="1"/>
      </left>
      <right style="thin">
        <color indexed="64"/>
      </right>
      <top/>
      <bottom/>
      <diagonal/>
    </border>
    <border>
      <left style="mediumDashed">
        <color auto="1"/>
      </left>
      <right style="medium">
        <color auto="1"/>
      </right>
      <top style="mediumDashed">
        <color auto="1"/>
      </top>
      <bottom style="double">
        <color auto="1"/>
      </bottom>
      <diagonal/>
    </border>
    <border>
      <left style="mediumDashed">
        <color auto="1"/>
      </left>
      <right style="mediumDashed">
        <color auto="1"/>
      </right>
      <top style="mediumDashed">
        <color auto="1"/>
      </top>
      <bottom style="double">
        <color auto="1"/>
      </bottom>
      <diagonal/>
    </border>
    <border>
      <left style="mediumDashed">
        <color auto="1"/>
      </left>
      <right style="thin">
        <color auto="1"/>
      </right>
      <top style="mediumDashed">
        <color auto="1"/>
      </top>
      <bottom style="double">
        <color auto="1"/>
      </bottom>
      <diagonal/>
    </border>
    <border>
      <left style="medium">
        <color auto="1"/>
      </left>
      <right/>
      <top/>
      <bottom style="thin">
        <color auto="1"/>
      </bottom>
      <diagonal/>
    </border>
    <border>
      <left style="medium">
        <color auto="1"/>
      </left>
      <right style="thin">
        <color auto="1"/>
      </right>
      <top style="thick">
        <color auto="1"/>
      </top>
      <bottom/>
      <diagonal/>
    </border>
    <border>
      <left style="double">
        <color auto="1"/>
      </left>
      <right/>
      <top style="thick">
        <color auto="1"/>
      </top>
      <bottom/>
      <diagonal/>
    </border>
    <border>
      <left/>
      <right style="thick">
        <color auto="1"/>
      </right>
      <top style="thick">
        <color auto="1"/>
      </top>
      <bottom style="medium">
        <color auto="1"/>
      </bottom>
      <diagonal/>
    </border>
    <border>
      <left/>
      <right/>
      <top style="thick">
        <color auto="1"/>
      </top>
      <bottom style="medium">
        <color auto="1"/>
      </bottom>
      <diagonal/>
    </border>
    <border>
      <left style="thin">
        <color auto="1"/>
      </left>
      <right/>
      <top style="thick">
        <color auto="1"/>
      </top>
      <bottom style="medium">
        <color auto="1"/>
      </bottom>
      <diagonal/>
    </border>
    <border>
      <left style="thin">
        <color auto="1"/>
      </left>
      <right style="double">
        <color auto="1"/>
      </right>
      <top style="dotted">
        <color auto="1"/>
      </top>
      <bottom style="medium">
        <color auto="1"/>
      </bottom>
      <diagonal/>
    </border>
    <border>
      <left style="thick">
        <color auto="1"/>
      </left>
      <right style="thin">
        <color auto="1"/>
      </right>
      <top style="dotted">
        <color auto="1"/>
      </top>
      <bottom style="medium">
        <color auto="1"/>
      </bottom>
      <diagonal/>
    </border>
    <border>
      <left style="thin">
        <color auto="1"/>
      </left>
      <right style="double">
        <color auto="1"/>
      </right>
      <top style="dotted">
        <color auto="1"/>
      </top>
      <bottom style="dotted">
        <color auto="1"/>
      </bottom>
      <diagonal/>
    </border>
    <border>
      <left style="thick">
        <color auto="1"/>
      </left>
      <right style="thin">
        <color auto="1"/>
      </right>
      <top style="dotted">
        <color auto="1"/>
      </top>
      <bottom style="dotted">
        <color auto="1"/>
      </bottom>
      <diagonal/>
    </border>
    <border>
      <left style="thin">
        <color auto="1"/>
      </left>
      <right style="double">
        <color auto="1"/>
      </right>
      <top style="medium">
        <color auto="1"/>
      </top>
      <bottom style="dotted">
        <color auto="1"/>
      </bottom>
      <diagonal/>
    </border>
    <border>
      <left style="thick">
        <color auto="1"/>
      </left>
      <right style="thin">
        <color auto="1"/>
      </right>
      <top style="medium">
        <color auto="1"/>
      </top>
      <bottom style="dotted">
        <color auto="1"/>
      </bottom>
      <diagonal/>
    </border>
    <border>
      <left style="thin">
        <color auto="1"/>
      </left>
      <right style="double">
        <color auto="1"/>
      </right>
      <top/>
      <bottom/>
      <diagonal/>
    </border>
    <border>
      <left style="thin">
        <color auto="1"/>
      </left>
      <right style="thick">
        <color auto="1"/>
      </right>
      <top style="thick">
        <color auto="1"/>
      </top>
      <bottom style="medium">
        <color auto="1"/>
      </bottom>
      <diagonal/>
    </border>
    <border>
      <left style="double">
        <color auto="1"/>
      </left>
      <right style="thin">
        <color auto="1"/>
      </right>
      <top style="double">
        <color auto="1"/>
      </top>
      <bottom/>
      <diagonal/>
    </border>
    <border>
      <left/>
      <right style="double">
        <color auto="1"/>
      </right>
      <top style="dotted">
        <color auto="1"/>
      </top>
      <bottom style="thin">
        <color auto="1"/>
      </bottom>
      <diagonal/>
    </border>
    <border>
      <left style="thick">
        <color auto="1"/>
      </left>
      <right/>
      <top style="dotted">
        <color auto="1"/>
      </top>
      <bottom style="thin">
        <color auto="1"/>
      </bottom>
      <diagonal/>
    </border>
    <border>
      <left/>
      <right style="double">
        <color auto="1"/>
      </right>
      <top style="thin">
        <color auto="1"/>
      </top>
      <bottom style="dotted">
        <color auto="1"/>
      </bottom>
      <diagonal/>
    </border>
    <border>
      <left style="thick">
        <color auto="1"/>
      </left>
      <right/>
      <top style="thin">
        <color auto="1"/>
      </top>
      <bottom style="dotted">
        <color auto="1"/>
      </bottom>
      <diagonal/>
    </border>
    <border>
      <left/>
      <right style="double">
        <color auto="1"/>
      </right>
      <top style="dotted">
        <color auto="1"/>
      </top>
      <bottom style="dotted">
        <color auto="1"/>
      </bottom>
      <diagonal/>
    </border>
    <border>
      <left style="thin">
        <color auto="1"/>
      </left>
      <right style="thin">
        <color auto="1"/>
      </right>
      <top style="thick">
        <color auto="1"/>
      </top>
      <bottom style="medium">
        <color auto="1"/>
      </bottom>
      <diagonal/>
    </border>
    <border>
      <left style="thick">
        <color auto="1"/>
      </left>
      <right style="thin">
        <color auto="1"/>
      </right>
      <top style="thick">
        <color auto="1"/>
      </top>
      <bottom style="medium">
        <color auto="1"/>
      </bottom>
      <diagonal/>
    </border>
    <border>
      <left/>
      <right style="double">
        <color auto="1"/>
      </right>
      <top style="medium">
        <color auto="1"/>
      </top>
      <bottom style="thin">
        <color auto="1"/>
      </bottom>
      <diagonal/>
    </border>
    <border>
      <left/>
      <right/>
      <top style="double">
        <color auto="1"/>
      </top>
      <bottom style="double">
        <color auto="1"/>
      </bottom>
      <diagonal/>
    </border>
    <border>
      <left style="thick">
        <color auto="1"/>
      </left>
      <right/>
      <top style="double">
        <color auto="1"/>
      </top>
      <bottom style="double">
        <color auto="1"/>
      </bottom>
      <diagonal/>
    </border>
    <border>
      <left style="medium">
        <color auto="1"/>
      </left>
      <right style="medium">
        <color auto="1"/>
      </right>
      <top style="thin">
        <color auto="1"/>
      </top>
      <bottom/>
      <diagonal/>
    </border>
    <border>
      <left style="dotted">
        <color auto="1"/>
      </left>
      <right style="thin">
        <color auto="1"/>
      </right>
      <top style="thick">
        <color auto="1"/>
      </top>
      <bottom style="double">
        <color auto="1"/>
      </bottom>
      <diagonal/>
    </border>
    <border>
      <left style="thin">
        <color auto="1"/>
      </left>
      <right style="dotted">
        <color auto="1"/>
      </right>
      <top style="thick">
        <color auto="1"/>
      </top>
      <bottom style="double">
        <color auto="1"/>
      </bottom>
      <diagonal/>
    </border>
    <border>
      <left style="thin">
        <color auto="1"/>
      </left>
      <right style="dotted">
        <color auto="1"/>
      </right>
      <top/>
      <bottom style="thick">
        <color auto="1"/>
      </bottom>
      <diagonal/>
    </border>
    <border>
      <left style="thin">
        <color auto="1"/>
      </left>
      <right style="dotted">
        <color auto="1"/>
      </right>
      <top style="dotted">
        <color auto="1"/>
      </top>
      <bottom style="thin">
        <color auto="1"/>
      </bottom>
      <diagonal/>
    </border>
    <border>
      <left style="thick">
        <color auto="1"/>
      </left>
      <right style="double">
        <color auto="1"/>
      </right>
      <top style="dotted">
        <color auto="1"/>
      </top>
      <bottom style="thin">
        <color auto="1"/>
      </bottom>
      <diagonal/>
    </border>
    <border>
      <left style="thin">
        <color auto="1"/>
      </left>
      <right style="dotted">
        <color auto="1"/>
      </right>
      <top style="thin">
        <color indexed="64"/>
      </top>
      <bottom style="dotted">
        <color auto="1"/>
      </bottom>
      <diagonal/>
    </border>
    <border>
      <left style="thick">
        <color auto="1"/>
      </left>
      <right style="double">
        <color auto="1"/>
      </right>
      <top style="thin">
        <color auto="1"/>
      </top>
      <bottom style="dotted">
        <color auto="1"/>
      </bottom>
      <diagonal/>
    </border>
    <border>
      <left style="thick">
        <color auto="1"/>
      </left>
      <right style="double">
        <color auto="1"/>
      </right>
      <top style="dotted">
        <color auto="1"/>
      </top>
      <bottom style="dotted">
        <color auto="1"/>
      </bottom>
      <diagonal/>
    </border>
    <border>
      <left style="thin">
        <color auto="1"/>
      </left>
      <right style="thick">
        <color auto="1"/>
      </right>
      <top style="dotted">
        <color auto="1"/>
      </top>
      <bottom/>
      <diagonal/>
    </border>
    <border>
      <left/>
      <right style="thin">
        <color auto="1"/>
      </right>
      <top style="dotted">
        <color auto="1"/>
      </top>
      <bottom/>
      <diagonal/>
    </border>
    <border>
      <left style="thin">
        <color auto="1"/>
      </left>
      <right style="dotted">
        <color auto="1"/>
      </right>
      <top style="dotted">
        <color auto="1"/>
      </top>
      <bottom/>
      <diagonal/>
    </border>
    <border>
      <left style="thick">
        <color auto="1"/>
      </left>
      <right style="double">
        <color auto="1"/>
      </right>
      <top style="dotted">
        <color auto="1"/>
      </top>
      <bottom/>
      <diagonal/>
    </border>
    <border>
      <left style="thin">
        <color auto="1"/>
      </left>
      <right style="dotted">
        <color auto="1"/>
      </right>
      <top/>
      <bottom style="dotted">
        <color auto="1"/>
      </bottom>
      <diagonal/>
    </border>
    <border>
      <left style="thick">
        <color auto="1"/>
      </left>
      <right style="double">
        <color auto="1"/>
      </right>
      <top/>
      <bottom style="dotted">
        <color auto="1"/>
      </bottom>
      <diagonal/>
    </border>
    <border>
      <left style="thin">
        <color auto="1"/>
      </left>
      <right style="thin">
        <color auto="1"/>
      </right>
      <top style="dotted">
        <color auto="1"/>
      </top>
      <bottom style="double">
        <color auto="1"/>
      </bottom>
      <diagonal/>
    </border>
    <border>
      <left/>
      <right style="thin">
        <color auto="1"/>
      </right>
      <top style="dotted">
        <color auto="1"/>
      </top>
      <bottom style="double">
        <color auto="1"/>
      </bottom>
      <diagonal/>
    </border>
    <border>
      <left style="thick">
        <color auto="1"/>
      </left>
      <right style="double">
        <color auto="1"/>
      </right>
      <top style="dotted">
        <color auto="1"/>
      </top>
      <bottom style="double">
        <color auto="1"/>
      </bottom>
      <diagonal/>
    </border>
    <border>
      <left style="thin">
        <color auto="1"/>
      </left>
      <right style="thin">
        <color auto="1"/>
      </right>
      <top style="thick">
        <color auto="1"/>
      </top>
      <bottom style="dotted">
        <color auto="1"/>
      </bottom>
      <diagonal/>
    </border>
    <border>
      <left/>
      <right style="thin">
        <color auto="1"/>
      </right>
      <top style="thick">
        <color auto="1"/>
      </top>
      <bottom style="dotted">
        <color auto="1"/>
      </bottom>
      <diagonal/>
    </border>
    <border>
      <left style="thick">
        <color auto="1"/>
      </left>
      <right style="double">
        <color auto="1"/>
      </right>
      <top style="thick">
        <color auto="1"/>
      </top>
      <bottom style="dotted">
        <color auto="1"/>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937">
    <xf numFmtId="0" fontId="0" fillId="0" borderId="0" xfId="0">
      <alignment vertical="center"/>
    </xf>
    <xf numFmtId="0" fontId="11" fillId="0" borderId="0" xfId="0" applyFont="1">
      <alignment vertical="center"/>
    </xf>
    <xf numFmtId="0" fontId="11" fillId="0" borderId="0" xfId="0" applyFont="1" applyAlignment="1">
      <alignment horizontal="center" vertical="center"/>
    </xf>
    <xf numFmtId="0" fontId="13" fillId="0" borderId="0" xfId="0" applyFont="1">
      <alignment vertical="center"/>
    </xf>
    <xf numFmtId="0" fontId="15" fillId="0" borderId="0" xfId="0" applyFont="1">
      <alignment vertical="center"/>
    </xf>
    <xf numFmtId="0" fontId="15" fillId="0" borderId="0" xfId="0" applyFont="1" applyAlignment="1">
      <alignment horizontal="center" vertical="center"/>
    </xf>
    <xf numFmtId="0" fontId="16" fillId="0" borderId="0" xfId="0" applyFont="1">
      <alignment vertical="center"/>
    </xf>
    <xf numFmtId="0" fontId="16" fillId="0" borderId="1" xfId="0" applyFont="1" applyBorder="1">
      <alignment vertical="center"/>
    </xf>
    <xf numFmtId="0" fontId="16" fillId="0" borderId="2" xfId="0" applyFont="1" applyBorder="1">
      <alignment vertical="center"/>
    </xf>
    <xf numFmtId="0" fontId="16" fillId="0" borderId="0" xfId="0" quotePrefix="1" applyFont="1">
      <alignment vertical="center"/>
    </xf>
    <xf numFmtId="0" fontId="17" fillId="0" borderId="0" xfId="0" applyFont="1">
      <alignment vertical="center"/>
    </xf>
    <xf numFmtId="0" fontId="17" fillId="0" borderId="1" xfId="0" applyFont="1" applyBorder="1">
      <alignment vertical="center"/>
    </xf>
    <xf numFmtId="0" fontId="17" fillId="0" borderId="2" xfId="0" applyFont="1" applyBorder="1">
      <alignment vertical="center"/>
    </xf>
    <xf numFmtId="0" fontId="16" fillId="0" borderId="0" xfId="0" applyFont="1" applyAlignment="1">
      <alignment horizontal="center" vertical="center"/>
    </xf>
    <xf numFmtId="0" fontId="17" fillId="0" borderId="0" xfId="0" quotePrefix="1" applyFont="1" applyAlignment="1">
      <alignment horizontal="center" vertical="center"/>
    </xf>
    <xf numFmtId="0" fontId="17" fillId="0" borderId="3" xfId="0" applyFont="1" applyBorder="1">
      <alignment vertical="center"/>
    </xf>
    <xf numFmtId="0" fontId="17" fillId="0" borderId="4" xfId="0" applyFont="1" applyBorder="1">
      <alignment vertical="center"/>
    </xf>
    <xf numFmtId="0" fontId="17" fillId="0" borderId="5" xfId="0" applyFont="1" applyBorder="1">
      <alignment vertical="center"/>
    </xf>
    <xf numFmtId="0" fontId="16" fillId="0" borderId="6" xfId="0" applyFont="1" applyBorder="1">
      <alignment vertical="center"/>
    </xf>
    <xf numFmtId="0" fontId="16" fillId="0" borderId="7" xfId="0" applyFont="1" applyBorder="1">
      <alignment vertical="center"/>
    </xf>
    <xf numFmtId="0" fontId="16" fillId="0" borderId="12" xfId="0" applyFont="1" applyBorder="1">
      <alignment vertical="center"/>
    </xf>
    <xf numFmtId="0" fontId="16" fillId="0" borderId="17" xfId="0" applyFont="1" applyBorder="1">
      <alignment vertical="center"/>
    </xf>
    <xf numFmtId="0" fontId="16" fillId="0" borderId="18" xfId="0" applyFont="1" applyBorder="1">
      <alignment vertical="center"/>
    </xf>
    <xf numFmtId="0" fontId="16" fillId="0" borderId="20" xfId="0" applyFont="1" applyBorder="1">
      <alignment vertical="center"/>
    </xf>
    <xf numFmtId="0" fontId="16" fillId="0" borderId="21" xfId="0" applyFont="1" applyBorder="1">
      <alignment vertical="center"/>
    </xf>
    <xf numFmtId="0" fontId="16" fillId="0" borderId="17" xfId="0" applyFont="1" applyBorder="1" applyAlignment="1">
      <alignment horizontal="center" vertical="center"/>
    </xf>
    <xf numFmtId="0" fontId="16" fillId="0" borderId="13" xfId="0" applyFont="1" applyBorder="1">
      <alignment vertical="center"/>
    </xf>
    <xf numFmtId="0" fontId="16" fillId="0" borderId="26" xfId="0" applyFont="1" applyBorder="1">
      <alignment vertical="center"/>
    </xf>
    <xf numFmtId="0" fontId="16" fillId="0" borderId="27" xfId="0" applyFont="1" applyBorder="1">
      <alignment vertical="center"/>
    </xf>
    <xf numFmtId="0" fontId="16" fillId="0" borderId="31" xfId="0" applyFont="1" applyBorder="1">
      <alignment vertical="center"/>
    </xf>
    <xf numFmtId="0" fontId="11" fillId="0" borderId="18" xfId="0" applyFont="1" applyBorder="1">
      <alignment vertical="center"/>
    </xf>
    <xf numFmtId="0" fontId="16" fillId="0" borderId="32" xfId="0" applyFont="1" applyBorder="1">
      <alignment vertical="center"/>
    </xf>
    <xf numFmtId="0" fontId="16" fillId="0" borderId="19" xfId="0" applyFont="1" applyBorder="1">
      <alignment vertical="center"/>
    </xf>
    <xf numFmtId="0" fontId="16" fillId="0" borderId="14" xfId="0" applyFont="1" applyBorder="1">
      <alignment vertical="center"/>
    </xf>
    <xf numFmtId="0" fontId="16" fillId="0" borderId="33" xfId="0" applyFont="1" applyBorder="1">
      <alignment vertical="center"/>
    </xf>
    <xf numFmtId="0" fontId="16" fillId="0" borderId="34" xfId="0" applyFont="1" applyBorder="1">
      <alignment vertical="center"/>
    </xf>
    <xf numFmtId="0" fontId="11" fillId="0" borderId="0" xfId="0" applyFont="1" applyAlignment="1">
      <alignment vertical="center" shrinkToFit="1"/>
    </xf>
    <xf numFmtId="0" fontId="16" fillId="0" borderId="12" xfId="0" applyFont="1" applyBorder="1" applyAlignment="1">
      <alignment horizontal="center" vertical="center"/>
    </xf>
    <xf numFmtId="0" fontId="16" fillId="0" borderId="44" xfId="0" applyFont="1" applyBorder="1">
      <alignment vertical="center"/>
    </xf>
    <xf numFmtId="0" fontId="16" fillId="0" borderId="45" xfId="0" applyFont="1" applyBorder="1">
      <alignment vertical="center"/>
    </xf>
    <xf numFmtId="0" fontId="16" fillId="0" borderId="46" xfId="0" applyFont="1" applyBorder="1">
      <alignment vertical="center"/>
    </xf>
    <xf numFmtId="0" fontId="16" fillId="0" borderId="52" xfId="0" applyFont="1" applyBorder="1">
      <alignment vertical="center"/>
    </xf>
    <xf numFmtId="0" fontId="16" fillId="0" borderId="60" xfId="0" applyFont="1" applyBorder="1" applyAlignment="1">
      <alignment horizontal="center" vertical="center"/>
    </xf>
    <xf numFmtId="0" fontId="16" fillId="0" borderId="64" xfId="0" applyFont="1" applyBorder="1">
      <alignment vertical="center"/>
    </xf>
    <xf numFmtId="0" fontId="20" fillId="0" borderId="0" xfId="0" applyFont="1">
      <alignment vertical="center"/>
    </xf>
    <xf numFmtId="0" fontId="17" fillId="0" borderId="74" xfId="0" applyFont="1" applyBorder="1" applyAlignment="1">
      <alignment horizontal="center" vertical="center"/>
    </xf>
    <xf numFmtId="0" fontId="17" fillId="0" borderId="75" xfId="0" applyFont="1" applyBorder="1" applyAlignment="1">
      <alignment horizontal="center" vertical="center"/>
    </xf>
    <xf numFmtId="0" fontId="16" fillId="0" borderId="83" xfId="0" applyFont="1" applyBorder="1">
      <alignment vertical="center"/>
    </xf>
    <xf numFmtId="0" fontId="16" fillId="0" borderId="43" xfId="0" applyFont="1" applyBorder="1">
      <alignment vertical="center"/>
    </xf>
    <xf numFmtId="0" fontId="16" fillId="0" borderId="0" xfId="0" applyFont="1" applyAlignment="1">
      <alignment vertical="center" wrapText="1"/>
    </xf>
    <xf numFmtId="0" fontId="16" fillId="0" borderId="41" xfId="0" applyFont="1" applyBorder="1">
      <alignment vertical="center"/>
    </xf>
    <xf numFmtId="0" fontId="12" fillId="0" borderId="0" xfId="0" applyFont="1">
      <alignment vertical="center"/>
    </xf>
    <xf numFmtId="0" fontId="11" fillId="0" borderId="0" xfId="0" applyFont="1" applyAlignment="1">
      <alignment horizontal="right" vertical="center" shrinkToFit="1"/>
    </xf>
    <xf numFmtId="0" fontId="16" fillId="0" borderId="0" xfId="0" applyFont="1" applyAlignment="1">
      <alignment vertical="top" wrapText="1" shrinkToFit="1"/>
    </xf>
    <xf numFmtId="0" fontId="16" fillId="0" borderId="0" xfId="0" applyFont="1" applyAlignment="1">
      <alignment vertical="top" shrinkToFit="1"/>
    </xf>
    <xf numFmtId="0" fontId="16" fillId="0" borderId="0" xfId="0" applyFont="1" applyAlignment="1">
      <alignment horizontal="right" vertical="top" shrinkToFit="1"/>
    </xf>
    <xf numFmtId="0" fontId="16" fillId="0" borderId="0" xfId="0" applyFont="1" applyAlignment="1">
      <alignment vertical="center" shrinkToFit="1"/>
    </xf>
    <xf numFmtId="0" fontId="11" fillId="0" borderId="0" xfId="0" quotePrefix="1" applyFont="1" applyAlignment="1">
      <alignment vertical="center" shrinkToFit="1"/>
    </xf>
    <xf numFmtId="0" fontId="16" fillId="0" borderId="0" xfId="0" applyFont="1" applyAlignment="1">
      <alignment vertical="center" wrapText="1" shrinkToFit="1"/>
    </xf>
    <xf numFmtId="0" fontId="15" fillId="0" borderId="0" xfId="0" applyFont="1" applyAlignment="1">
      <alignment vertical="center" shrinkToFit="1"/>
    </xf>
    <xf numFmtId="0" fontId="16" fillId="0" borderId="0" xfId="0" applyFont="1" applyAlignment="1">
      <alignment vertical="top" wrapText="1"/>
    </xf>
    <xf numFmtId="0" fontId="16" fillId="0" borderId="0" xfId="0" applyFont="1" applyAlignment="1">
      <alignment vertical="top"/>
    </xf>
    <xf numFmtId="0" fontId="17" fillId="0" borderId="0" xfId="0" applyFont="1" applyAlignment="1">
      <alignment vertical="top"/>
    </xf>
    <xf numFmtId="0" fontId="17" fillId="0" borderId="0" xfId="0" applyFont="1" applyAlignment="1">
      <alignment horizontal="right" vertical="top"/>
    </xf>
    <xf numFmtId="0" fontId="16" fillId="0" borderId="0" xfId="0" applyFont="1" applyAlignment="1">
      <alignment horizontal="right" vertical="top"/>
    </xf>
    <xf numFmtId="0" fontId="11" fillId="0" borderId="0" xfId="0" quotePrefix="1" applyFont="1">
      <alignment vertical="center"/>
    </xf>
    <xf numFmtId="0" fontId="17" fillId="0" borderId="0" xfId="0" applyFont="1" applyAlignment="1">
      <alignment vertical="top" wrapText="1"/>
    </xf>
    <xf numFmtId="0" fontId="17" fillId="0" borderId="0" xfId="0" applyFont="1" applyAlignment="1">
      <alignment vertical="top" shrinkToFit="1"/>
    </xf>
    <xf numFmtId="176" fontId="16" fillId="0" borderId="84" xfId="0" applyNumberFormat="1" applyFont="1" applyBorder="1">
      <alignment vertical="center"/>
    </xf>
    <xf numFmtId="176" fontId="16" fillId="0" borderId="6" xfId="0" applyNumberFormat="1" applyFont="1" applyBorder="1">
      <alignment vertical="center"/>
    </xf>
    <xf numFmtId="0" fontId="16" fillId="0" borderId="11" xfId="0" applyFont="1" applyBorder="1">
      <alignment vertical="center"/>
    </xf>
    <xf numFmtId="0" fontId="16" fillId="0" borderId="89" xfId="0" applyFont="1" applyBorder="1" applyAlignment="1">
      <alignment horizontal="center" vertical="center"/>
    </xf>
    <xf numFmtId="0" fontId="16" fillId="0" borderId="93" xfId="0" applyFont="1" applyBorder="1" applyAlignment="1">
      <alignment horizontal="center" vertical="center"/>
    </xf>
    <xf numFmtId="176" fontId="16" fillId="0" borderId="95" xfId="0" applyNumberFormat="1" applyFont="1" applyBorder="1">
      <alignment vertical="center"/>
    </xf>
    <xf numFmtId="176" fontId="16" fillId="0" borderId="96" xfId="0" applyNumberFormat="1" applyFont="1" applyBorder="1">
      <alignment vertical="center"/>
    </xf>
    <xf numFmtId="176" fontId="16" fillId="0" borderId="97" xfId="0" applyNumberFormat="1" applyFont="1" applyBorder="1">
      <alignment vertical="center"/>
    </xf>
    <xf numFmtId="176" fontId="16" fillId="0" borderId="98" xfId="0" applyNumberFormat="1" applyFont="1" applyBorder="1">
      <alignment vertical="center"/>
    </xf>
    <xf numFmtId="0" fontId="16" fillId="0" borderId="29" xfId="0" applyFont="1" applyBorder="1">
      <alignment vertical="center"/>
    </xf>
    <xf numFmtId="0" fontId="16" fillId="0" borderId="99" xfId="0" applyFont="1" applyBorder="1">
      <alignment vertical="center"/>
    </xf>
    <xf numFmtId="176" fontId="16" fillId="0" borderId="100" xfId="0" applyNumberFormat="1" applyFont="1" applyBorder="1">
      <alignment vertical="center"/>
    </xf>
    <xf numFmtId="176" fontId="16" fillId="0" borderId="101" xfId="0" applyNumberFormat="1" applyFont="1" applyBorder="1">
      <alignment vertical="center"/>
    </xf>
    <xf numFmtId="176" fontId="16" fillId="0" borderId="102" xfId="0" applyNumberFormat="1" applyFont="1" applyBorder="1">
      <alignment vertical="center"/>
    </xf>
    <xf numFmtId="176" fontId="16" fillId="0" borderId="103" xfId="0" applyNumberFormat="1" applyFont="1" applyBorder="1">
      <alignment vertical="center"/>
    </xf>
    <xf numFmtId="176" fontId="16" fillId="0" borderId="107" xfId="0" applyNumberFormat="1" applyFont="1" applyBorder="1">
      <alignment vertical="center"/>
    </xf>
    <xf numFmtId="176" fontId="16" fillId="0" borderId="108" xfId="0" applyNumberFormat="1" applyFont="1" applyBorder="1">
      <alignment vertical="center"/>
    </xf>
    <xf numFmtId="176" fontId="16" fillId="0" borderId="75" xfId="0" applyNumberFormat="1" applyFont="1" applyBorder="1">
      <alignment vertical="center"/>
    </xf>
    <xf numFmtId="176" fontId="16" fillId="0" borderId="76" xfId="0" applyNumberFormat="1" applyFont="1" applyBorder="1">
      <alignment vertical="center"/>
    </xf>
    <xf numFmtId="176" fontId="16" fillId="0" borderId="111" xfId="0" applyNumberFormat="1" applyFont="1" applyBorder="1">
      <alignment vertical="center"/>
    </xf>
    <xf numFmtId="176" fontId="16" fillId="0" borderId="112" xfId="0" applyNumberFormat="1" applyFont="1" applyBorder="1">
      <alignment vertical="center"/>
    </xf>
    <xf numFmtId="176" fontId="16" fillId="0" borderId="113" xfId="0" applyNumberFormat="1" applyFont="1" applyBorder="1">
      <alignment vertical="center"/>
    </xf>
    <xf numFmtId="176" fontId="16" fillId="0" borderId="114" xfId="0" applyNumberFormat="1" applyFont="1" applyBorder="1">
      <alignment vertical="center"/>
    </xf>
    <xf numFmtId="0" fontId="16" fillId="0" borderId="118" xfId="0" applyFont="1" applyBorder="1" applyAlignment="1">
      <alignment horizontal="center" vertical="center" wrapText="1"/>
    </xf>
    <xf numFmtId="0" fontId="16" fillId="0" borderId="119" xfId="0" applyFont="1" applyBorder="1" applyAlignment="1">
      <alignment horizontal="center" vertical="center"/>
    </xf>
    <xf numFmtId="0" fontId="16" fillId="0" borderId="120" xfId="0" applyFont="1" applyBorder="1" applyAlignment="1">
      <alignment horizontal="center" vertical="center"/>
    </xf>
    <xf numFmtId="0" fontId="16" fillId="0" borderId="121" xfId="0" applyFont="1" applyBorder="1" applyAlignment="1">
      <alignment horizontal="center" vertical="center"/>
    </xf>
    <xf numFmtId="176" fontId="16" fillId="0" borderId="69" xfId="0" applyNumberFormat="1" applyFont="1" applyBorder="1">
      <alignment vertical="center"/>
    </xf>
    <xf numFmtId="176" fontId="16" fillId="0" borderId="70" xfId="0" applyNumberFormat="1" applyFont="1" applyBorder="1">
      <alignment vertical="center"/>
    </xf>
    <xf numFmtId="176" fontId="16" fillId="0" borderId="71" xfId="0" applyNumberFormat="1" applyFont="1" applyBorder="1">
      <alignment vertical="center"/>
    </xf>
    <xf numFmtId="0" fontId="16" fillId="0" borderId="10" xfId="0" applyFont="1" applyBorder="1">
      <alignment vertical="center"/>
    </xf>
    <xf numFmtId="0" fontId="16" fillId="0" borderId="125" xfId="0" applyFont="1" applyBorder="1" applyAlignment="1">
      <alignment horizontal="center" vertical="center"/>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176" fontId="16" fillId="0" borderId="129" xfId="0" applyNumberFormat="1" applyFont="1" applyBorder="1">
      <alignment vertical="center"/>
    </xf>
    <xf numFmtId="176" fontId="16" fillId="0" borderId="130" xfId="0" applyNumberFormat="1" applyFont="1" applyBorder="1">
      <alignment vertical="center"/>
    </xf>
    <xf numFmtId="176" fontId="16" fillId="0" borderId="58" xfId="0" applyNumberFormat="1" applyFont="1" applyBorder="1">
      <alignment vertical="center"/>
    </xf>
    <xf numFmtId="176" fontId="16" fillId="0" borderId="133" xfId="0" applyNumberFormat="1" applyFont="1" applyBorder="1">
      <alignment vertical="center"/>
    </xf>
    <xf numFmtId="0" fontId="16" fillId="0" borderId="134" xfId="0" applyFont="1" applyBorder="1" applyAlignment="1">
      <alignment horizontal="center" vertical="center" shrinkToFit="1"/>
    </xf>
    <xf numFmtId="0" fontId="16" fillId="0" borderId="89" xfId="0" applyFont="1" applyBorder="1" applyAlignment="1">
      <alignment horizontal="center" vertical="center" wrapText="1"/>
    </xf>
    <xf numFmtId="0" fontId="16" fillId="0" borderId="135" xfId="0" applyFont="1" applyBorder="1" applyAlignment="1">
      <alignment horizontal="center" vertical="center"/>
    </xf>
    <xf numFmtId="176" fontId="16" fillId="0" borderId="136" xfId="0" applyNumberFormat="1" applyFont="1" applyBorder="1">
      <alignment vertical="center"/>
    </xf>
    <xf numFmtId="176" fontId="16" fillId="0" borderId="137" xfId="0" applyNumberFormat="1" applyFont="1" applyBorder="1">
      <alignment vertical="center"/>
    </xf>
    <xf numFmtId="176" fontId="16" fillId="0" borderId="138" xfId="0" applyNumberFormat="1" applyFont="1" applyBorder="1">
      <alignment vertical="center"/>
    </xf>
    <xf numFmtId="0" fontId="16" fillId="0" borderId="139" xfId="0" applyFont="1" applyBorder="1">
      <alignment vertical="center"/>
    </xf>
    <xf numFmtId="0" fontId="16" fillId="0" borderId="141" xfId="0" applyFont="1" applyBorder="1">
      <alignment vertical="center"/>
    </xf>
    <xf numFmtId="176" fontId="16" fillId="0" borderId="142" xfId="0" applyNumberFormat="1" applyFont="1" applyBorder="1">
      <alignment vertical="center"/>
    </xf>
    <xf numFmtId="0" fontId="16" fillId="0" borderId="115" xfId="0" applyFont="1" applyBorder="1">
      <alignment vertical="center"/>
    </xf>
    <xf numFmtId="0" fontId="16" fillId="0" borderId="134" xfId="0" applyFont="1" applyBorder="1">
      <alignment vertical="center"/>
    </xf>
    <xf numFmtId="176" fontId="16" fillId="0" borderId="143" xfId="0" applyNumberFormat="1" applyFont="1" applyBorder="1">
      <alignment vertical="center"/>
    </xf>
    <xf numFmtId="176" fontId="16" fillId="0" borderId="144" xfId="0" applyNumberFormat="1" applyFont="1" applyBorder="1">
      <alignment vertical="center"/>
    </xf>
    <xf numFmtId="176" fontId="16" fillId="0" borderId="145" xfId="0" applyNumberFormat="1" applyFont="1" applyBorder="1">
      <alignment vertical="center"/>
    </xf>
    <xf numFmtId="0" fontId="16" fillId="0" borderId="146" xfId="0" applyFont="1" applyBorder="1">
      <alignment vertical="center"/>
    </xf>
    <xf numFmtId="0" fontId="16" fillId="0" borderId="148" xfId="0" applyFont="1" applyBorder="1">
      <alignment vertical="center"/>
    </xf>
    <xf numFmtId="176" fontId="16" fillId="0" borderId="149" xfId="0" applyNumberFormat="1" applyFont="1" applyBorder="1">
      <alignment vertical="center"/>
    </xf>
    <xf numFmtId="176" fontId="16" fillId="0" borderId="150" xfId="0" applyNumberFormat="1" applyFont="1" applyBorder="1">
      <alignment vertical="center"/>
    </xf>
    <xf numFmtId="176" fontId="16" fillId="0" borderId="151" xfId="0" applyNumberFormat="1" applyFont="1" applyBorder="1">
      <alignment vertical="center"/>
    </xf>
    <xf numFmtId="0" fontId="16" fillId="0" borderId="40" xfId="0" applyFont="1" applyBorder="1">
      <alignment vertical="center"/>
    </xf>
    <xf numFmtId="0" fontId="16" fillId="0" borderId="152" xfId="0" applyFont="1" applyBorder="1">
      <alignment vertical="center"/>
    </xf>
    <xf numFmtId="176" fontId="16" fillId="0" borderId="74" xfId="0" applyNumberFormat="1" applyFont="1" applyBorder="1">
      <alignment vertical="center"/>
    </xf>
    <xf numFmtId="0" fontId="16" fillId="0" borderId="109" xfId="0" applyFont="1" applyBorder="1">
      <alignment vertical="center"/>
    </xf>
    <xf numFmtId="0" fontId="16" fillId="0" borderId="132" xfId="0" applyFont="1" applyBorder="1">
      <alignment vertical="center"/>
    </xf>
    <xf numFmtId="0" fontId="11" fillId="0" borderId="7" xfId="0" applyFont="1" applyBorder="1">
      <alignment vertical="center"/>
    </xf>
    <xf numFmtId="38" fontId="17" fillId="0" borderId="153" xfId="1" applyFont="1" applyBorder="1" applyAlignment="1">
      <alignment vertical="center" shrinkToFit="1"/>
    </xf>
    <xf numFmtId="38" fontId="17" fillId="0" borderId="154" xfId="1" applyFont="1" applyBorder="1" applyAlignment="1">
      <alignment vertical="center" shrinkToFit="1"/>
    </xf>
    <xf numFmtId="38" fontId="17" fillId="0" borderId="137" xfId="1" applyFont="1" applyBorder="1" applyAlignment="1">
      <alignment vertical="center" shrinkToFit="1"/>
    </xf>
    <xf numFmtId="38" fontId="17" fillId="0" borderId="138" xfId="1" applyFont="1" applyBorder="1" applyAlignment="1">
      <alignment vertical="center" shrinkToFit="1"/>
    </xf>
    <xf numFmtId="0" fontId="17" fillId="0" borderId="155" xfId="0" applyFont="1" applyBorder="1" applyAlignment="1">
      <alignment horizontal="center" vertical="center" wrapText="1" shrinkToFit="1"/>
    </xf>
    <xf numFmtId="38" fontId="17" fillId="0" borderId="156" xfId="1" applyFont="1" applyBorder="1" applyAlignment="1">
      <alignment vertical="center" shrinkToFit="1"/>
    </xf>
    <xf numFmtId="38" fontId="17" fillId="0" borderId="61" xfId="1" applyFont="1" applyBorder="1" applyAlignment="1">
      <alignment vertical="center" shrinkToFit="1"/>
    </xf>
    <xf numFmtId="38" fontId="17" fillId="0" borderId="75" xfId="1" applyFont="1" applyBorder="1" applyAlignment="1">
      <alignment vertical="center" shrinkToFit="1"/>
    </xf>
    <xf numFmtId="38" fontId="17" fillId="0" borderId="76" xfId="1" applyFont="1" applyBorder="1" applyAlignment="1">
      <alignment vertical="center" shrinkToFit="1"/>
    </xf>
    <xf numFmtId="0" fontId="17" fillId="0" borderId="77" xfId="0" applyFont="1" applyBorder="1" applyAlignment="1">
      <alignment horizontal="center" vertical="center" wrapText="1" shrinkToFit="1"/>
    </xf>
    <xf numFmtId="38" fontId="17" fillId="0" borderId="157" xfId="1" applyFont="1" applyBorder="1" applyAlignment="1">
      <alignment vertical="center" shrinkToFit="1"/>
    </xf>
    <xf numFmtId="38" fontId="17" fillId="0" borderId="158" xfId="1" applyFont="1" applyBorder="1" applyAlignment="1">
      <alignment vertical="center" shrinkToFit="1"/>
    </xf>
    <xf numFmtId="38" fontId="17" fillId="0" borderId="113" xfId="1" applyFont="1" applyBorder="1" applyAlignment="1">
      <alignment vertical="center" shrinkToFit="1"/>
    </xf>
    <xf numFmtId="38" fontId="17" fillId="0" borderId="114" xfId="1" applyFont="1" applyBorder="1" applyAlignment="1">
      <alignment vertical="center" shrinkToFit="1"/>
    </xf>
    <xf numFmtId="0" fontId="17" fillId="0" borderId="159" xfId="0" applyFont="1" applyBorder="1" applyAlignment="1">
      <alignment horizontal="center" vertical="center" wrapText="1" shrinkToFit="1"/>
    </xf>
    <xf numFmtId="0" fontId="17" fillId="0" borderId="160" xfId="0" applyFont="1" applyBorder="1" applyAlignment="1">
      <alignment horizontal="center" vertical="center" shrinkToFit="1"/>
    </xf>
    <xf numFmtId="0" fontId="17" fillId="0" borderId="92" xfId="0" applyFont="1" applyBorder="1" applyAlignment="1">
      <alignment horizontal="center" vertical="center" shrinkToFit="1"/>
    </xf>
    <xf numFmtId="0" fontId="17" fillId="0" borderId="126" xfId="0" applyFont="1" applyBorder="1" applyAlignment="1">
      <alignment horizontal="center" vertical="center" wrapText="1" shrinkToFit="1"/>
    </xf>
    <xf numFmtId="0" fontId="17" fillId="0" borderId="126" xfId="0" applyFont="1" applyBorder="1" applyAlignment="1">
      <alignment horizontal="center" vertical="center" shrinkToFit="1"/>
    </xf>
    <xf numFmtId="0" fontId="17" fillId="0" borderId="127" xfId="0" applyFont="1" applyBorder="1" applyAlignment="1">
      <alignment horizontal="center" vertical="center" wrapText="1" shrinkToFit="1"/>
    </xf>
    <xf numFmtId="0" fontId="17" fillId="0" borderId="161" xfId="0" applyFont="1" applyBorder="1" applyAlignment="1">
      <alignment horizontal="center" vertical="center" shrinkToFit="1"/>
    </xf>
    <xf numFmtId="38" fontId="17" fillId="0" borderId="162" xfId="1" applyFont="1" applyBorder="1" applyAlignment="1">
      <alignment vertical="center" shrinkToFit="1"/>
    </xf>
    <xf numFmtId="38" fontId="17" fillId="0" borderId="163" xfId="1" applyFont="1" applyBorder="1" applyAlignment="1">
      <alignment vertical="center" shrinkToFit="1"/>
    </xf>
    <xf numFmtId="38" fontId="17" fillId="0" borderId="58" xfId="1" applyFont="1" applyBorder="1" applyAlignment="1">
      <alignment vertical="center" shrinkToFit="1"/>
    </xf>
    <xf numFmtId="38" fontId="17" fillId="0" borderId="108" xfId="1" applyFont="1" applyBorder="1" applyAlignment="1">
      <alignment vertical="center" shrinkToFit="1"/>
    </xf>
    <xf numFmtId="38" fontId="17" fillId="0" borderId="133" xfId="1" applyFont="1" applyBorder="1" applyAlignment="1">
      <alignment vertical="center" shrinkToFit="1"/>
    </xf>
    <xf numFmtId="38" fontId="17" fillId="0" borderId="112" xfId="1" applyFont="1" applyBorder="1" applyAlignment="1">
      <alignment vertical="center" shrinkToFit="1"/>
    </xf>
    <xf numFmtId="0" fontId="17" fillId="0" borderId="89" xfId="0" applyFont="1" applyBorder="1" applyAlignment="1">
      <alignment horizontal="center" vertical="center" wrapText="1" shrinkToFit="1"/>
    </xf>
    <xf numFmtId="0" fontId="17" fillId="0" borderId="135" xfId="0" applyFont="1" applyBorder="1" applyAlignment="1">
      <alignment horizontal="center" vertical="center" wrapText="1" shrinkToFit="1"/>
    </xf>
    <xf numFmtId="0" fontId="23" fillId="0" borderId="126" xfId="0" applyFont="1" applyBorder="1" applyAlignment="1">
      <alignment horizontal="center" vertical="center" wrapText="1" shrinkToFit="1"/>
    </xf>
    <xf numFmtId="0" fontId="19" fillId="0" borderId="126" xfId="0" applyFont="1" applyBorder="1" applyAlignment="1">
      <alignment horizontal="center" vertical="center" wrapText="1" shrinkToFit="1"/>
    </xf>
    <xf numFmtId="0" fontId="11" fillId="0" borderId="0" xfId="0" applyFont="1" applyAlignment="1">
      <alignment horizontal="center" vertical="center" wrapText="1"/>
    </xf>
    <xf numFmtId="38" fontId="17" fillId="0" borderId="136" xfId="1" applyFont="1" applyBorder="1" applyAlignment="1">
      <alignment vertical="center" shrinkToFit="1"/>
    </xf>
    <xf numFmtId="38" fontId="17" fillId="0" borderId="74" xfId="1" applyFont="1" applyBorder="1" applyAlignment="1">
      <alignment vertical="center" shrinkToFit="1"/>
    </xf>
    <xf numFmtId="38" fontId="17" fillId="0" borderId="142" xfId="1" applyFont="1" applyBorder="1" applyAlignment="1">
      <alignment vertical="center" shrinkToFit="1"/>
    </xf>
    <xf numFmtId="0" fontId="17" fillId="0" borderId="125" xfId="0" applyFont="1" applyBorder="1" applyAlignment="1">
      <alignment horizontal="center" vertical="center" wrapText="1" shrinkToFit="1"/>
    </xf>
    <xf numFmtId="0" fontId="17" fillId="0" borderId="127" xfId="0" applyFont="1" applyBorder="1" applyAlignment="1">
      <alignment horizontal="center" vertical="center" shrinkToFit="1"/>
    </xf>
    <xf numFmtId="38" fontId="16" fillId="0" borderId="164" xfId="1" applyFont="1" applyBorder="1" applyAlignment="1">
      <alignment vertical="center" shrinkToFit="1"/>
    </xf>
    <xf numFmtId="38" fontId="16" fillId="0" borderId="165" xfId="1" applyFont="1" applyBorder="1" applyAlignment="1">
      <alignment vertical="center" shrinkToFit="1"/>
    </xf>
    <xf numFmtId="38" fontId="16" fillId="0" borderId="166" xfId="1" applyFont="1" applyBorder="1" applyAlignment="1">
      <alignment vertical="center" shrinkToFit="1"/>
    </xf>
    <xf numFmtId="0" fontId="16" fillId="0" borderId="167" xfId="0" applyFont="1" applyBorder="1" applyAlignment="1">
      <alignment horizontal="center" vertical="center" shrinkToFit="1"/>
    </xf>
    <xf numFmtId="0" fontId="19" fillId="0" borderId="168" xfId="0" applyFont="1" applyBorder="1" applyAlignment="1">
      <alignment horizontal="right" vertical="center" shrinkToFit="1"/>
    </xf>
    <xf numFmtId="38" fontId="16" fillId="0" borderId="169" xfId="1" applyFont="1" applyBorder="1" applyAlignment="1">
      <alignment vertical="center" shrinkToFit="1"/>
    </xf>
    <xf numFmtId="38" fontId="16" fillId="0" borderId="170" xfId="1" applyFont="1" applyBorder="1" applyAlignment="1">
      <alignment vertical="center" shrinkToFit="1"/>
    </xf>
    <xf numFmtId="38" fontId="16" fillId="0" borderId="171" xfId="1" applyFont="1" applyBorder="1" applyAlignment="1">
      <alignment vertical="center" shrinkToFit="1"/>
    </xf>
    <xf numFmtId="0" fontId="16" fillId="0" borderId="172" xfId="0" applyFont="1" applyBorder="1" applyAlignment="1">
      <alignment horizontal="center" vertical="center" shrinkToFit="1"/>
    </xf>
    <xf numFmtId="0" fontId="19" fillId="0" borderId="173" xfId="0" applyFont="1" applyBorder="1" applyAlignment="1">
      <alignment horizontal="distributed" vertical="center" shrinkToFit="1"/>
    </xf>
    <xf numFmtId="38" fontId="16" fillId="0" borderId="174" xfId="1" applyFont="1" applyBorder="1" applyAlignment="1">
      <alignment vertical="center" shrinkToFit="1"/>
    </xf>
    <xf numFmtId="38" fontId="16" fillId="0" borderId="175" xfId="1" applyFont="1" applyBorder="1" applyAlignment="1">
      <alignment vertical="center" shrinkToFit="1"/>
    </xf>
    <xf numFmtId="38" fontId="16" fillId="0" borderId="176" xfId="1" applyFont="1" applyBorder="1" applyAlignment="1">
      <alignment vertical="center" shrinkToFit="1"/>
    </xf>
    <xf numFmtId="0" fontId="16" fillId="0" borderId="177" xfId="0" applyFont="1" applyBorder="1" applyAlignment="1">
      <alignment horizontal="center" vertical="center" shrinkToFit="1"/>
    </xf>
    <xf numFmtId="0" fontId="16" fillId="0" borderId="178" xfId="0" applyFont="1" applyBorder="1" applyAlignment="1">
      <alignment vertical="center" shrinkToFit="1"/>
    </xf>
    <xf numFmtId="38" fontId="16" fillId="0" borderId="74" xfId="1" applyFont="1" applyBorder="1" applyAlignment="1">
      <alignment vertical="center" shrinkToFit="1"/>
    </xf>
    <xf numFmtId="38" fontId="16" fillId="0" borderId="75" xfId="1" applyFont="1" applyBorder="1" applyAlignment="1">
      <alignment vertical="center" shrinkToFit="1"/>
    </xf>
    <xf numFmtId="38" fontId="16" fillId="0" borderId="76" xfId="1" applyFont="1" applyBorder="1" applyAlignment="1">
      <alignment vertical="center" shrinkToFit="1"/>
    </xf>
    <xf numFmtId="38" fontId="16" fillId="0" borderId="142" xfId="1" applyFont="1" applyBorder="1" applyAlignment="1">
      <alignment vertical="center" shrinkToFit="1"/>
    </xf>
    <xf numFmtId="38" fontId="16" fillId="0" borderId="113" xfId="1" applyFont="1" applyBorder="1" applyAlignment="1">
      <alignment vertical="center" shrinkToFit="1"/>
    </xf>
    <xf numFmtId="38" fontId="16" fillId="0" borderId="114" xfId="1" applyFont="1" applyBorder="1" applyAlignment="1">
      <alignment vertical="center" shrinkToFit="1"/>
    </xf>
    <xf numFmtId="0" fontId="16" fillId="0" borderId="125" xfId="0" applyFont="1" applyBorder="1" applyAlignment="1">
      <alignment vertical="center" shrinkToFit="1"/>
    </xf>
    <xf numFmtId="0" fontId="16" fillId="0" borderId="126" xfId="0" applyFont="1" applyBorder="1" applyAlignment="1">
      <alignment vertical="center" shrinkToFit="1"/>
    </xf>
    <xf numFmtId="0" fontId="16" fillId="0" borderId="127" xfId="0" applyFont="1" applyBorder="1" applyAlignment="1">
      <alignment vertical="center" shrinkToFit="1"/>
    </xf>
    <xf numFmtId="38" fontId="16" fillId="0" borderId="69" xfId="1" applyFont="1" applyBorder="1" applyAlignment="1">
      <alignment vertical="center" shrinkToFit="1"/>
    </xf>
    <xf numFmtId="38" fontId="16" fillId="0" borderId="70" xfId="1" applyFont="1" applyBorder="1" applyAlignment="1">
      <alignment vertical="center" shrinkToFit="1"/>
    </xf>
    <xf numFmtId="38" fontId="16" fillId="0" borderId="71" xfId="1" applyFont="1" applyBorder="1" applyAlignment="1">
      <alignment vertical="center" shrinkToFit="1"/>
    </xf>
    <xf numFmtId="0" fontId="16" fillId="0" borderId="185" xfId="0" applyFont="1" applyBorder="1" applyAlignment="1">
      <alignment horizontal="distributed" vertical="center" indent="1" shrinkToFit="1"/>
    </xf>
    <xf numFmtId="0" fontId="16" fillId="0" borderId="186" xfId="0" applyFont="1" applyBorder="1" applyAlignment="1">
      <alignment vertical="center" shrinkToFit="1"/>
    </xf>
    <xf numFmtId="0" fontId="16" fillId="0" borderId="187" xfId="0" applyFont="1" applyBorder="1" applyAlignment="1">
      <alignment vertical="center" shrinkToFit="1"/>
    </xf>
    <xf numFmtId="0" fontId="16" fillId="0" borderId="188" xfId="0" applyFont="1" applyBorder="1" applyAlignment="1">
      <alignment vertical="center" shrinkToFit="1"/>
    </xf>
    <xf numFmtId="0" fontId="16" fillId="0" borderId="189" xfId="0" applyFont="1" applyBorder="1" applyAlignment="1">
      <alignment vertical="center" shrinkToFit="1"/>
    </xf>
    <xf numFmtId="0" fontId="16" fillId="0" borderId="190" xfId="0" applyFont="1" applyBorder="1" applyAlignment="1">
      <alignment vertical="center" shrinkToFit="1"/>
    </xf>
    <xf numFmtId="0" fontId="16" fillId="0" borderId="191" xfId="0" applyFont="1" applyBorder="1" applyAlignment="1">
      <alignment horizontal="distributed" vertical="center" indent="1" shrinkToFit="1"/>
    </xf>
    <xf numFmtId="0" fontId="16" fillId="0" borderId="192" xfId="0" applyFont="1" applyBorder="1" applyAlignment="1">
      <alignment vertical="center" shrinkToFit="1"/>
    </xf>
    <xf numFmtId="0" fontId="16" fillId="0" borderId="193" xfId="0" applyFont="1" applyBorder="1" applyAlignment="1">
      <alignment vertical="center" shrinkToFit="1"/>
    </xf>
    <xf numFmtId="0" fontId="16" fillId="0" borderId="194" xfId="0" applyFont="1" applyBorder="1" applyAlignment="1">
      <alignment vertical="center" shrinkToFit="1"/>
    </xf>
    <xf numFmtId="0" fontId="16" fillId="0" borderId="195" xfId="0" applyFont="1" applyBorder="1" applyAlignment="1">
      <alignment vertical="center" shrinkToFit="1"/>
    </xf>
    <xf numFmtId="0" fontId="16" fillId="0" borderId="196" xfId="0" applyFont="1" applyBorder="1" applyAlignment="1">
      <alignment horizontal="distributed" vertical="center" indent="1" shrinkToFit="1"/>
    </xf>
    <xf numFmtId="0" fontId="16" fillId="0" borderId="197" xfId="0" applyFont="1" applyBorder="1" applyAlignment="1">
      <alignment vertical="center" shrinkToFit="1"/>
    </xf>
    <xf numFmtId="0" fontId="16" fillId="0" borderId="198" xfId="0" applyFont="1" applyBorder="1" applyAlignment="1">
      <alignment vertical="center" shrinkToFit="1"/>
    </xf>
    <xf numFmtId="0" fontId="16" fillId="0" borderId="199" xfId="0" applyFont="1" applyBorder="1" applyAlignment="1">
      <alignment vertical="center" shrinkToFit="1"/>
    </xf>
    <xf numFmtId="0" fontId="16" fillId="0" borderId="200" xfId="0" applyFont="1" applyBorder="1" applyAlignment="1">
      <alignment vertical="center" shrinkToFit="1"/>
    </xf>
    <xf numFmtId="0" fontId="16" fillId="0" borderId="201" xfId="0" applyFont="1" applyBorder="1" applyAlignment="1">
      <alignment horizontal="distributed" vertical="center" indent="1" shrinkToFit="1"/>
    </xf>
    <xf numFmtId="0" fontId="16" fillId="0" borderId="202" xfId="0" applyFont="1" applyBorder="1" applyAlignment="1">
      <alignment vertical="center" shrinkToFit="1"/>
    </xf>
    <xf numFmtId="0" fontId="16" fillId="0" borderId="203" xfId="0" applyFont="1" applyBorder="1" applyAlignment="1">
      <alignment vertical="center" shrinkToFit="1"/>
    </xf>
    <xf numFmtId="0" fontId="16" fillId="0" borderId="204" xfId="0" applyFont="1" applyBorder="1" applyAlignment="1">
      <alignment vertical="center" shrinkToFit="1"/>
    </xf>
    <xf numFmtId="0" fontId="16" fillId="0" borderId="205" xfId="0" applyFont="1" applyBorder="1" applyAlignment="1">
      <alignment vertical="center" shrinkToFit="1"/>
    </xf>
    <xf numFmtId="0" fontId="16" fillId="0" borderId="206" xfId="0" applyFont="1" applyBorder="1" applyAlignment="1">
      <alignment horizontal="distributed" vertical="center" indent="1" shrinkToFit="1"/>
    </xf>
    <xf numFmtId="0" fontId="16" fillId="0" borderId="207" xfId="0" applyFont="1" applyBorder="1" applyAlignment="1">
      <alignment horizontal="center" vertical="center" shrinkToFit="1"/>
    </xf>
    <xf numFmtId="0" fontId="16" fillId="0" borderId="208" xfId="0" applyFont="1" applyBorder="1" applyAlignment="1">
      <alignment horizontal="center" vertical="center" shrinkToFit="1"/>
    </xf>
    <xf numFmtId="0" fontId="16" fillId="0" borderId="209" xfId="0" applyFont="1" applyBorder="1" applyAlignment="1">
      <alignment horizontal="center" vertical="center" shrinkToFit="1"/>
    </xf>
    <xf numFmtId="0" fontId="16" fillId="0" borderId="210" xfId="0" applyFont="1" applyBorder="1" applyAlignment="1">
      <alignment horizontal="center" vertical="center" shrinkToFit="1"/>
    </xf>
    <xf numFmtId="0" fontId="16" fillId="0" borderId="211" xfId="0" applyFont="1" applyBorder="1" applyAlignment="1">
      <alignment vertical="center" shrinkToFit="1"/>
    </xf>
    <xf numFmtId="0" fontId="16" fillId="0" borderId="216" xfId="0" applyFont="1" applyBorder="1" applyAlignment="1">
      <alignment vertical="center" shrinkToFit="1"/>
    </xf>
    <xf numFmtId="38" fontId="16" fillId="0" borderId="136" xfId="1" applyFont="1" applyBorder="1" applyAlignment="1">
      <alignment vertical="center" shrinkToFit="1"/>
    </xf>
    <xf numFmtId="38" fontId="16" fillId="0" borderId="137" xfId="1" applyFont="1" applyBorder="1" applyAlignment="1">
      <alignment vertical="center" shrinkToFit="1"/>
    </xf>
    <xf numFmtId="38" fontId="16" fillId="0" borderId="138" xfId="1" applyFont="1" applyBorder="1" applyAlignment="1">
      <alignment vertical="center" shrinkToFit="1"/>
    </xf>
    <xf numFmtId="0" fontId="16" fillId="0" borderId="217" xfId="0" applyFont="1" applyBorder="1" applyAlignment="1">
      <alignment horizontal="distributed" vertical="center" indent="1" shrinkToFit="1"/>
    </xf>
    <xf numFmtId="0" fontId="16" fillId="0" borderId="136" xfId="0" applyFont="1" applyBorder="1" applyAlignment="1">
      <alignment horizontal="center" vertical="center" shrinkToFit="1"/>
    </xf>
    <xf numFmtId="0" fontId="16" fillId="0" borderId="137" xfId="0" applyFont="1" applyBorder="1" applyAlignment="1">
      <alignment horizontal="center" vertical="center" shrinkToFit="1"/>
    </xf>
    <xf numFmtId="0" fontId="16" fillId="0" borderId="138" xfId="0" applyFont="1" applyBorder="1" applyAlignment="1">
      <alignment horizontal="center" vertical="center" shrinkToFit="1"/>
    </xf>
    <xf numFmtId="0" fontId="22" fillId="0" borderId="0" xfId="0" applyFont="1">
      <alignment vertical="center"/>
    </xf>
    <xf numFmtId="0" fontId="19" fillId="0" borderId="69" xfId="0" applyFont="1" applyBorder="1" applyAlignment="1">
      <alignment horizontal="right" vertical="center" indent="1" shrinkToFit="1"/>
    </xf>
    <xf numFmtId="0" fontId="19" fillId="0" borderId="70" xfId="0" applyFont="1" applyBorder="1" applyAlignment="1">
      <alignment horizontal="right" vertical="center" indent="1" shrinkToFit="1"/>
    </xf>
    <xf numFmtId="0" fontId="19" fillId="0" borderId="71" xfId="0" applyFont="1" applyBorder="1" applyAlignment="1">
      <alignment horizontal="right" vertical="center" indent="1" shrinkToFit="1"/>
    </xf>
    <xf numFmtId="0" fontId="19" fillId="0" borderId="218" xfId="0" applyFont="1" applyBorder="1" applyAlignment="1">
      <alignment horizontal="right" vertical="center" indent="1" shrinkToFit="1"/>
    </xf>
    <xf numFmtId="0" fontId="19" fillId="0" borderId="102" xfId="0" applyFont="1" applyBorder="1" applyAlignment="1">
      <alignment horizontal="right" vertical="center" indent="1" shrinkToFit="1"/>
    </xf>
    <xf numFmtId="0" fontId="19" fillId="0" borderId="103" xfId="0" applyFont="1" applyBorder="1" applyAlignment="1">
      <alignment horizontal="right" vertical="center" indent="1" shrinkToFit="1"/>
    </xf>
    <xf numFmtId="0" fontId="19" fillId="0" borderId="104" xfId="0" applyFont="1" applyBorder="1">
      <alignment vertical="center"/>
    </xf>
    <xf numFmtId="0" fontId="19" fillId="0" borderId="105" xfId="0" applyFont="1" applyBorder="1">
      <alignment vertical="center"/>
    </xf>
    <xf numFmtId="0" fontId="19" fillId="0" borderId="131" xfId="0" applyFont="1" applyBorder="1">
      <alignment vertical="center"/>
    </xf>
    <xf numFmtId="0" fontId="19" fillId="0" borderId="74" xfId="0" applyFont="1" applyBorder="1" applyAlignment="1">
      <alignment horizontal="right" vertical="center" indent="1" shrinkToFit="1"/>
    </xf>
    <xf numFmtId="0" fontId="19" fillId="0" borderId="75" xfId="0" applyFont="1" applyBorder="1" applyAlignment="1">
      <alignment horizontal="right" vertical="center" indent="1" shrinkToFit="1"/>
    </xf>
    <xf numFmtId="0" fontId="19" fillId="0" borderId="76" xfId="0" applyFont="1" applyBorder="1" applyAlignment="1">
      <alignment horizontal="right" vertical="center" indent="1" shrinkToFit="1"/>
    </xf>
    <xf numFmtId="0" fontId="19" fillId="0" borderId="109" xfId="0" applyFont="1" applyBorder="1">
      <alignment vertical="center"/>
    </xf>
    <xf numFmtId="0" fontId="19" fillId="0" borderId="59" xfId="0" applyFont="1" applyBorder="1">
      <alignment vertical="center"/>
    </xf>
    <xf numFmtId="0" fontId="19" fillId="0" borderId="132" xfId="0" applyFont="1" applyBorder="1">
      <alignment vertical="center"/>
    </xf>
    <xf numFmtId="0" fontId="19" fillId="0" borderId="142" xfId="0" applyFont="1" applyBorder="1" applyAlignment="1">
      <alignment horizontal="right" vertical="center" indent="1" shrinkToFit="1"/>
    </xf>
    <xf numFmtId="0" fontId="19" fillId="0" borderId="113" xfId="0" applyFont="1" applyBorder="1" applyAlignment="1">
      <alignment horizontal="right" vertical="center" indent="1" shrinkToFit="1"/>
    </xf>
    <xf numFmtId="0" fontId="19" fillId="0" borderId="114" xfId="0" applyFont="1" applyBorder="1" applyAlignment="1">
      <alignment horizontal="right" vertical="center" indent="1" shrinkToFit="1"/>
    </xf>
    <xf numFmtId="0" fontId="19" fillId="0" borderId="115" xfId="0" applyFont="1" applyBorder="1">
      <alignment vertical="center"/>
    </xf>
    <xf numFmtId="0" fontId="19" fillId="0" borderId="116" xfId="0" applyFont="1" applyBorder="1">
      <alignment vertical="center"/>
    </xf>
    <xf numFmtId="0" fontId="19" fillId="0" borderId="134" xfId="0" applyFont="1" applyBorder="1">
      <alignment vertical="center"/>
    </xf>
    <xf numFmtId="0" fontId="24" fillId="0" borderId="0" xfId="0" applyFont="1">
      <alignment vertical="center"/>
    </xf>
    <xf numFmtId="0" fontId="17" fillId="0" borderId="219" xfId="0" applyFont="1" applyBorder="1" applyAlignment="1">
      <alignment horizontal="center" vertical="center" shrinkToFit="1"/>
    </xf>
    <xf numFmtId="0" fontId="17" fillId="0" borderId="220" xfId="0" applyFont="1" applyBorder="1" applyAlignment="1">
      <alignment horizontal="center" vertical="center" shrinkToFit="1"/>
    </xf>
    <xf numFmtId="0" fontId="17" fillId="0" borderId="221" xfId="0" applyFont="1" applyBorder="1" applyAlignment="1">
      <alignment horizontal="center" vertical="center" shrinkToFit="1"/>
    </xf>
    <xf numFmtId="177" fontId="19" fillId="0" borderId="74" xfId="0" quotePrefix="1" applyNumberFormat="1" applyFont="1" applyBorder="1" applyAlignment="1">
      <alignment horizontal="right" vertical="center" indent="1" shrinkToFit="1"/>
    </xf>
    <xf numFmtId="177" fontId="19" fillId="0" borderId="75" xfId="0" quotePrefix="1" applyNumberFormat="1" applyFont="1" applyBorder="1" applyAlignment="1">
      <alignment horizontal="right" vertical="center" indent="1" shrinkToFit="1"/>
    </xf>
    <xf numFmtId="177" fontId="19" fillId="0" borderId="76" xfId="0" quotePrefix="1" applyNumberFormat="1" applyFont="1" applyBorder="1" applyAlignment="1">
      <alignment horizontal="right" vertical="center" indent="1" shrinkToFit="1"/>
    </xf>
    <xf numFmtId="0" fontId="19" fillId="0" borderId="76" xfId="0" applyFont="1" applyBorder="1" applyAlignment="1">
      <alignment horizontal="center" vertical="center" shrinkToFit="1"/>
    </xf>
    <xf numFmtId="0" fontId="11" fillId="0" borderId="0" xfId="0" applyFont="1" applyAlignment="1">
      <alignment vertical="center" wrapText="1"/>
    </xf>
    <xf numFmtId="38" fontId="16" fillId="0" borderId="6" xfId="1" applyFont="1" applyBorder="1" applyAlignment="1">
      <alignment vertical="center" shrinkToFit="1"/>
    </xf>
    <xf numFmtId="38" fontId="16" fillId="0" borderId="129" xfId="1" applyFont="1" applyBorder="1" applyAlignment="1">
      <alignment vertical="center" shrinkToFit="1"/>
    </xf>
    <xf numFmtId="0" fontId="16" fillId="0" borderId="223" xfId="0" applyFont="1" applyBorder="1" applyAlignment="1">
      <alignment horizontal="center" vertical="center" shrinkToFit="1"/>
    </xf>
    <xf numFmtId="0" fontId="16" fillId="0" borderId="224" xfId="0" applyFont="1" applyBorder="1" applyAlignment="1">
      <alignment horizontal="center" vertical="center" shrinkToFit="1"/>
    </xf>
    <xf numFmtId="0" fontId="16" fillId="0" borderId="225" xfId="0" applyFont="1" applyBorder="1" applyAlignment="1">
      <alignment horizontal="center" vertical="center" shrinkToFit="1"/>
    </xf>
    <xf numFmtId="0" fontId="16" fillId="0" borderId="228" xfId="0" applyFont="1" applyBorder="1" applyAlignment="1">
      <alignment horizontal="center" vertical="center" shrinkToFit="1"/>
    </xf>
    <xf numFmtId="0" fontId="16" fillId="0" borderId="229" xfId="0" applyFont="1" applyBorder="1" applyAlignment="1">
      <alignment horizontal="center" vertical="center" shrinkToFit="1"/>
    </xf>
    <xf numFmtId="0" fontId="16" fillId="0" borderId="230" xfId="0" applyFont="1" applyBorder="1" applyAlignment="1">
      <alignment horizontal="center" vertical="center" shrinkToFit="1"/>
    </xf>
    <xf numFmtId="0" fontId="16" fillId="0" borderId="162" xfId="0" applyFont="1" applyBorder="1">
      <alignment vertical="center"/>
    </xf>
    <xf numFmtId="0" fontId="16" fillId="0" borderId="232" xfId="0" applyFont="1" applyBorder="1">
      <alignment vertical="center"/>
    </xf>
    <xf numFmtId="0" fontId="16" fillId="0" borderId="233" xfId="0" applyFont="1" applyBorder="1">
      <alignment vertical="center"/>
    </xf>
    <xf numFmtId="0" fontId="16" fillId="0" borderId="234" xfId="0" applyFont="1" applyBorder="1">
      <alignment vertical="center"/>
    </xf>
    <xf numFmtId="0" fontId="19" fillId="0" borderId="137" xfId="0" applyFont="1" applyBorder="1" applyAlignment="1">
      <alignment vertical="center" shrinkToFit="1"/>
    </xf>
    <xf numFmtId="0" fontId="16" fillId="0" borderId="58" xfId="0" applyFont="1" applyBorder="1">
      <alignment vertical="center"/>
    </xf>
    <xf numFmtId="0" fontId="16" fillId="0" borderId="235" xfId="0" applyFont="1" applyBorder="1">
      <alignment vertical="center"/>
    </xf>
    <xf numFmtId="0" fontId="16" fillId="0" borderId="236" xfId="0" applyFont="1" applyBorder="1">
      <alignment vertical="center"/>
    </xf>
    <xf numFmtId="0" fontId="16" fillId="0" borderId="200" xfId="0" applyFont="1" applyBorder="1">
      <alignment vertical="center"/>
    </xf>
    <xf numFmtId="0" fontId="19" fillId="0" borderId="75" xfId="0" applyFont="1" applyBorder="1" applyAlignment="1">
      <alignment vertical="center" shrinkToFit="1"/>
    </xf>
    <xf numFmtId="0" fontId="19" fillId="0" borderId="75" xfId="0" applyFont="1" applyBorder="1">
      <alignment vertical="center"/>
    </xf>
    <xf numFmtId="0" fontId="16" fillId="0" borderId="237" xfId="0" applyFont="1" applyBorder="1">
      <alignment vertical="center"/>
    </xf>
    <xf numFmtId="0" fontId="16" fillId="0" borderId="238" xfId="0" applyFont="1" applyBorder="1">
      <alignment vertical="center"/>
    </xf>
    <xf numFmtId="0" fontId="16" fillId="0" borderId="239" xfId="0" applyFont="1" applyBorder="1">
      <alignment vertical="center"/>
    </xf>
    <xf numFmtId="0" fontId="19" fillId="0" borderId="224" xfId="0" applyFont="1" applyBorder="1" applyAlignment="1">
      <alignment vertical="center" shrinkToFit="1"/>
    </xf>
    <xf numFmtId="0" fontId="16" fillId="0" borderId="243" xfId="0" applyFont="1" applyBorder="1" applyAlignment="1">
      <alignment horizontal="center" vertical="center"/>
    </xf>
    <xf numFmtId="0" fontId="16" fillId="0" borderId="244" xfId="0" applyFont="1" applyBorder="1" applyAlignment="1">
      <alignment horizontal="center" vertical="center"/>
    </xf>
    <xf numFmtId="0" fontId="16" fillId="0" borderId="245" xfId="0" applyFont="1" applyBorder="1" applyAlignment="1">
      <alignment horizontal="center" vertical="center"/>
    </xf>
    <xf numFmtId="0" fontId="16" fillId="0" borderId="247" xfId="0" applyFont="1" applyBorder="1" applyAlignment="1">
      <alignment horizontal="center" vertical="center"/>
    </xf>
    <xf numFmtId="0" fontId="11" fillId="0" borderId="0" xfId="0" applyFont="1" applyAlignment="1">
      <alignment horizontal="right" vertical="center"/>
    </xf>
    <xf numFmtId="0" fontId="11" fillId="0" borderId="0" xfId="0" quotePrefix="1" applyFont="1" applyAlignment="1">
      <alignment horizontal="right" vertical="center"/>
    </xf>
    <xf numFmtId="38" fontId="19" fillId="0" borderId="69" xfId="1" applyFont="1" applyBorder="1">
      <alignment vertical="center"/>
    </xf>
    <xf numFmtId="38" fontId="19" fillId="0" borderId="70" xfId="1" applyFont="1" applyBorder="1">
      <alignment vertical="center"/>
    </xf>
    <xf numFmtId="38" fontId="19" fillId="0" borderId="71" xfId="1" applyFont="1" applyBorder="1">
      <alignment vertical="center"/>
    </xf>
    <xf numFmtId="38" fontId="19" fillId="0" borderId="218" xfId="1" applyFont="1" applyBorder="1">
      <alignment vertical="center"/>
    </xf>
    <xf numFmtId="38" fontId="19" fillId="0" borderId="102" xfId="1" applyFont="1" applyBorder="1">
      <alignment vertical="center"/>
    </xf>
    <xf numFmtId="38" fontId="19" fillId="0" borderId="103" xfId="1" applyFont="1" applyBorder="1">
      <alignment vertical="center"/>
    </xf>
    <xf numFmtId="38" fontId="19" fillId="0" borderId="74" xfId="1" applyFont="1" applyBorder="1">
      <alignment vertical="center"/>
    </xf>
    <xf numFmtId="38" fontId="19" fillId="0" borderId="75" xfId="1" applyFont="1" applyBorder="1">
      <alignment vertical="center"/>
    </xf>
    <xf numFmtId="38" fontId="19" fillId="0" borderId="76" xfId="1" applyFont="1" applyBorder="1">
      <alignment vertical="center"/>
    </xf>
    <xf numFmtId="38" fontId="19" fillId="0" borderId="142" xfId="1" applyFont="1" applyBorder="1">
      <alignment vertical="center"/>
    </xf>
    <xf numFmtId="38" fontId="19" fillId="0" borderId="113" xfId="1" applyFont="1" applyBorder="1">
      <alignment vertical="center"/>
    </xf>
    <xf numFmtId="38" fontId="19" fillId="0" borderId="114" xfId="1" applyFont="1" applyBorder="1">
      <alignment vertical="center"/>
    </xf>
    <xf numFmtId="0" fontId="19" fillId="0" borderId="125" xfId="0" applyFont="1" applyBorder="1" applyAlignment="1">
      <alignment horizontal="center" vertical="center" shrinkToFit="1"/>
    </xf>
    <xf numFmtId="0" fontId="19" fillId="0" borderId="126" xfId="0" applyFont="1" applyBorder="1" applyAlignment="1">
      <alignment horizontal="center" vertical="center" shrinkToFit="1"/>
    </xf>
    <xf numFmtId="0" fontId="19" fillId="0" borderId="127" xfId="0" applyFont="1" applyBorder="1" applyAlignment="1">
      <alignment horizontal="center" vertical="center" shrinkToFit="1"/>
    </xf>
    <xf numFmtId="179" fontId="19" fillId="0" borderId="136" xfId="1" applyNumberFormat="1" applyFont="1" applyBorder="1" applyAlignment="1">
      <alignment vertical="center"/>
    </xf>
    <xf numFmtId="179" fontId="19" fillId="0" borderId="137" xfId="1" applyNumberFormat="1" applyFont="1" applyBorder="1" applyAlignment="1">
      <alignment vertical="center"/>
    </xf>
    <xf numFmtId="179" fontId="19" fillId="0" borderId="251" xfId="1" applyNumberFormat="1" applyFont="1" applyBorder="1" applyAlignment="1">
      <alignment vertical="center"/>
    </xf>
    <xf numFmtId="0" fontId="19" fillId="0" borderId="155" xfId="0" applyFont="1" applyBorder="1" applyAlignment="1">
      <alignment vertical="center" shrinkToFit="1"/>
    </xf>
    <xf numFmtId="38" fontId="19" fillId="0" borderId="8" xfId="1" applyFont="1" applyBorder="1">
      <alignment vertical="center"/>
    </xf>
    <xf numFmtId="38" fontId="19" fillId="0" borderId="60" xfId="1" applyFont="1" applyBorder="1">
      <alignment vertical="center"/>
    </xf>
    <xf numFmtId="0" fontId="19" fillId="0" borderId="77" xfId="0" applyFont="1" applyBorder="1" applyAlignment="1">
      <alignment vertical="center" shrinkToFit="1"/>
    </xf>
    <xf numFmtId="38" fontId="19" fillId="0" borderId="253" xfId="1" applyFont="1" applyBorder="1">
      <alignment vertical="center"/>
    </xf>
    <xf numFmtId="0" fontId="19" fillId="0" borderId="102" xfId="0" applyFont="1" applyBorder="1" applyAlignment="1">
      <alignment vertical="center" shrinkToFit="1"/>
    </xf>
    <xf numFmtId="179" fontId="19" fillId="0" borderId="74" xfId="1" applyNumberFormat="1" applyFont="1" applyBorder="1">
      <alignment vertical="center"/>
    </xf>
    <xf numFmtId="179" fontId="19" fillId="0" borderId="75" xfId="1" applyNumberFormat="1" applyFont="1" applyBorder="1">
      <alignment vertical="center"/>
    </xf>
    <xf numFmtId="179" fontId="19" fillId="0" borderId="60" xfId="1" applyNumberFormat="1" applyFont="1" applyBorder="1">
      <alignment vertical="center"/>
    </xf>
    <xf numFmtId="38" fontId="19" fillId="0" borderId="256" xfId="1" applyFont="1" applyBorder="1">
      <alignment vertical="center"/>
    </xf>
    <xf numFmtId="38" fontId="19" fillId="0" borderId="224" xfId="1" applyFont="1" applyBorder="1">
      <alignment vertical="center"/>
    </xf>
    <xf numFmtId="38" fontId="19" fillId="0" borderId="17" xfId="1" applyFont="1" applyBorder="1">
      <alignment vertical="center"/>
    </xf>
    <xf numFmtId="0" fontId="16" fillId="0" borderId="125" xfId="0" applyFont="1" applyBorder="1" applyAlignment="1">
      <alignment horizontal="center" vertical="center" shrinkToFit="1"/>
    </xf>
    <xf numFmtId="0" fontId="16" fillId="0" borderId="126" xfId="0" applyFont="1" applyBorder="1" applyAlignment="1">
      <alignment horizontal="center" vertical="center" shrinkToFit="1"/>
    </xf>
    <xf numFmtId="0" fontId="16" fillId="0" borderId="93" xfId="0" applyFont="1" applyBorder="1" applyAlignment="1">
      <alignment horizontal="center" vertical="center" shrinkToFit="1"/>
    </xf>
    <xf numFmtId="0" fontId="19" fillId="0" borderId="93" xfId="0" applyFont="1" applyBorder="1" applyAlignment="1">
      <alignment horizontal="center" vertical="center" shrinkToFit="1"/>
    </xf>
    <xf numFmtId="0" fontId="16" fillId="0" borderId="161" xfId="0" applyFont="1" applyBorder="1" applyAlignment="1">
      <alignment horizontal="center" vertical="center"/>
    </xf>
    <xf numFmtId="0" fontId="16" fillId="0" borderId="136" xfId="0" applyFont="1" applyBorder="1" applyAlignment="1">
      <alignment horizontal="right" vertical="center"/>
    </xf>
    <xf numFmtId="0" fontId="16" fillId="0" borderId="155" xfId="0" applyFont="1" applyBorder="1">
      <alignment vertical="center"/>
    </xf>
    <xf numFmtId="0" fontId="16" fillId="0" borderId="74" xfId="0" applyFont="1" applyBorder="1" applyAlignment="1">
      <alignment horizontal="right" vertical="center"/>
    </xf>
    <xf numFmtId="0" fontId="16" fillId="0" borderId="77" xfId="0" applyFont="1" applyBorder="1">
      <alignment vertical="center"/>
    </xf>
    <xf numFmtId="0" fontId="16" fillId="0" borderId="78" xfId="0" applyFont="1" applyBorder="1" applyAlignment="1">
      <alignment horizontal="right" vertical="center"/>
    </xf>
    <xf numFmtId="0" fontId="16" fillId="0" borderId="136" xfId="0" applyFont="1" applyBorder="1">
      <alignment vertical="center"/>
    </xf>
    <xf numFmtId="0" fontId="16" fillId="0" borderId="74" xfId="0" applyFont="1" applyBorder="1">
      <alignment vertical="center"/>
    </xf>
    <xf numFmtId="38" fontId="16" fillId="0" borderId="136" xfId="1" applyFont="1" applyBorder="1">
      <alignment vertical="center"/>
    </xf>
    <xf numFmtId="38" fontId="16" fillId="0" borderId="74" xfId="1" applyFont="1" applyBorder="1">
      <alignment vertical="center"/>
    </xf>
    <xf numFmtId="0" fontId="16" fillId="0" borderId="256" xfId="0" applyFont="1" applyBorder="1">
      <alignment vertical="center"/>
    </xf>
    <xf numFmtId="38" fontId="16" fillId="0" borderId="256" xfId="1" applyFont="1" applyBorder="1">
      <alignment vertical="center"/>
    </xf>
    <xf numFmtId="0" fontId="17" fillId="0" borderId="0" xfId="0" applyFont="1" applyAlignment="1">
      <alignment vertical="center" shrinkToFit="1"/>
    </xf>
    <xf numFmtId="180" fontId="11" fillId="0" borderId="6" xfId="0" applyNumberFormat="1" applyFont="1" applyBorder="1">
      <alignment vertical="center"/>
    </xf>
    <xf numFmtId="180" fontId="11" fillId="0" borderId="258" xfId="0" applyNumberFormat="1" applyFont="1" applyBorder="1">
      <alignment vertical="center"/>
    </xf>
    <xf numFmtId="180" fontId="16" fillId="0" borderId="130" xfId="0" applyNumberFormat="1" applyFont="1" applyBorder="1">
      <alignment vertical="center"/>
    </xf>
    <xf numFmtId="180" fontId="16" fillId="0" borderId="259" xfId="0" applyNumberFormat="1" applyFont="1" applyBorder="1">
      <alignment vertical="center"/>
    </xf>
    <xf numFmtId="180" fontId="16" fillId="0" borderId="58" xfId="0" applyNumberFormat="1" applyFont="1" applyBorder="1">
      <alignment vertical="center"/>
    </xf>
    <xf numFmtId="180" fontId="16" fillId="0" borderId="260" xfId="0" applyNumberFormat="1" applyFont="1" applyBorder="1">
      <alignment vertical="center"/>
    </xf>
    <xf numFmtId="180" fontId="16" fillId="0" borderId="59" xfId="0" applyNumberFormat="1" applyFont="1" applyBorder="1">
      <alignment vertical="center"/>
    </xf>
    <xf numFmtId="180" fontId="16" fillId="0" borderId="133" xfId="0" applyNumberFormat="1" applyFont="1" applyBorder="1">
      <alignment vertical="center"/>
    </xf>
    <xf numFmtId="180" fontId="16" fillId="0" borderId="261" xfId="0" applyNumberFormat="1" applyFont="1" applyBorder="1">
      <alignment vertical="center"/>
    </xf>
    <xf numFmtId="0" fontId="16" fillId="0" borderId="51" xfId="0" applyFont="1" applyBorder="1" applyAlignment="1">
      <alignment horizontal="center" vertical="center"/>
    </xf>
    <xf numFmtId="0" fontId="16" fillId="0" borderId="262" xfId="0" applyFont="1" applyBorder="1" applyAlignment="1">
      <alignment horizontal="center" vertical="center"/>
    </xf>
    <xf numFmtId="0" fontId="16" fillId="0" borderId="227" xfId="0" applyFont="1" applyBorder="1" applyAlignment="1">
      <alignment horizontal="center" vertical="center"/>
    </xf>
    <xf numFmtId="0" fontId="16" fillId="0" borderId="263" xfId="0" applyFont="1" applyBorder="1" applyAlignment="1">
      <alignment horizontal="center" vertical="center"/>
    </xf>
    <xf numFmtId="180" fontId="16" fillId="0" borderId="162" xfId="0" applyNumberFormat="1" applyFont="1" applyBorder="1">
      <alignment vertical="center"/>
    </xf>
    <xf numFmtId="180" fontId="16" fillId="0" borderId="264" xfId="0" applyNumberFormat="1" applyFont="1" applyBorder="1">
      <alignment vertical="center"/>
    </xf>
    <xf numFmtId="180" fontId="16" fillId="0" borderId="140" xfId="0" applyNumberFormat="1" applyFont="1" applyBorder="1">
      <alignment vertical="center"/>
    </xf>
    <xf numFmtId="180" fontId="16" fillId="0" borderId="137" xfId="0" applyNumberFormat="1" applyFont="1" applyBorder="1">
      <alignment vertical="center"/>
    </xf>
    <xf numFmtId="0" fontId="16" fillId="0" borderId="265" xfId="0" applyFont="1" applyBorder="1" applyAlignment="1">
      <alignment horizontal="distributed" vertical="center"/>
    </xf>
    <xf numFmtId="0" fontId="26" fillId="0" borderId="266" xfId="0" applyFont="1" applyBorder="1" applyAlignment="1">
      <alignment horizontal="center" vertical="center" shrinkToFit="1"/>
    </xf>
    <xf numFmtId="180" fontId="16" fillId="0" borderId="75" xfId="0" applyNumberFormat="1" applyFont="1" applyBorder="1">
      <alignment vertical="center"/>
    </xf>
    <xf numFmtId="0" fontId="16" fillId="0" borderId="179" xfId="0" applyFont="1" applyBorder="1" applyAlignment="1">
      <alignment horizontal="distributed" vertical="center"/>
    </xf>
    <xf numFmtId="0" fontId="26" fillId="0" borderId="180" xfId="0" applyFont="1" applyBorder="1" applyAlignment="1">
      <alignment horizontal="center" vertical="center" shrinkToFit="1"/>
    </xf>
    <xf numFmtId="180" fontId="16" fillId="0" borderId="59" xfId="0" applyNumberFormat="1" applyFont="1" applyBorder="1" applyAlignment="1">
      <alignment horizontal="right" vertical="center"/>
    </xf>
    <xf numFmtId="180" fontId="16" fillId="0" borderId="267" xfId="0" applyNumberFormat="1" applyFont="1" applyBorder="1">
      <alignment vertical="center"/>
    </xf>
    <xf numFmtId="180" fontId="16" fillId="0" borderId="268" xfId="0" applyNumberFormat="1" applyFont="1" applyBorder="1">
      <alignment vertical="center"/>
    </xf>
    <xf numFmtId="180" fontId="16" fillId="0" borderId="24" xfId="0" applyNumberFormat="1" applyFont="1" applyBorder="1">
      <alignment vertical="center"/>
    </xf>
    <xf numFmtId="180" fontId="16" fillId="0" borderId="269" xfId="0" applyNumberFormat="1" applyFont="1" applyBorder="1">
      <alignment vertical="center"/>
    </xf>
    <xf numFmtId="0" fontId="16" fillId="0" borderId="270" xfId="0" applyFont="1" applyBorder="1" applyAlignment="1">
      <alignment horizontal="distributed" vertical="center"/>
    </xf>
    <xf numFmtId="0" fontId="27" fillId="0" borderId="0" xfId="0" applyFont="1">
      <alignment vertical="center"/>
    </xf>
    <xf numFmtId="180" fontId="16" fillId="0" borderId="272" xfId="0" applyNumberFormat="1" applyFont="1" applyBorder="1">
      <alignment vertical="center"/>
    </xf>
    <xf numFmtId="180" fontId="16" fillId="0" borderId="273" xfId="0" applyNumberFormat="1" applyFont="1" applyBorder="1">
      <alignment vertical="center"/>
    </xf>
    <xf numFmtId="180" fontId="16" fillId="0" borderId="274" xfId="0" applyNumberFormat="1" applyFont="1" applyBorder="1">
      <alignment vertical="center"/>
    </xf>
    <xf numFmtId="180" fontId="16" fillId="0" borderId="275" xfId="0" applyNumberFormat="1" applyFont="1" applyBorder="1">
      <alignment vertical="center"/>
    </xf>
    <xf numFmtId="180" fontId="16" fillId="0" borderId="279" xfId="0" applyNumberFormat="1" applyFont="1" applyBorder="1">
      <alignment vertical="center"/>
    </xf>
    <xf numFmtId="180" fontId="16" fillId="0" borderId="280" xfId="0" applyNumberFormat="1" applyFont="1" applyBorder="1">
      <alignment vertical="center"/>
    </xf>
    <xf numFmtId="180" fontId="16" fillId="0" borderId="281" xfId="0" applyNumberFormat="1" applyFont="1" applyBorder="1">
      <alignment vertical="center"/>
    </xf>
    <xf numFmtId="180" fontId="16" fillId="0" borderId="170" xfId="0" applyNumberFormat="1" applyFont="1" applyBorder="1">
      <alignment vertical="center"/>
    </xf>
    <xf numFmtId="180" fontId="16" fillId="0" borderId="285" xfId="0" applyNumberFormat="1" applyFont="1" applyBorder="1">
      <alignment vertical="center"/>
    </xf>
    <xf numFmtId="180" fontId="16" fillId="0" borderId="286" xfId="0" applyNumberFormat="1" applyFont="1" applyBorder="1">
      <alignment vertical="center"/>
    </xf>
    <xf numFmtId="180" fontId="16" fillId="0" borderId="287" xfId="0" applyNumberFormat="1" applyFont="1" applyBorder="1">
      <alignment vertical="center"/>
    </xf>
    <xf numFmtId="180" fontId="16" fillId="0" borderId="288" xfId="0" applyNumberFormat="1" applyFont="1" applyBorder="1">
      <alignment vertical="center"/>
    </xf>
    <xf numFmtId="180" fontId="11" fillId="0" borderId="12" xfId="0" applyNumberFormat="1" applyFont="1" applyBorder="1">
      <alignment vertical="center"/>
    </xf>
    <xf numFmtId="180" fontId="11" fillId="0" borderId="291" xfId="0" applyNumberFormat="1" applyFont="1" applyBorder="1">
      <alignment vertical="center"/>
    </xf>
    <xf numFmtId="180" fontId="11" fillId="0" borderId="0" xfId="0" applyNumberFormat="1" applyFont="1">
      <alignment vertical="center"/>
    </xf>
    <xf numFmtId="180" fontId="11" fillId="0" borderId="292" xfId="0" applyNumberFormat="1" applyFont="1" applyBorder="1">
      <alignment vertical="center"/>
    </xf>
    <xf numFmtId="0" fontId="16" fillId="0" borderId="51" xfId="0" applyFont="1" applyBorder="1">
      <alignment vertical="center"/>
    </xf>
    <xf numFmtId="0" fontId="16" fillId="0" borderId="262" xfId="0" applyFont="1" applyBorder="1">
      <alignment vertical="center"/>
    </xf>
    <xf numFmtId="0" fontId="23" fillId="0" borderId="52" xfId="0" applyFont="1" applyBorder="1" applyAlignment="1">
      <alignment horizontal="center" vertical="center"/>
    </xf>
    <xf numFmtId="0" fontId="16" fillId="0" borderId="220" xfId="0" applyFont="1" applyBorder="1" applyAlignment="1">
      <alignment horizontal="center" vertical="center"/>
    </xf>
    <xf numFmtId="0" fontId="16" fillId="0" borderId="291" xfId="0" applyFont="1" applyBorder="1" applyAlignment="1">
      <alignment horizontal="center" vertical="center"/>
    </xf>
    <xf numFmtId="0" fontId="23" fillId="0" borderId="0" xfId="0" applyFont="1" applyAlignment="1">
      <alignment horizontal="center" vertical="center"/>
    </xf>
    <xf numFmtId="0" fontId="16" fillId="0" borderId="227" xfId="0" applyFont="1" applyBorder="1">
      <alignment vertical="center"/>
    </xf>
    <xf numFmtId="0" fontId="16" fillId="0" borderId="263" xfId="0" applyFont="1" applyBorder="1">
      <alignment vertical="center"/>
    </xf>
    <xf numFmtId="0" fontId="16" fillId="0" borderId="137" xfId="0" applyFont="1" applyBorder="1" applyAlignment="1">
      <alignment horizontal="center" vertical="center"/>
    </xf>
    <xf numFmtId="0" fontId="16" fillId="0" borderId="75" xfId="0" applyFont="1" applyBorder="1" applyAlignment="1">
      <alignment horizontal="center" vertical="center"/>
    </xf>
    <xf numFmtId="0" fontId="16" fillId="0" borderId="224" xfId="0" applyFont="1" applyBorder="1" applyAlignment="1">
      <alignment horizontal="center" vertical="center"/>
    </xf>
    <xf numFmtId="38" fontId="11" fillId="2" borderId="0" xfId="1" applyFont="1" applyFill="1">
      <alignment vertical="center"/>
    </xf>
    <xf numFmtId="0" fontId="11" fillId="2" borderId="0" xfId="0" applyFont="1" applyFill="1">
      <alignment vertical="center"/>
    </xf>
    <xf numFmtId="38" fontId="11" fillId="3" borderId="0" xfId="1" applyFont="1" applyFill="1">
      <alignment vertical="center"/>
    </xf>
    <xf numFmtId="0" fontId="11" fillId="3" borderId="0" xfId="0" applyFont="1" applyFill="1">
      <alignment vertical="center"/>
    </xf>
    <xf numFmtId="0" fontId="11" fillId="0" borderId="316" xfId="0" applyFont="1" applyBorder="1" applyAlignment="1">
      <alignment horizontal="center" vertical="center"/>
    </xf>
    <xf numFmtId="38" fontId="11" fillId="0" borderId="0" xfId="1" applyFont="1">
      <alignment vertical="center"/>
    </xf>
    <xf numFmtId="0" fontId="16" fillId="0" borderId="324" xfId="0" applyFont="1" applyBorder="1" applyAlignment="1">
      <alignment horizontal="center" vertical="center"/>
    </xf>
    <xf numFmtId="0" fontId="16" fillId="0" borderId="170" xfId="0" applyFont="1" applyBorder="1" applyAlignment="1">
      <alignment horizontal="center" vertical="center"/>
    </xf>
    <xf numFmtId="0" fontId="16" fillId="0" borderId="327" xfId="0" applyFont="1" applyBorder="1" applyAlignment="1">
      <alignment horizontal="center" vertical="center"/>
    </xf>
    <xf numFmtId="0" fontId="16" fillId="0" borderId="343" xfId="0" applyFont="1" applyBorder="1" applyAlignment="1">
      <alignment horizontal="center" vertical="center"/>
    </xf>
    <xf numFmtId="0" fontId="16" fillId="0" borderId="346" xfId="0" applyFont="1" applyBorder="1" applyAlignment="1">
      <alignment horizontal="center" vertical="center"/>
    </xf>
    <xf numFmtId="0" fontId="16" fillId="0" borderId="348" xfId="0" applyFont="1" applyBorder="1" applyAlignment="1">
      <alignment horizontal="center" vertical="center"/>
    </xf>
    <xf numFmtId="0" fontId="16" fillId="0" borderId="288" xfId="0" applyFont="1" applyBorder="1" applyAlignment="1">
      <alignment horizontal="center" vertical="center"/>
    </xf>
    <xf numFmtId="0" fontId="11" fillId="0" borderId="13" xfId="0" applyFont="1" applyBorder="1" applyAlignment="1">
      <alignment horizontal="center" vertical="center"/>
    </xf>
    <xf numFmtId="0" fontId="11" fillId="0" borderId="43" xfId="0" applyFont="1" applyBorder="1" applyAlignment="1">
      <alignment horizontal="center" vertical="center"/>
    </xf>
    <xf numFmtId="0" fontId="17" fillId="0" borderId="0" xfId="0" applyFont="1" applyAlignment="1">
      <alignment horizontal="center" vertical="center"/>
    </xf>
    <xf numFmtId="180" fontId="16" fillId="0" borderId="162" xfId="0" applyNumberFormat="1" applyFont="1" applyBorder="1" applyAlignment="1">
      <alignment vertical="center" shrinkToFit="1"/>
    </xf>
    <xf numFmtId="180" fontId="16" fillId="0" borderId="232" xfId="0" applyNumberFormat="1" applyFont="1" applyBorder="1" applyAlignment="1">
      <alignment vertical="center" shrinkToFit="1"/>
    </xf>
    <xf numFmtId="180" fontId="16" fillId="0" borderId="369" xfId="0" applyNumberFormat="1" applyFont="1" applyBorder="1" applyAlignment="1">
      <alignment vertical="center" shrinkToFit="1"/>
    </xf>
    <xf numFmtId="180" fontId="16" fillId="0" borderId="370" xfId="0" applyNumberFormat="1" applyFont="1" applyBorder="1" applyAlignment="1">
      <alignment vertical="center" shrinkToFit="1"/>
    </xf>
    <xf numFmtId="180" fontId="16" fillId="0" borderId="233" xfId="0" applyNumberFormat="1" applyFont="1" applyBorder="1" applyAlignment="1">
      <alignment vertical="center" shrinkToFit="1"/>
    </xf>
    <xf numFmtId="180" fontId="16" fillId="0" borderId="234" xfId="0" applyNumberFormat="1" applyFont="1" applyBorder="1" applyAlignment="1">
      <alignment vertical="center" shrinkToFit="1"/>
    </xf>
    <xf numFmtId="180" fontId="16" fillId="0" borderId="58" xfId="0" applyNumberFormat="1" applyFont="1" applyBorder="1" applyAlignment="1">
      <alignment vertical="center" shrinkToFit="1"/>
    </xf>
    <xf numFmtId="180" fontId="16" fillId="0" borderId="235" xfId="0" applyNumberFormat="1" applyFont="1" applyBorder="1" applyAlignment="1">
      <alignment vertical="center" shrinkToFit="1"/>
    </xf>
    <xf numFmtId="180" fontId="16" fillId="0" borderId="371" xfId="0" applyNumberFormat="1" applyFont="1" applyBorder="1" applyAlignment="1">
      <alignment vertical="center" shrinkToFit="1"/>
    </xf>
    <xf numFmtId="180" fontId="16" fillId="0" borderId="372" xfId="0" applyNumberFormat="1" applyFont="1" applyBorder="1" applyAlignment="1">
      <alignment vertical="center" shrinkToFit="1"/>
    </xf>
    <xf numFmtId="180" fontId="16" fillId="0" borderId="236" xfId="0" applyNumberFormat="1" applyFont="1" applyBorder="1" applyAlignment="1">
      <alignment vertical="center" shrinkToFit="1"/>
    </xf>
    <xf numFmtId="180" fontId="16" fillId="0" borderId="200" xfId="0" applyNumberFormat="1" applyFont="1" applyBorder="1" applyAlignment="1">
      <alignment vertical="center" shrinkToFit="1"/>
    </xf>
    <xf numFmtId="180" fontId="16" fillId="0" borderId="267" xfId="0" applyNumberFormat="1" applyFont="1" applyBorder="1" applyAlignment="1">
      <alignment vertical="center" shrinkToFit="1"/>
    </xf>
    <xf numFmtId="180" fontId="16" fillId="0" borderId="373" xfId="0" applyNumberFormat="1" applyFont="1" applyBorder="1" applyAlignment="1">
      <alignment vertical="center" shrinkToFit="1"/>
    </xf>
    <xf numFmtId="180" fontId="16" fillId="0" borderId="374" xfId="0" applyNumberFormat="1" applyFont="1" applyBorder="1" applyAlignment="1">
      <alignment vertical="center" shrinkToFit="1"/>
    </xf>
    <xf numFmtId="180" fontId="16" fillId="0" borderId="375" xfId="0" applyNumberFormat="1" applyFont="1" applyBorder="1" applyAlignment="1">
      <alignment vertical="center" shrinkToFit="1"/>
    </xf>
    <xf numFmtId="180" fontId="16" fillId="0" borderId="376" xfId="0" applyNumberFormat="1" applyFont="1" applyBorder="1" applyAlignment="1">
      <alignment vertical="center" shrinkToFit="1"/>
    </xf>
    <xf numFmtId="180" fontId="16" fillId="0" borderId="377" xfId="0" applyNumberFormat="1" applyFont="1" applyBorder="1" applyAlignment="1">
      <alignment vertical="center" shrinkToFit="1"/>
    </xf>
    <xf numFmtId="0" fontId="16" fillId="0" borderId="378" xfId="0" applyFont="1" applyBorder="1" applyAlignment="1">
      <alignment horizontal="distributed" vertical="center"/>
    </xf>
    <xf numFmtId="0" fontId="26" fillId="0" borderId="379" xfId="0" applyFont="1" applyBorder="1" applyAlignment="1">
      <alignment horizontal="center" vertical="center" shrinkToFit="1"/>
    </xf>
    <xf numFmtId="180" fontId="16" fillId="0" borderId="272" xfId="0" applyNumberFormat="1" applyFont="1" applyBorder="1" applyAlignment="1">
      <alignment vertical="center" shrinkToFit="1"/>
    </xf>
    <xf numFmtId="180" fontId="16" fillId="0" borderId="380" xfId="0" applyNumberFormat="1" applyFont="1" applyBorder="1" applyAlignment="1">
      <alignment vertical="center" shrinkToFit="1"/>
    </xf>
    <xf numFmtId="180" fontId="16" fillId="0" borderId="381" xfId="0" applyNumberFormat="1" applyFont="1" applyBorder="1" applyAlignment="1">
      <alignment vertical="center" shrinkToFit="1"/>
    </xf>
    <xf numFmtId="180" fontId="16" fillId="0" borderId="382" xfId="0" applyNumberFormat="1" applyFont="1" applyBorder="1" applyAlignment="1">
      <alignment vertical="center" shrinkToFit="1"/>
    </xf>
    <xf numFmtId="180" fontId="16" fillId="0" borderId="277" xfId="0" applyNumberFormat="1" applyFont="1" applyBorder="1" applyAlignment="1">
      <alignment vertical="center" shrinkToFit="1"/>
    </xf>
    <xf numFmtId="180" fontId="16" fillId="0" borderId="383" xfId="0" applyNumberFormat="1" applyFont="1" applyBorder="1" applyAlignment="1">
      <alignment vertical="center" shrinkToFit="1"/>
    </xf>
    <xf numFmtId="180" fontId="16" fillId="0" borderId="279" xfId="0" applyNumberFormat="1" applyFont="1" applyBorder="1" applyAlignment="1">
      <alignment vertical="center" shrinkToFit="1"/>
    </xf>
    <xf numFmtId="180" fontId="16" fillId="0" borderId="385" xfId="0" applyNumberFormat="1" applyFont="1" applyBorder="1" applyAlignment="1">
      <alignment vertical="center" shrinkToFit="1"/>
    </xf>
    <xf numFmtId="180" fontId="16" fillId="0" borderId="386" xfId="0" applyNumberFormat="1" applyFont="1" applyBorder="1" applyAlignment="1">
      <alignment vertical="center" shrinkToFit="1"/>
    </xf>
    <xf numFmtId="180" fontId="16" fillId="0" borderId="387" xfId="0" applyNumberFormat="1" applyFont="1" applyBorder="1" applyAlignment="1">
      <alignment vertical="center" shrinkToFit="1"/>
    </xf>
    <xf numFmtId="180" fontId="16" fillId="0" borderId="388" xfId="0" applyNumberFormat="1" applyFont="1" applyBorder="1" applyAlignment="1">
      <alignment vertical="center" shrinkToFit="1"/>
    </xf>
    <xf numFmtId="180" fontId="16" fillId="0" borderId="389" xfId="0" applyNumberFormat="1" applyFont="1" applyBorder="1" applyAlignment="1">
      <alignment vertical="center" shrinkToFit="1"/>
    </xf>
    <xf numFmtId="180" fontId="16" fillId="0" borderId="285" xfId="0" applyNumberFormat="1" applyFont="1" applyBorder="1" applyAlignment="1">
      <alignment vertical="center" shrinkToFit="1"/>
    </xf>
    <xf numFmtId="180" fontId="16" fillId="0" borderId="391" xfId="0" applyNumberFormat="1" applyFont="1" applyBorder="1" applyAlignment="1">
      <alignment vertical="center" shrinkToFit="1"/>
    </xf>
    <xf numFmtId="180" fontId="16" fillId="0" borderId="392" xfId="0" applyNumberFormat="1" applyFont="1" applyBorder="1" applyAlignment="1">
      <alignment vertical="center" shrinkToFit="1"/>
    </xf>
    <xf numFmtId="180" fontId="16" fillId="0" borderId="393" xfId="0" applyNumberFormat="1" applyFont="1" applyBorder="1" applyAlignment="1">
      <alignment vertical="center" shrinkToFit="1"/>
    </xf>
    <xf numFmtId="180" fontId="16" fillId="0" borderId="394" xfId="0" applyNumberFormat="1" applyFont="1" applyBorder="1" applyAlignment="1">
      <alignment vertical="center" shrinkToFit="1"/>
    </xf>
    <xf numFmtId="180" fontId="16" fillId="0" borderId="395" xfId="0" applyNumberFormat="1" applyFont="1" applyBorder="1" applyAlignment="1">
      <alignment vertical="center" shrinkToFit="1"/>
    </xf>
    <xf numFmtId="180" fontId="11" fillId="0" borderId="12" xfId="0" applyNumberFormat="1" applyFont="1" applyBorder="1" applyAlignment="1">
      <alignment vertical="center" shrinkToFit="1"/>
    </xf>
    <xf numFmtId="180" fontId="11" fillId="0" borderId="396" xfId="0" applyNumberFormat="1" applyFont="1" applyBorder="1" applyAlignment="1">
      <alignment vertical="center" shrinkToFit="1"/>
    </xf>
    <xf numFmtId="180" fontId="11" fillId="0" borderId="397" xfId="0" applyNumberFormat="1" applyFont="1" applyBorder="1" applyAlignment="1">
      <alignment vertical="center" shrinkToFit="1"/>
    </xf>
    <xf numFmtId="180" fontId="11" fillId="0" borderId="398" xfId="0" applyNumberFormat="1" applyFont="1" applyBorder="1" applyAlignment="1">
      <alignment vertical="center" shrinkToFit="1"/>
    </xf>
    <xf numFmtId="180" fontId="11" fillId="0" borderId="399" xfId="0" applyNumberFormat="1" applyFont="1" applyBorder="1" applyAlignment="1">
      <alignment vertical="center" shrinkToFit="1"/>
    </xf>
    <xf numFmtId="180" fontId="11" fillId="0" borderId="400" xfId="0" applyNumberFormat="1" applyFont="1" applyBorder="1" applyAlignment="1">
      <alignment vertical="center" shrinkToFit="1"/>
    </xf>
    <xf numFmtId="0" fontId="16" fillId="0" borderId="401" xfId="0" applyFont="1" applyBorder="1" applyAlignment="1">
      <alignment horizontal="center" vertical="center" shrinkToFit="1"/>
    </xf>
    <xf numFmtId="0" fontId="16" fillId="0" borderId="402" xfId="0" applyFont="1" applyBorder="1" applyAlignment="1">
      <alignment horizontal="center" vertical="center" shrinkToFit="1"/>
    </xf>
    <xf numFmtId="0" fontId="16" fillId="0" borderId="403" xfId="0" applyFont="1" applyBorder="1" applyAlignment="1">
      <alignment horizontal="center" vertical="center" shrinkToFit="1"/>
    </xf>
    <xf numFmtId="0" fontId="16" fillId="0" borderId="404" xfId="0" applyFont="1" applyBorder="1" applyAlignment="1">
      <alignment horizontal="center" vertical="center" shrinkToFit="1"/>
    </xf>
    <xf numFmtId="0" fontId="17" fillId="0" borderId="163" xfId="0" applyFont="1" applyBorder="1" applyAlignment="1">
      <alignment horizontal="center" vertical="center" shrinkToFit="1"/>
    </xf>
    <xf numFmtId="0" fontId="17" fillId="0" borderId="137" xfId="0" applyFont="1" applyBorder="1">
      <alignment vertical="center"/>
    </xf>
    <xf numFmtId="0" fontId="17" fillId="0" borderId="155" xfId="0" applyFont="1" applyBorder="1" applyAlignment="1">
      <alignment horizontal="center" vertical="center"/>
    </xf>
    <xf numFmtId="0" fontId="17" fillId="0" borderId="108" xfId="0" applyFont="1" applyBorder="1" applyAlignment="1">
      <alignment horizontal="center" vertical="center" shrinkToFit="1"/>
    </xf>
    <xf numFmtId="0" fontId="17" fillId="0" borderId="75" xfId="0" applyFont="1" applyBorder="1">
      <alignment vertical="center"/>
    </xf>
    <xf numFmtId="0" fontId="17" fillId="0" borderId="77" xfId="0" applyFont="1" applyBorder="1" applyAlignment="1">
      <alignment horizontal="center" vertical="center"/>
    </xf>
    <xf numFmtId="0" fontId="17" fillId="0" borderId="409" xfId="0" applyFont="1" applyBorder="1" applyAlignment="1">
      <alignment horizontal="center" vertical="center" shrinkToFit="1"/>
    </xf>
    <xf numFmtId="0" fontId="19" fillId="0" borderId="136" xfId="0" applyFont="1" applyBorder="1" applyAlignment="1">
      <alignment vertical="center" shrinkToFit="1"/>
    </xf>
    <xf numFmtId="0" fontId="19" fillId="0" borderId="137" xfId="0" applyFont="1" applyBorder="1" applyAlignment="1">
      <alignment horizontal="center" vertical="center" shrinkToFit="1"/>
    </xf>
    <xf numFmtId="183" fontId="19" fillId="0" borderId="137" xfId="0" applyNumberFormat="1" applyFont="1" applyBorder="1" applyAlignment="1">
      <alignment vertical="center" shrinkToFit="1"/>
    </xf>
    <xf numFmtId="0" fontId="19" fillId="0" borderId="138" xfId="0" applyFont="1" applyBorder="1" applyAlignment="1">
      <alignment horizontal="center" vertical="center" shrinkToFit="1"/>
    </xf>
    <xf numFmtId="0" fontId="16" fillId="0" borderId="266" xfId="0" applyFont="1" applyBorder="1" applyAlignment="1">
      <alignment horizontal="center" vertical="center" shrinkToFit="1"/>
    </xf>
    <xf numFmtId="0" fontId="19" fillId="0" borderId="74" xfId="0" applyFont="1" applyBorder="1" applyAlignment="1">
      <alignment vertical="center" shrinkToFit="1"/>
    </xf>
    <xf numFmtId="0" fontId="19" fillId="0" borderId="75" xfId="0" applyFont="1" applyBorder="1" applyAlignment="1">
      <alignment horizontal="center" vertical="center" shrinkToFit="1"/>
    </xf>
    <xf numFmtId="183" fontId="19" fillId="0" borderId="75" xfId="0" applyNumberFormat="1" applyFont="1" applyBorder="1" applyAlignment="1">
      <alignment vertical="center" shrinkToFit="1"/>
    </xf>
    <xf numFmtId="0" fontId="16" fillId="0" borderId="180" xfId="0" applyFont="1" applyBorder="1" applyAlignment="1">
      <alignment horizontal="center" vertical="center" shrinkToFit="1"/>
    </xf>
    <xf numFmtId="0" fontId="19" fillId="0" borderId="410" xfId="0" applyFont="1" applyBorder="1" applyAlignment="1">
      <alignment vertical="center" shrinkToFit="1"/>
    </xf>
    <xf numFmtId="0" fontId="19" fillId="0" borderId="337" xfId="0" applyFont="1" applyBorder="1" applyAlignment="1">
      <alignment horizontal="center" vertical="center" shrinkToFit="1"/>
    </xf>
    <xf numFmtId="183" fontId="19" fillId="0" borderId="337" xfId="0" applyNumberFormat="1" applyFont="1" applyBorder="1" applyAlignment="1">
      <alignment vertical="center" shrinkToFit="1"/>
    </xf>
    <xf numFmtId="0" fontId="19" fillId="0" borderId="337" xfId="0" applyFont="1" applyBorder="1" applyAlignment="1">
      <alignment vertical="center" shrinkToFit="1"/>
    </xf>
    <xf numFmtId="0" fontId="19" fillId="0" borderId="174" xfId="0" applyFont="1" applyBorder="1" applyAlignment="1">
      <alignment vertical="center" shrinkToFit="1"/>
    </xf>
    <xf numFmtId="0" fontId="19" fillId="0" borderId="175" xfId="0" applyFont="1" applyBorder="1" applyAlignment="1">
      <alignment horizontal="center" vertical="center" shrinkToFit="1"/>
    </xf>
    <xf numFmtId="183" fontId="19" fillId="0" borderId="175" xfId="0" applyNumberFormat="1" applyFont="1" applyBorder="1" applyAlignment="1">
      <alignment vertical="center" shrinkToFit="1"/>
    </xf>
    <xf numFmtId="0" fontId="19" fillId="0" borderId="175" xfId="0" applyFont="1" applyBorder="1" applyAlignment="1">
      <alignment vertical="center" shrinkToFit="1"/>
    </xf>
    <xf numFmtId="0" fontId="19" fillId="0" borderId="169" xfId="0" applyFont="1" applyBorder="1" applyAlignment="1">
      <alignment vertical="center" shrinkToFit="1"/>
    </xf>
    <xf numFmtId="0" fontId="19" fillId="0" borderId="170" xfId="0" applyFont="1" applyBorder="1" applyAlignment="1">
      <alignment horizontal="center" vertical="center" shrinkToFit="1"/>
    </xf>
    <xf numFmtId="183" fontId="19" fillId="0" borderId="170" xfId="0" applyNumberFormat="1" applyFont="1" applyBorder="1" applyAlignment="1">
      <alignment vertical="center" shrinkToFit="1"/>
    </xf>
    <xf numFmtId="0" fontId="19" fillId="0" borderId="170" xfId="0" applyFont="1" applyBorder="1" applyAlignment="1">
      <alignment vertical="center" shrinkToFit="1"/>
    </xf>
    <xf numFmtId="0" fontId="19" fillId="0" borderId="142" xfId="0" applyFont="1" applyBorder="1" applyAlignment="1">
      <alignment vertical="center" shrinkToFit="1"/>
    </xf>
    <xf numFmtId="0" fontId="19" fillId="0" borderId="113" xfId="0" applyFont="1" applyBorder="1" applyAlignment="1">
      <alignment horizontal="center" vertical="center" shrinkToFit="1"/>
    </xf>
    <xf numFmtId="183" fontId="19" fillId="0" borderId="113" xfId="0" applyNumberFormat="1" applyFont="1" applyBorder="1" applyAlignment="1">
      <alignment vertical="center" shrinkToFit="1"/>
    </xf>
    <xf numFmtId="0" fontId="19" fillId="0" borderId="113" xfId="0" applyFont="1" applyBorder="1" applyAlignment="1">
      <alignment vertical="center" shrinkToFit="1"/>
    </xf>
    <xf numFmtId="0" fontId="19" fillId="0" borderId="114" xfId="0" applyFont="1" applyBorder="1" applyAlignment="1">
      <alignment horizontal="center" vertical="center" shrinkToFit="1"/>
    </xf>
    <xf numFmtId="0" fontId="16" fillId="0" borderId="182" xfId="0" applyFont="1" applyBorder="1" applyAlignment="1">
      <alignment horizontal="center" vertical="center" shrinkToFit="1"/>
    </xf>
    <xf numFmtId="0" fontId="17" fillId="0" borderId="219" xfId="0" applyFont="1" applyBorder="1" applyAlignment="1">
      <alignment horizontal="center" vertical="center"/>
    </xf>
    <xf numFmtId="184" fontId="17" fillId="0" borderId="69" xfId="2" applyNumberFormat="1" applyFont="1" applyBorder="1" applyAlignment="1">
      <alignment horizontal="right" vertical="center" indent="1"/>
    </xf>
    <xf numFmtId="184" fontId="17" fillId="0" borderId="70" xfId="2" applyNumberFormat="1" applyFont="1" applyBorder="1" applyAlignment="1">
      <alignment horizontal="right" vertical="center" indent="1"/>
    </xf>
    <xf numFmtId="184" fontId="17" fillId="0" borderId="8" xfId="2" applyNumberFormat="1" applyFont="1" applyBorder="1" applyAlignment="1">
      <alignment horizontal="right" vertical="center" indent="1"/>
    </xf>
    <xf numFmtId="0" fontId="17" fillId="0" borderId="149" xfId="0" applyFont="1" applyBorder="1" applyAlignment="1">
      <alignment horizontal="right" vertical="center" indent="1"/>
    </xf>
    <xf numFmtId="0" fontId="17" fillId="0" borderId="150" xfId="0" applyFont="1" applyBorder="1" applyAlignment="1">
      <alignment horizontal="right" vertical="center" indent="1"/>
    </xf>
    <xf numFmtId="0" fontId="17" fillId="0" borderId="20" xfId="0" applyFont="1" applyBorder="1" applyAlignment="1">
      <alignment horizontal="right" vertical="center" indent="1"/>
    </xf>
    <xf numFmtId="184" fontId="17" fillId="0" borderId="256" xfId="2" applyNumberFormat="1" applyFont="1" applyBorder="1" applyAlignment="1">
      <alignment horizontal="right" vertical="center" indent="1"/>
    </xf>
    <xf numFmtId="184" fontId="17" fillId="0" borderId="224" xfId="2" applyNumberFormat="1" applyFont="1" applyBorder="1" applyAlignment="1">
      <alignment horizontal="right" vertical="center" indent="1"/>
    </xf>
    <xf numFmtId="184" fontId="17" fillId="0" borderId="17" xfId="2" applyNumberFormat="1" applyFont="1" applyBorder="1" applyAlignment="1">
      <alignment horizontal="right" vertical="center" indent="1"/>
    </xf>
    <xf numFmtId="0" fontId="17" fillId="0" borderId="413" xfId="0" applyFont="1" applyBorder="1" applyAlignment="1">
      <alignment horizontal="right" vertical="center" indent="1"/>
    </xf>
    <xf numFmtId="0" fontId="17" fillId="0" borderId="292" xfId="0" applyFont="1" applyBorder="1" applyAlignment="1">
      <alignment horizontal="right" vertical="center" indent="1"/>
    </xf>
    <xf numFmtId="0" fontId="17" fillId="0" borderId="13" xfId="0" applyFont="1" applyBorder="1" applyAlignment="1">
      <alignment horizontal="right" vertical="center" indent="1"/>
    </xf>
    <xf numFmtId="184" fontId="17" fillId="0" borderId="417" xfId="0" applyNumberFormat="1" applyFont="1" applyBorder="1" applyAlignment="1">
      <alignment horizontal="right" vertical="center" indent="1"/>
    </xf>
    <xf numFmtId="184" fontId="17" fillId="0" borderId="97" xfId="0" applyNumberFormat="1" applyFont="1" applyBorder="1" applyAlignment="1">
      <alignment horizontal="right" vertical="center" indent="1"/>
    </xf>
    <xf numFmtId="184" fontId="17" fillId="0" borderId="39" xfId="0" applyNumberFormat="1" applyFont="1" applyBorder="1" applyAlignment="1">
      <alignment horizontal="right" vertical="center" indent="1"/>
    </xf>
    <xf numFmtId="0" fontId="17" fillId="0" borderId="315" xfId="0" applyFont="1" applyBorder="1" applyAlignment="1">
      <alignment horizontal="right" vertical="center" indent="1"/>
    </xf>
    <xf numFmtId="0" fontId="17" fillId="0" borderId="316" xfId="0" applyFont="1" applyBorder="1" applyAlignment="1">
      <alignment horizontal="right" vertical="center" indent="1"/>
    </xf>
    <xf numFmtId="0" fontId="17" fillId="0" borderId="46" xfId="0" applyFont="1" applyBorder="1" applyAlignment="1">
      <alignment horizontal="right" vertical="center" indent="1"/>
    </xf>
    <xf numFmtId="0" fontId="17" fillId="0" borderId="136" xfId="0" applyFont="1" applyBorder="1" applyAlignment="1">
      <alignment horizontal="right" vertical="center" indent="1" shrinkToFit="1"/>
    </xf>
    <xf numFmtId="0" fontId="17" fillId="0" borderId="138" xfId="0" applyFont="1" applyBorder="1" applyAlignment="1">
      <alignment horizontal="center" vertical="center" shrinkToFit="1"/>
    </xf>
    <xf numFmtId="0" fontId="17" fillId="0" borderId="142" xfId="0" applyFont="1" applyBorder="1" applyAlignment="1">
      <alignment horizontal="right" vertical="center" indent="1" shrinkToFit="1"/>
    </xf>
    <xf numFmtId="0" fontId="17" fillId="0" borderId="114" xfId="0" applyFont="1" applyBorder="1" applyAlignment="1">
      <alignment horizontal="center" vertical="center" shrinkToFit="1"/>
    </xf>
    <xf numFmtId="0" fontId="16" fillId="0" borderId="127" xfId="0" applyFont="1" applyBorder="1" applyAlignment="1">
      <alignment horizontal="center" vertical="center" shrinkToFit="1"/>
    </xf>
    <xf numFmtId="184" fontId="17" fillId="0" borderId="417" xfId="2" applyNumberFormat="1" applyFont="1" applyBorder="1" applyAlignment="1">
      <alignment horizontal="right" vertical="center" indent="1"/>
    </xf>
    <xf numFmtId="184" fontId="17" fillId="0" borderId="97" xfId="2" applyNumberFormat="1" applyFont="1" applyBorder="1" applyAlignment="1">
      <alignment horizontal="right" vertical="center" indent="1"/>
    </xf>
    <xf numFmtId="184" fontId="17" fillId="0" borderId="39" xfId="2" applyNumberFormat="1" applyFont="1" applyBorder="1" applyAlignment="1">
      <alignment horizontal="right" vertical="center" indent="1"/>
    </xf>
    <xf numFmtId="0" fontId="17" fillId="0" borderId="125" xfId="0" applyFont="1" applyBorder="1" applyAlignment="1">
      <alignment horizontal="center" vertical="center"/>
    </xf>
    <xf numFmtId="0" fontId="17" fillId="0" borderId="126" xfId="0" applyFont="1" applyBorder="1" applyAlignment="1">
      <alignment horizontal="center" vertical="center"/>
    </xf>
    <xf numFmtId="0" fontId="17" fillId="0" borderId="93" xfId="0" applyFont="1" applyBorder="1" applyAlignment="1">
      <alignment horizontal="center" vertical="center"/>
    </xf>
    <xf numFmtId="0" fontId="11" fillId="0" borderId="0" xfId="0" applyFont="1" applyAlignment="1">
      <alignment horizontal="distributed" vertical="center"/>
    </xf>
    <xf numFmtId="0" fontId="28" fillId="0" borderId="0" xfId="0" applyFont="1" applyAlignment="1">
      <alignment horizontal="center" vertical="center" shrinkToFit="1"/>
    </xf>
    <xf numFmtId="0" fontId="17" fillId="0" borderId="136" xfId="0" applyFont="1" applyBorder="1" applyAlignment="1">
      <alignment horizontal="center" vertical="center" shrinkToFit="1"/>
    </xf>
    <xf numFmtId="0" fontId="17" fillId="0" borderId="137" xfId="0" applyFont="1" applyBorder="1" applyAlignment="1">
      <alignment horizontal="center" vertical="center" shrinkToFit="1"/>
    </xf>
    <xf numFmtId="0" fontId="17" fillId="0" borderId="139" xfId="0" applyFont="1" applyBorder="1" applyAlignment="1">
      <alignment horizontal="distributed" vertical="center"/>
    </xf>
    <xf numFmtId="0" fontId="17" fillId="0" borderId="141" xfId="0" applyFont="1" applyBorder="1" applyAlignment="1">
      <alignment horizontal="center" vertical="center" shrinkToFit="1"/>
    </xf>
    <xf numFmtId="0" fontId="17" fillId="0" borderId="74" xfId="0" applyFont="1" applyBorder="1" applyAlignment="1">
      <alignment horizontal="center" vertical="center" shrinkToFit="1"/>
    </xf>
    <xf numFmtId="0" fontId="17" fillId="0" borderId="75" xfId="0" applyFont="1" applyBorder="1" applyAlignment="1">
      <alignment horizontal="center" vertical="center" shrinkToFit="1"/>
    </xf>
    <xf numFmtId="0" fontId="17" fillId="0" borderId="76" xfId="0" applyFont="1" applyBorder="1" applyAlignment="1">
      <alignment horizontal="center" vertical="center" shrinkToFit="1"/>
    </xf>
    <xf numFmtId="0" fontId="17" fillId="0" borderId="109" xfId="0" applyFont="1" applyBorder="1" applyAlignment="1">
      <alignment horizontal="distributed" vertical="center"/>
    </xf>
    <xf numFmtId="0" fontId="17" fillId="0" borderId="132" xfId="0" applyFont="1" applyBorder="1" applyAlignment="1">
      <alignment horizontal="center" vertical="center" shrinkToFit="1"/>
    </xf>
    <xf numFmtId="0" fontId="17" fillId="0" borderId="136" xfId="0" applyFont="1" applyBorder="1" applyAlignment="1">
      <alignment horizontal="right" vertical="center" indent="1"/>
    </xf>
    <xf numFmtId="0" fontId="17" fillId="0" borderId="74" xfId="0" applyFont="1" applyBorder="1" applyAlignment="1">
      <alignment horizontal="right" vertical="center" indent="1"/>
    </xf>
    <xf numFmtId="0" fontId="17" fillId="0" borderId="256" xfId="0" applyFont="1" applyBorder="1" applyAlignment="1">
      <alignment horizontal="right" vertical="center" indent="1"/>
    </xf>
    <xf numFmtId="0" fontId="17" fillId="0" borderId="241" xfId="0" applyFont="1" applyBorder="1" applyAlignment="1">
      <alignment horizontal="center" vertical="center"/>
    </xf>
    <xf numFmtId="0" fontId="17" fillId="0" borderId="256" xfId="0" applyFont="1" applyBorder="1" applyAlignment="1">
      <alignment horizontal="center" vertical="center" shrinkToFit="1"/>
    </xf>
    <xf numFmtId="0" fontId="17" fillId="0" borderId="224" xfId="0" applyFont="1" applyBorder="1" applyAlignment="1">
      <alignment horizontal="center" vertical="center" shrinkToFit="1"/>
    </xf>
    <xf numFmtId="0" fontId="17" fillId="0" borderId="225" xfId="0" applyFont="1" applyBorder="1" applyAlignment="1">
      <alignment horizontal="center" vertical="center" shrinkToFit="1"/>
    </xf>
    <xf numFmtId="0" fontId="17" fillId="0" borderId="339" xfId="0" applyFont="1" applyBorder="1" applyAlignment="1">
      <alignment horizontal="distributed" vertical="center"/>
    </xf>
    <xf numFmtId="38" fontId="17" fillId="0" borderId="136" xfId="1" applyFont="1" applyBorder="1">
      <alignment vertical="center"/>
    </xf>
    <xf numFmtId="38" fontId="17" fillId="0" borderId="423" xfId="1" applyFont="1" applyBorder="1">
      <alignment vertical="center"/>
    </xf>
    <xf numFmtId="38" fontId="17" fillId="0" borderId="163" xfId="1" applyFont="1" applyBorder="1">
      <alignment vertical="center"/>
    </xf>
    <xf numFmtId="38" fontId="17" fillId="0" borderId="154" xfId="1" applyFont="1" applyBorder="1">
      <alignment vertical="center"/>
    </xf>
    <xf numFmtId="38" fontId="17" fillId="0" borderId="251" xfId="1" applyFont="1" applyBorder="1">
      <alignment vertical="center"/>
    </xf>
    <xf numFmtId="38" fontId="17" fillId="0" borderId="74" xfId="1" applyFont="1" applyBorder="1">
      <alignment vertical="center"/>
    </xf>
    <xf numFmtId="38" fontId="17" fillId="0" borderId="424" xfId="1" applyFont="1" applyBorder="1">
      <alignment vertical="center"/>
    </xf>
    <xf numFmtId="38" fontId="17" fillId="0" borderId="108" xfId="1" applyFont="1" applyBorder="1">
      <alignment vertical="center"/>
    </xf>
    <xf numFmtId="38" fontId="17" fillId="0" borderId="61" xfId="1" applyFont="1" applyBorder="1">
      <alignment vertical="center"/>
    </xf>
    <xf numFmtId="38" fontId="17" fillId="0" borderId="60" xfId="1" applyFont="1" applyBorder="1">
      <alignment vertical="center"/>
    </xf>
    <xf numFmtId="0" fontId="28" fillId="0" borderId="0" xfId="0" applyFont="1" applyAlignment="1">
      <alignment vertical="center" shrinkToFit="1"/>
    </xf>
    <xf numFmtId="38" fontId="17" fillId="0" borderId="312" xfId="1" applyFont="1" applyBorder="1">
      <alignment vertical="center"/>
    </xf>
    <xf numFmtId="38" fontId="17" fillId="0" borderId="425" xfId="1" applyFont="1" applyBorder="1">
      <alignment vertical="center"/>
    </xf>
    <xf numFmtId="38" fontId="17" fillId="0" borderId="426" xfId="1" applyFont="1" applyBorder="1">
      <alignment vertical="center"/>
    </xf>
    <xf numFmtId="38" fontId="17" fillId="0" borderId="427" xfId="1" applyFont="1" applyBorder="1">
      <alignment vertical="center"/>
    </xf>
    <xf numFmtId="38" fontId="17" fillId="0" borderId="23" xfId="1" applyFont="1" applyBorder="1">
      <alignment vertical="center"/>
    </xf>
    <xf numFmtId="0" fontId="29" fillId="0" borderId="0" xfId="0" applyFont="1" applyAlignment="1">
      <alignment vertical="center" shrinkToFit="1"/>
    </xf>
    <xf numFmtId="38" fontId="17" fillId="0" borderId="349" xfId="1" applyFont="1" applyBorder="1" applyAlignment="1">
      <alignment vertical="center"/>
    </xf>
    <xf numFmtId="38" fontId="17" fillId="0" borderId="430" xfId="1" applyFont="1" applyBorder="1" applyAlignment="1">
      <alignment vertical="center"/>
    </xf>
    <xf numFmtId="38" fontId="17" fillId="0" borderId="350" xfId="1" applyFont="1" applyBorder="1" applyAlignment="1">
      <alignment vertical="center"/>
    </xf>
    <xf numFmtId="38" fontId="17" fillId="0" borderId="348" xfId="1" applyFont="1" applyBorder="1" applyAlignment="1">
      <alignment vertical="center"/>
    </xf>
    <xf numFmtId="38" fontId="17" fillId="0" borderId="346" xfId="1" applyFont="1" applyBorder="1" applyAlignment="1">
      <alignment vertical="center"/>
    </xf>
    <xf numFmtId="38" fontId="17" fillId="0" borderId="169" xfId="1" applyFont="1" applyBorder="1" applyAlignment="1">
      <alignment vertical="center"/>
    </xf>
    <xf numFmtId="38" fontId="17" fillId="0" borderId="432" xfId="1" applyFont="1" applyBorder="1" applyAlignment="1">
      <alignment vertical="center"/>
    </xf>
    <xf numFmtId="38" fontId="17" fillId="0" borderId="352" xfId="1" applyFont="1" applyBorder="1" applyAlignment="1">
      <alignment vertical="center"/>
    </xf>
    <xf numFmtId="38" fontId="17" fillId="0" borderId="327" xfId="1" applyFont="1" applyBorder="1" applyAlignment="1">
      <alignment vertical="center"/>
    </xf>
    <xf numFmtId="38" fontId="17" fillId="0" borderId="324" xfId="1" applyFont="1" applyBorder="1" applyAlignment="1">
      <alignment vertical="center"/>
    </xf>
    <xf numFmtId="38" fontId="17" fillId="0" borderId="435" xfId="1" applyFont="1" applyBorder="1" applyAlignment="1">
      <alignment vertical="center"/>
    </xf>
    <xf numFmtId="38" fontId="17" fillId="0" borderId="436" xfId="1" applyFont="1" applyBorder="1" applyAlignment="1">
      <alignment vertical="center"/>
    </xf>
    <xf numFmtId="38" fontId="17" fillId="0" borderId="437" xfId="1" applyFont="1" applyBorder="1" applyAlignment="1">
      <alignment vertical="center"/>
    </xf>
    <xf numFmtId="38" fontId="17" fillId="0" borderId="438" xfId="1" applyFont="1" applyBorder="1" applyAlignment="1">
      <alignment vertical="center"/>
    </xf>
    <xf numFmtId="38" fontId="17" fillId="0" borderId="439" xfId="1" applyFont="1" applyBorder="1" applyAlignment="1">
      <alignment vertical="center"/>
    </xf>
    <xf numFmtId="38" fontId="24" fillId="0" borderId="443" xfId="1" applyFont="1" applyBorder="1">
      <alignment vertical="center"/>
    </xf>
    <xf numFmtId="38" fontId="24" fillId="0" borderId="444" xfId="1" applyFont="1" applyBorder="1">
      <alignment vertical="center"/>
    </xf>
    <xf numFmtId="38" fontId="24" fillId="0" borderId="445" xfId="1" applyFont="1" applyBorder="1">
      <alignment vertical="center"/>
    </xf>
    <xf numFmtId="38" fontId="24" fillId="0" borderId="307" xfId="1" applyFont="1" applyBorder="1">
      <alignment vertical="center"/>
    </xf>
    <xf numFmtId="38" fontId="24" fillId="0" borderId="308" xfId="1" applyFont="1" applyBorder="1">
      <alignment vertical="center"/>
    </xf>
    <xf numFmtId="0" fontId="16" fillId="0" borderId="219" xfId="0" applyFont="1" applyBorder="1" applyAlignment="1">
      <alignment horizontal="center" vertical="center"/>
    </xf>
    <xf numFmtId="0" fontId="16" fillId="0" borderId="53" xfId="0" applyFont="1" applyBorder="1" applyAlignment="1">
      <alignment horizontal="center" vertical="center"/>
    </xf>
    <xf numFmtId="0" fontId="16" fillId="0" borderId="413" xfId="0" applyFont="1" applyBorder="1" applyAlignment="1">
      <alignment horizontal="center" vertical="center"/>
    </xf>
    <xf numFmtId="0" fontId="30" fillId="0" borderId="0" xfId="0" applyFont="1" applyAlignment="1">
      <alignment horizontal="center" vertical="center" shrinkToFit="1"/>
    </xf>
    <xf numFmtId="38" fontId="23" fillId="0" borderId="153" xfId="1" applyFont="1" applyBorder="1" applyAlignment="1">
      <alignment horizontal="center" vertical="center"/>
    </xf>
    <xf numFmtId="38" fontId="23" fillId="0" borderId="140" xfId="1" applyFont="1" applyBorder="1">
      <alignment vertical="center"/>
    </xf>
    <xf numFmtId="38" fontId="23" fillId="0" borderId="462" xfId="1" applyFont="1" applyBorder="1">
      <alignment vertical="center"/>
    </xf>
    <xf numFmtId="38" fontId="23" fillId="0" borderId="233" xfId="1" applyFont="1" applyBorder="1">
      <alignment vertical="center"/>
    </xf>
    <xf numFmtId="38" fontId="23" fillId="0" borderId="163" xfId="1" applyFont="1" applyBorder="1">
      <alignment vertical="center"/>
    </xf>
    <xf numFmtId="38" fontId="23" fillId="0" borderId="463" xfId="1" applyFont="1" applyBorder="1">
      <alignment vertical="center"/>
    </xf>
    <xf numFmtId="38" fontId="23" fillId="0" borderId="464" xfId="1" applyFont="1" applyBorder="1">
      <alignment vertical="center"/>
    </xf>
    <xf numFmtId="38" fontId="23" fillId="0" borderId="465" xfId="1" applyFont="1" applyBorder="1">
      <alignment vertical="center"/>
    </xf>
    <xf numFmtId="38" fontId="23" fillId="0" borderId="466" xfId="1" applyFont="1" applyBorder="1">
      <alignment vertical="center"/>
    </xf>
    <xf numFmtId="38" fontId="23" fillId="0" borderId="137" xfId="1" applyFont="1" applyBorder="1">
      <alignment vertical="center"/>
    </xf>
    <xf numFmtId="38" fontId="23" fillId="0" borderId="467" xfId="1" applyFont="1" applyBorder="1">
      <alignment vertical="center"/>
    </xf>
    <xf numFmtId="38" fontId="23" fillId="0" borderId="234" xfId="1" applyFont="1" applyBorder="1">
      <alignment vertical="center"/>
    </xf>
    <xf numFmtId="0" fontId="17" fillId="0" borderId="233" xfId="0" applyFont="1" applyBorder="1" applyAlignment="1">
      <alignment horizontal="distributed" vertical="center"/>
    </xf>
    <xf numFmtId="38" fontId="23" fillId="0" borderId="156" xfId="1" applyFont="1" applyBorder="1" applyAlignment="1">
      <alignment horizontal="center" vertical="center"/>
    </xf>
    <xf numFmtId="38" fontId="23" fillId="0" borderId="59" xfId="1" applyFont="1" applyBorder="1">
      <alignment vertical="center"/>
    </xf>
    <xf numFmtId="38" fontId="23" fillId="0" borderId="199" xfId="1" applyFont="1" applyBorder="1">
      <alignment vertical="center"/>
    </xf>
    <xf numFmtId="38" fontId="23" fillId="0" borderId="236" xfId="1" applyFont="1" applyBorder="1">
      <alignment vertical="center"/>
    </xf>
    <xf numFmtId="38" fontId="23" fillId="0" borderId="108" xfId="1" applyFont="1" applyBorder="1">
      <alignment vertical="center"/>
    </xf>
    <xf numFmtId="38" fontId="23" fillId="0" borderId="468" xfId="1" applyFont="1" applyBorder="1">
      <alignment vertical="center"/>
    </xf>
    <xf numFmtId="38" fontId="23" fillId="0" borderId="469" xfId="1" applyFont="1" applyBorder="1">
      <alignment vertical="center"/>
    </xf>
    <xf numFmtId="38" fontId="23" fillId="0" borderId="470" xfId="1" applyFont="1" applyBorder="1">
      <alignment vertical="center"/>
    </xf>
    <xf numFmtId="38" fontId="23" fillId="0" borderId="471" xfId="1" applyFont="1" applyBorder="1">
      <alignment vertical="center"/>
    </xf>
    <xf numFmtId="38" fontId="23" fillId="0" borderId="75" xfId="1" applyFont="1" applyBorder="1">
      <alignment vertical="center"/>
    </xf>
    <xf numFmtId="38" fontId="23" fillId="0" borderId="107" xfId="1" applyFont="1" applyBorder="1">
      <alignment vertical="center"/>
    </xf>
    <xf numFmtId="38" fontId="23" fillId="0" borderId="200" xfId="1" applyFont="1" applyBorder="1">
      <alignment vertical="center"/>
    </xf>
    <xf numFmtId="0" fontId="17" fillId="0" borderId="236" xfId="0" applyFont="1" applyBorder="1" applyAlignment="1">
      <alignment horizontal="distributed" vertical="center"/>
    </xf>
    <xf numFmtId="38" fontId="23" fillId="0" borderId="472" xfId="1" applyFont="1" applyBorder="1" applyAlignment="1">
      <alignment horizontal="center" vertical="center"/>
    </xf>
    <xf numFmtId="38" fontId="23" fillId="0" borderId="24" xfId="1" applyFont="1" applyBorder="1">
      <alignment vertical="center"/>
    </xf>
    <xf numFmtId="38" fontId="23" fillId="0" borderId="473" xfId="1" applyFont="1" applyBorder="1">
      <alignment vertical="center"/>
    </xf>
    <xf numFmtId="38" fontId="23" fillId="0" borderId="376" xfId="1" applyFont="1" applyBorder="1">
      <alignment vertical="center"/>
    </xf>
    <xf numFmtId="38" fontId="23" fillId="0" borderId="426" xfId="1" applyFont="1" applyBorder="1">
      <alignment vertical="center"/>
    </xf>
    <xf numFmtId="38" fontId="23" fillId="0" borderId="474" xfId="1" applyFont="1" applyBorder="1">
      <alignment vertical="center"/>
    </xf>
    <xf numFmtId="38" fontId="23" fillId="0" borderId="475" xfId="1" applyFont="1" applyBorder="1">
      <alignment vertical="center"/>
    </xf>
    <xf numFmtId="38" fontId="23" fillId="0" borderId="476" xfId="1" applyFont="1" applyBorder="1">
      <alignment vertical="center"/>
    </xf>
    <xf numFmtId="38" fontId="23" fillId="0" borderId="477" xfId="1" applyFont="1" applyBorder="1">
      <alignment vertical="center"/>
    </xf>
    <xf numFmtId="38" fontId="23" fillId="0" borderId="269" xfId="1" applyFont="1" applyBorder="1">
      <alignment vertical="center"/>
    </xf>
    <xf numFmtId="38" fontId="23" fillId="0" borderId="478" xfId="1" applyFont="1" applyBorder="1">
      <alignment vertical="center"/>
    </xf>
    <xf numFmtId="38" fontId="23" fillId="0" borderId="377" xfId="1" applyFont="1" applyBorder="1">
      <alignment vertical="center"/>
    </xf>
    <xf numFmtId="38" fontId="23" fillId="0" borderId="479" xfId="1" applyFont="1" applyBorder="1" applyAlignment="1">
      <alignment horizontal="center" vertical="center"/>
    </xf>
    <xf numFmtId="38" fontId="23" fillId="0" borderId="274" xfId="1" applyFont="1" applyBorder="1">
      <alignment vertical="center"/>
    </xf>
    <xf numFmtId="38" fontId="23" fillId="0" borderId="480" xfId="1" applyFont="1" applyBorder="1">
      <alignment vertical="center"/>
    </xf>
    <xf numFmtId="38" fontId="23" fillId="0" borderId="277" xfId="1" applyFont="1" applyBorder="1">
      <alignment vertical="center"/>
    </xf>
    <xf numFmtId="38" fontId="23" fillId="0" borderId="350" xfId="1" applyFont="1" applyBorder="1">
      <alignment vertical="center"/>
    </xf>
    <xf numFmtId="38" fontId="23" fillId="0" borderId="481" xfId="1" applyFont="1" applyBorder="1">
      <alignment vertical="center"/>
    </xf>
    <xf numFmtId="38" fontId="23" fillId="0" borderId="482" xfId="1" applyFont="1" applyBorder="1">
      <alignment vertical="center"/>
    </xf>
    <xf numFmtId="38" fontId="23" fillId="0" borderId="483" xfId="1" applyFont="1" applyBorder="1">
      <alignment vertical="center"/>
    </xf>
    <xf numFmtId="38" fontId="23" fillId="0" borderId="484" xfId="1" applyFont="1" applyBorder="1">
      <alignment vertical="center"/>
    </xf>
    <xf numFmtId="38" fontId="23" fillId="0" borderId="275" xfId="1" applyFont="1" applyBorder="1">
      <alignment vertical="center"/>
    </xf>
    <xf numFmtId="38" fontId="23" fillId="0" borderId="485" xfId="1" applyFont="1" applyBorder="1">
      <alignment vertical="center"/>
    </xf>
    <xf numFmtId="38" fontId="23" fillId="0" borderId="383" xfId="1" applyFont="1" applyBorder="1">
      <alignment vertical="center"/>
    </xf>
    <xf numFmtId="38" fontId="23" fillId="0" borderId="486" xfId="1" applyFont="1" applyBorder="1" applyAlignment="1">
      <alignment horizontal="center" vertical="center"/>
    </xf>
    <xf numFmtId="38" fontId="23" fillId="0" borderId="281" xfId="1" applyFont="1" applyBorder="1">
      <alignment vertical="center"/>
    </xf>
    <xf numFmtId="38" fontId="23" fillId="0" borderId="487" xfId="1" applyFont="1" applyBorder="1">
      <alignment vertical="center"/>
    </xf>
    <xf numFmtId="38" fontId="23" fillId="0" borderId="388" xfId="1" applyFont="1" applyBorder="1">
      <alignment vertical="center"/>
    </xf>
    <xf numFmtId="38" fontId="23" fillId="0" borderId="352" xfId="1" applyFont="1" applyBorder="1">
      <alignment vertical="center"/>
    </xf>
    <xf numFmtId="38" fontId="23" fillId="0" borderId="488" xfId="1" applyFont="1" applyBorder="1">
      <alignment vertical="center"/>
    </xf>
    <xf numFmtId="38" fontId="23" fillId="0" borderId="489" xfId="1" applyFont="1" applyBorder="1">
      <alignment vertical="center"/>
    </xf>
    <xf numFmtId="38" fontId="23" fillId="0" borderId="490" xfId="1" applyFont="1" applyBorder="1">
      <alignment vertical="center"/>
    </xf>
    <xf numFmtId="38" fontId="23" fillId="0" borderId="491" xfId="1" applyFont="1" applyBorder="1">
      <alignment vertical="center"/>
    </xf>
    <xf numFmtId="38" fontId="23" fillId="0" borderId="170" xfId="1" applyFont="1" applyBorder="1">
      <alignment vertical="center"/>
    </xf>
    <xf numFmtId="38" fontId="23" fillId="0" borderId="492" xfId="1" applyFont="1" applyBorder="1">
      <alignment vertical="center"/>
    </xf>
    <xf numFmtId="38" fontId="23" fillId="0" borderId="389" xfId="1" applyFont="1" applyBorder="1">
      <alignment vertical="center"/>
    </xf>
    <xf numFmtId="38" fontId="23" fillId="0" borderId="493" xfId="1" applyFont="1" applyBorder="1" applyAlignment="1">
      <alignment horizontal="center" vertical="center"/>
    </xf>
    <xf numFmtId="38" fontId="23" fillId="0" borderId="287" xfId="1" applyFont="1" applyBorder="1">
      <alignment vertical="center"/>
    </xf>
    <xf numFmtId="38" fontId="23" fillId="0" borderId="494" xfId="1" applyFont="1" applyBorder="1">
      <alignment vertical="center"/>
    </xf>
    <xf numFmtId="38" fontId="23" fillId="0" borderId="394" xfId="1" applyFont="1" applyBorder="1">
      <alignment vertical="center"/>
    </xf>
    <xf numFmtId="38" fontId="23" fillId="0" borderId="495" xfId="1" applyFont="1" applyBorder="1">
      <alignment vertical="center"/>
    </xf>
    <xf numFmtId="38" fontId="23" fillId="0" borderId="496" xfId="1" applyFont="1" applyBorder="1">
      <alignment vertical="center"/>
    </xf>
    <xf numFmtId="38" fontId="23" fillId="0" borderId="497" xfId="1" applyFont="1" applyBorder="1">
      <alignment vertical="center"/>
    </xf>
    <xf numFmtId="38" fontId="23" fillId="0" borderId="498" xfId="1" applyFont="1" applyBorder="1">
      <alignment vertical="center"/>
    </xf>
    <xf numFmtId="38" fontId="23" fillId="0" borderId="499" xfId="1" applyFont="1" applyBorder="1">
      <alignment vertical="center"/>
    </xf>
    <xf numFmtId="38" fontId="23" fillId="0" borderId="288" xfId="1" applyFont="1" applyBorder="1">
      <alignment vertical="center"/>
    </xf>
    <xf numFmtId="38" fontId="23" fillId="0" borderId="500" xfId="1" applyFont="1" applyBorder="1">
      <alignment vertical="center"/>
    </xf>
    <xf numFmtId="38" fontId="23" fillId="0" borderId="395" xfId="1" applyFont="1" applyBorder="1">
      <alignment vertical="center"/>
    </xf>
    <xf numFmtId="38" fontId="30" fillId="0" borderId="502" xfId="1" applyFont="1" applyBorder="1" applyAlignment="1">
      <alignment horizontal="center" vertical="center" shrinkToFit="1"/>
    </xf>
    <xf numFmtId="38" fontId="30" fillId="0" borderId="0" xfId="1" applyFont="1" applyBorder="1" applyAlignment="1">
      <alignment vertical="center" shrinkToFit="1"/>
    </xf>
    <xf numFmtId="38" fontId="30" fillId="0" borderId="503" xfId="1" applyFont="1" applyBorder="1">
      <alignment vertical="center"/>
    </xf>
    <xf numFmtId="38" fontId="30" fillId="0" borderId="399" xfId="1" applyFont="1" applyBorder="1">
      <alignment vertical="center"/>
    </xf>
    <xf numFmtId="38" fontId="30" fillId="0" borderId="0" xfId="1" applyFont="1" applyBorder="1">
      <alignment vertical="center"/>
    </xf>
    <xf numFmtId="38" fontId="30" fillId="0" borderId="455" xfId="1" applyFont="1" applyBorder="1">
      <alignment vertical="center"/>
    </xf>
    <xf numFmtId="38" fontId="30" fillId="0" borderId="504" xfId="1" applyFont="1" applyBorder="1">
      <alignment vertical="center"/>
    </xf>
    <xf numFmtId="38" fontId="30" fillId="0" borderId="505" xfId="1" applyFont="1" applyBorder="1">
      <alignment vertical="center"/>
    </xf>
    <xf numFmtId="38" fontId="30" fillId="0" borderId="506" xfId="1" applyFont="1" applyBorder="1">
      <alignment vertical="center"/>
    </xf>
    <xf numFmtId="38" fontId="30" fillId="0" borderId="507" xfId="1" applyFont="1" applyBorder="1">
      <alignment vertical="center"/>
    </xf>
    <xf numFmtId="38" fontId="30" fillId="0" borderId="292" xfId="1" applyFont="1" applyBorder="1">
      <alignment vertical="center"/>
    </xf>
    <xf numFmtId="38" fontId="30" fillId="0" borderId="326" xfId="1" applyFont="1" applyBorder="1">
      <alignment vertical="center"/>
    </xf>
    <xf numFmtId="38" fontId="30" fillId="0" borderId="400" xfId="1" applyFont="1" applyBorder="1">
      <alignment vertical="center"/>
    </xf>
    <xf numFmtId="0" fontId="23" fillId="0" borderId="52" xfId="0" applyFont="1" applyBorder="1" applyAlignment="1">
      <alignment horizontal="center" vertical="center" shrinkToFit="1"/>
    </xf>
    <xf numFmtId="0" fontId="23" fillId="0" borderId="209" xfId="0" applyFont="1" applyBorder="1" applyAlignment="1">
      <alignment horizontal="center" vertical="center" wrapText="1" shrinkToFit="1"/>
    </xf>
    <xf numFmtId="0" fontId="23" fillId="0" borderId="244" xfId="0" applyFont="1" applyBorder="1" applyAlignment="1">
      <alignment horizontal="center" vertical="center" shrinkToFit="1"/>
    </xf>
    <xf numFmtId="0" fontId="23" fillId="0" borderId="509" xfId="0" applyFont="1" applyBorder="1" applyAlignment="1">
      <alignment horizontal="center" vertical="center" shrinkToFit="1"/>
    </xf>
    <xf numFmtId="0" fontId="23" fillId="0" borderId="450" xfId="0" applyFont="1" applyBorder="1" applyAlignment="1">
      <alignment horizontal="center" vertical="center" shrinkToFit="1"/>
    </xf>
    <xf numFmtId="0" fontId="31" fillId="0" borderId="209" xfId="0" applyFont="1" applyBorder="1" applyAlignment="1">
      <alignment horizontal="center" vertical="center" wrapText="1" shrinkToFit="1"/>
    </xf>
    <xf numFmtId="0" fontId="23" fillId="0" borderId="510" xfId="0" applyFont="1" applyBorder="1" applyAlignment="1">
      <alignment horizontal="center" vertical="center" shrinkToFit="1"/>
    </xf>
    <xf numFmtId="0" fontId="23" fillId="0" borderId="220" xfId="0" applyFont="1" applyBorder="1" applyAlignment="1">
      <alignment horizontal="center" vertical="center" shrinkToFit="1"/>
    </xf>
    <xf numFmtId="0" fontId="23" fillId="0" borderId="511" xfId="0" applyFont="1" applyBorder="1" applyAlignment="1">
      <alignment horizontal="center" vertical="center" shrinkToFit="1"/>
    </xf>
    <xf numFmtId="0" fontId="23" fillId="0" borderId="404" xfId="0" applyFont="1" applyBorder="1" applyAlignment="1">
      <alignment horizontal="center" vertical="center" shrinkToFit="1"/>
    </xf>
    <xf numFmtId="0" fontId="23" fillId="0" borderId="210" xfId="0" applyFont="1" applyBorder="1" applyAlignment="1">
      <alignment horizontal="center" vertical="center" shrinkToFit="1"/>
    </xf>
    <xf numFmtId="0" fontId="17" fillId="0" borderId="424" xfId="0" applyFont="1" applyBorder="1" applyAlignment="1">
      <alignment horizontal="center" vertical="center"/>
    </xf>
    <xf numFmtId="38" fontId="19" fillId="0" borderId="162" xfId="1" applyFont="1" applyBorder="1">
      <alignment vertical="center"/>
    </xf>
    <xf numFmtId="38" fontId="19" fillId="0" borderId="137" xfId="1" applyFont="1" applyBorder="1">
      <alignment vertical="center"/>
    </xf>
    <xf numFmtId="38" fontId="19" fillId="0" borderId="516" xfId="1" applyFont="1" applyBorder="1">
      <alignment vertical="center"/>
    </xf>
    <xf numFmtId="38" fontId="19" fillId="0" borderId="467" xfId="1" applyFont="1" applyBorder="1">
      <alignment vertical="center"/>
    </xf>
    <xf numFmtId="38" fontId="19" fillId="0" borderId="163" xfId="1" applyFont="1" applyBorder="1">
      <alignment vertical="center"/>
    </xf>
    <xf numFmtId="38" fontId="19" fillId="0" borderId="462" xfId="1" applyFont="1" applyBorder="1">
      <alignment vertical="center"/>
    </xf>
    <xf numFmtId="38" fontId="19" fillId="0" borderId="234" xfId="1" applyFont="1" applyBorder="1">
      <alignment vertical="center"/>
    </xf>
    <xf numFmtId="0" fontId="17" fillId="0" borderId="266" xfId="0" applyFont="1" applyBorder="1" applyAlignment="1">
      <alignment horizontal="center" vertical="center" shrinkToFit="1"/>
    </xf>
    <xf numFmtId="38" fontId="19" fillId="0" borderId="58" xfId="1" applyFont="1" applyBorder="1">
      <alignment vertical="center"/>
    </xf>
    <xf numFmtId="38" fontId="19" fillId="0" borderId="110" xfId="1" applyFont="1" applyBorder="1">
      <alignment vertical="center"/>
    </xf>
    <xf numFmtId="38" fontId="19" fillId="0" borderId="107" xfId="1" applyFont="1" applyBorder="1">
      <alignment vertical="center"/>
    </xf>
    <xf numFmtId="38" fontId="19" fillId="0" borderId="108" xfId="1" applyFont="1" applyBorder="1">
      <alignment vertical="center"/>
    </xf>
    <xf numFmtId="38" fontId="19" fillId="0" borderId="199" xfId="1" applyFont="1" applyBorder="1">
      <alignment vertical="center"/>
    </xf>
    <xf numFmtId="38" fontId="19" fillId="0" borderId="200" xfId="1" applyFont="1" applyBorder="1">
      <alignment vertical="center"/>
    </xf>
    <xf numFmtId="0" fontId="17" fillId="0" borderId="180" xfId="0" applyFont="1" applyBorder="1" applyAlignment="1">
      <alignment horizontal="center" vertical="center" shrinkToFit="1"/>
    </xf>
    <xf numFmtId="38" fontId="19" fillId="0" borderId="58" xfId="1" applyFont="1" applyBorder="1" applyAlignment="1">
      <alignment horizontal="center" vertical="center"/>
    </xf>
    <xf numFmtId="38" fontId="19" fillId="0" borderId="75" xfId="1" applyFont="1" applyBorder="1" applyAlignment="1">
      <alignment horizontal="center" vertical="center"/>
    </xf>
    <xf numFmtId="38" fontId="19" fillId="0" borderId="110" xfId="1" applyFont="1" applyBorder="1" applyAlignment="1">
      <alignment horizontal="center" vertical="center"/>
    </xf>
    <xf numFmtId="38" fontId="19" fillId="0" borderId="267" xfId="1" applyFont="1" applyBorder="1">
      <alignment vertical="center"/>
    </xf>
    <xf numFmtId="38" fontId="19" fillId="0" borderId="269" xfId="1" applyFont="1" applyBorder="1">
      <alignment vertical="center"/>
    </xf>
    <xf numFmtId="38" fontId="19" fillId="0" borderId="517" xfId="1" applyFont="1" applyBorder="1">
      <alignment vertical="center"/>
    </xf>
    <xf numFmtId="38" fontId="19" fillId="0" borderId="478" xfId="1" applyFont="1" applyBorder="1">
      <alignment vertical="center"/>
    </xf>
    <xf numFmtId="38" fontId="19" fillId="0" borderId="426" xfId="1" applyFont="1" applyBorder="1">
      <alignment vertical="center"/>
    </xf>
    <xf numFmtId="38" fontId="19" fillId="0" borderId="473" xfId="1" applyFont="1" applyBorder="1">
      <alignment vertical="center"/>
    </xf>
    <xf numFmtId="38" fontId="19" fillId="0" borderId="377" xfId="1" applyFont="1" applyBorder="1">
      <alignment vertical="center"/>
    </xf>
    <xf numFmtId="0" fontId="17" fillId="0" borderId="376" xfId="0" applyFont="1" applyBorder="1" applyAlignment="1">
      <alignment horizontal="distributed" vertical="center"/>
    </xf>
    <xf numFmtId="0" fontId="17" fillId="0" borderId="379" xfId="0" applyFont="1" applyBorder="1" applyAlignment="1">
      <alignment horizontal="center" vertical="center" shrinkToFit="1"/>
    </xf>
    <xf numFmtId="38" fontId="19" fillId="0" borderId="272" xfId="1" applyFont="1" applyBorder="1">
      <alignment vertical="center"/>
    </xf>
    <xf numFmtId="38" fontId="19" fillId="0" borderId="275" xfId="1" applyFont="1" applyBorder="1">
      <alignment vertical="center"/>
    </xf>
    <xf numFmtId="38" fontId="19" fillId="0" borderId="347" xfId="1" applyFont="1" applyBorder="1">
      <alignment vertical="center"/>
    </xf>
    <xf numFmtId="38" fontId="19" fillId="0" borderId="485" xfId="1" applyFont="1" applyBorder="1">
      <alignment vertical="center"/>
    </xf>
    <xf numFmtId="38" fontId="19" fillId="0" borderId="350" xfId="1" applyFont="1" applyBorder="1">
      <alignment vertical="center"/>
    </xf>
    <xf numFmtId="38" fontId="19" fillId="0" borderId="480" xfId="1" applyFont="1" applyBorder="1">
      <alignment vertical="center"/>
    </xf>
    <xf numFmtId="38" fontId="19" fillId="0" borderId="383" xfId="1" applyFont="1" applyBorder="1">
      <alignment vertical="center"/>
    </xf>
    <xf numFmtId="0" fontId="11" fillId="0" borderId="0" xfId="0" applyFont="1" applyAlignment="1">
      <alignment horizontal="center" vertical="center" shrinkToFit="1"/>
    </xf>
    <xf numFmtId="38" fontId="19" fillId="0" borderId="279" xfId="1" applyFont="1" applyBorder="1">
      <alignment vertical="center"/>
    </xf>
    <xf numFmtId="38" fontId="19" fillId="0" borderId="170" xfId="1" applyFont="1" applyBorder="1">
      <alignment vertical="center"/>
    </xf>
    <xf numFmtId="38" fontId="19" fillId="0" borderId="325" xfId="1" applyFont="1" applyBorder="1">
      <alignment vertical="center"/>
    </xf>
    <xf numFmtId="38" fontId="19" fillId="0" borderId="492" xfId="1" applyFont="1" applyBorder="1">
      <alignment vertical="center"/>
    </xf>
    <xf numFmtId="38" fontId="19" fillId="0" borderId="352" xfId="1" applyFont="1" applyBorder="1">
      <alignment vertical="center"/>
    </xf>
    <xf numFmtId="38" fontId="19" fillId="0" borderId="487" xfId="1" applyFont="1" applyBorder="1">
      <alignment vertical="center"/>
    </xf>
    <xf numFmtId="38" fontId="19" fillId="0" borderId="389" xfId="1" applyFont="1" applyBorder="1">
      <alignment vertical="center"/>
    </xf>
    <xf numFmtId="38" fontId="19" fillId="0" borderId="285" xfId="1" applyFont="1" applyBorder="1">
      <alignment vertical="center"/>
    </xf>
    <xf numFmtId="38" fontId="19" fillId="0" borderId="288" xfId="1" applyFont="1" applyBorder="1">
      <alignment vertical="center"/>
    </xf>
    <xf numFmtId="38" fontId="19" fillId="0" borderId="344" xfId="1" applyFont="1" applyBorder="1">
      <alignment vertical="center"/>
    </xf>
    <xf numFmtId="38" fontId="19" fillId="0" borderId="500" xfId="1" applyFont="1" applyBorder="1">
      <alignment vertical="center"/>
    </xf>
    <xf numFmtId="38" fontId="19" fillId="0" borderId="495" xfId="1" applyFont="1" applyBorder="1">
      <alignment vertical="center"/>
    </xf>
    <xf numFmtId="38" fontId="19" fillId="0" borderId="494" xfId="1" applyFont="1" applyBorder="1">
      <alignment vertical="center"/>
    </xf>
    <xf numFmtId="38" fontId="19" fillId="0" borderId="395" xfId="1" applyFont="1" applyBorder="1">
      <alignment vertical="center"/>
    </xf>
    <xf numFmtId="38" fontId="22" fillId="0" borderId="12" xfId="1" applyFont="1" applyBorder="1">
      <alignment vertical="center"/>
    </xf>
    <xf numFmtId="38" fontId="22" fillId="0" borderId="292" xfId="1" applyFont="1" applyBorder="1">
      <alignment vertical="center"/>
    </xf>
    <xf numFmtId="38" fontId="22" fillId="0" borderId="292" xfId="1" applyFont="1" applyBorder="1" applyAlignment="1">
      <alignment vertical="center" shrinkToFit="1"/>
    </xf>
    <xf numFmtId="38" fontId="22" fillId="0" borderId="518" xfId="1" applyFont="1" applyBorder="1">
      <alignment vertical="center"/>
    </xf>
    <xf numFmtId="38" fontId="22" fillId="0" borderId="326" xfId="1" applyFont="1" applyBorder="1">
      <alignment vertical="center"/>
    </xf>
    <xf numFmtId="38" fontId="22" fillId="0" borderId="455" xfId="1" applyFont="1" applyBorder="1">
      <alignment vertical="center"/>
    </xf>
    <xf numFmtId="38" fontId="22" fillId="0" borderId="503" xfId="1" applyFont="1" applyBorder="1">
      <alignment vertical="center"/>
    </xf>
    <xf numFmtId="38" fontId="22" fillId="0" borderId="400" xfId="1" applyFont="1" applyBorder="1">
      <alignment vertical="center"/>
    </xf>
    <xf numFmtId="0" fontId="19" fillId="0" borderId="51" xfId="0" applyFont="1" applyBorder="1" applyAlignment="1">
      <alignment horizontal="center" vertical="center" shrinkToFit="1"/>
    </xf>
    <xf numFmtId="0" fontId="19" fillId="0" borderId="247" xfId="0" applyFont="1" applyBorder="1" applyAlignment="1">
      <alignment horizontal="center" vertical="center" shrinkToFit="1"/>
    </xf>
    <xf numFmtId="0" fontId="19" fillId="0" borderId="509" xfId="0" applyFont="1" applyBorder="1" applyAlignment="1">
      <alignment horizontal="center" vertical="center" shrinkToFit="1"/>
    </xf>
    <xf numFmtId="0" fontId="19" fillId="0" borderId="220" xfId="0" applyFont="1" applyBorder="1" applyAlignment="1">
      <alignment horizontal="center" vertical="center" shrinkToFit="1"/>
    </xf>
    <xf numFmtId="0" fontId="19" fillId="0" borderId="519" xfId="0" applyFont="1" applyBorder="1" applyAlignment="1">
      <alignment horizontal="center" vertical="center" shrinkToFit="1"/>
    </xf>
    <xf numFmtId="0" fontId="19" fillId="0" borderId="245"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60" xfId="0" applyFont="1" applyBorder="1" applyAlignment="1">
      <alignment horizontal="center" vertical="center"/>
    </xf>
    <xf numFmtId="0" fontId="19" fillId="0" borderId="0" xfId="0" applyFont="1" applyAlignment="1">
      <alignment horizontal="center" vertical="center" shrinkToFit="1"/>
    </xf>
    <xf numFmtId="0" fontId="22" fillId="0" borderId="143" xfId="0" applyFont="1" applyBorder="1">
      <alignment vertical="center"/>
    </xf>
    <xf numFmtId="0" fontId="22" fillId="0" borderId="189" xfId="0" applyFont="1" applyBorder="1">
      <alignment vertical="center"/>
    </xf>
    <xf numFmtId="0" fontId="22" fillId="0" borderId="520" xfId="0" applyFont="1" applyBorder="1">
      <alignment vertical="center"/>
    </xf>
    <xf numFmtId="0" fontId="22" fillId="0" borderId="521" xfId="0" applyFont="1" applyBorder="1">
      <alignment vertical="center"/>
    </xf>
    <xf numFmtId="0" fontId="22" fillId="0" borderId="522" xfId="0" applyFont="1" applyBorder="1">
      <alignment vertical="center"/>
    </xf>
    <xf numFmtId="0" fontId="22" fillId="0" borderId="190" xfId="0" applyFont="1" applyBorder="1">
      <alignment vertical="center"/>
    </xf>
    <xf numFmtId="0" fontId="19" fillId="0" borderId="149" xfId="0" applyFont="1" applyBorder="1">
      <alignment vertical="center"/>
    </xf>
    <xf numFmtId="0" fontId="19" fillId="0" borderId="194" xfId="0" applyFont="1" applyBorder="1">
      <alignment vertical="center"/>
    </xf>
    <xf numFmtId="0" fontId="19" fillId="0" borderId="524" xfId="0" applyFont="1" applyBorder="1">
      <alignment vertical="center"/>
    </xf>
    <xf numFmtId="0" fontId="19" fillId="0" borderId="525" xfId="0" applyFont="1" applyBorder="1">
      <alignment vertical="center"/>
    </xf>
    <xf numFmtId="0" fontId="19" fillId="0" borderId="363" xfId="0" applyFont="1" applyBorder="1">
      <alignment vertical="center"/>
    </xf>
    <xf numFmtId="0" fontId="19" fillId="0" borderId="195" xfId="0" applyFont="1" applyBorder="1">
      <alignment vertical="center"/>
    </xf>
    <xf numFmtId="0" fontId="19" fillId="0" borderId="74" xfId="0" applyFont="1" applyBorder="1">
      <alignment vertical="center"/>
    </xf>
    <xf numFmtId="0" fontId="19" fillId="0" borderId="199" xfId="0" applyFont="1" applyBorder="1">
      <alignment vertical="center"/>
    </xf>
    <xf numFmtId="0" fontId="19" fillId="0" borderId="236" xfId="0" applyFont="1" applyBorder="1">
      <alignment vertical="center"/>
    </xf>
    <xf numFmtId="0" fontId="19" fillId="0" borderId="468" xfId="0" applyFont="1" applyBorder="1">
      <alignment vertical="center"/>
    </xf>
    <xf numFmtId="0" fontId="19" fillId="0" borderId="108" xfId="0" applyFont="1" applyBorder="1">
      <alignment vertical="center"/>
    </xf>
    <xf numFmtId="0" fontId="19" fillId="0" borderId="200" xfId="0" applyFont="1" applyBorder="1">
      <alignment vertical="center"/>
    </xf>
    <xf numFmtId="0" fontId="19" fillId="0" borderId="256" xfId="0" applyFont="1" applyBorder="1">
      <alignment vertical="center"/>
    </xf>
    <xf numFmtId="0" fontId="19" fillId="0" borderId="526" xfId="0" applyFont="1" applyBorder="1">
      <alignment vertical="center"/>
    </xf>
    <xf numFmtId="0" fontId="19" fillId="0" borderId="238" xfId="0" applyFont="1" applyBorder="1">
      <alignment vertical="center"/>
    </xf>
    <xf numFmtId="0" fontId="19" fillId="0" borderId="527" xfId="0" applyFont="1" applyBorder="1">
      <alignment vertical="center"/>
    </xf>
    <xf numFmtId="0" fontId="19" fillId="0" borderId="223" xfId="0" applyFont="1" applyBorder="1">
      <alignment vertical="center"/>
    </xf>
    <xf numFmtId="0" fontId="19" fillId="0" borderId="239" xfId="0" applyFont="1" applyBorder="1">
      <alignment vertical="center"/>
    </xf>
    <xf numFmtId="0" fontId="19" fillId="0" borderId="528" xfId="0" applyFont="1" applyBorder="1" applyAlignment="1">
      <alignment horizontal="center" vertical="center" shrinkToFit="1"/>
    </xf>
    <xf numFmtId="0" fontId="19" fillId="0" borderId="244" xfId="0" applyFont="1" applyBorder="1" applyAlignment="1">
      <alignment horizontal="center" vertical="center" shrinkToFit="1"/>
    </xf>
    <xf numFmtId="0" fontId="19" fillId="0" borderId="510" xfId="0" applyFont="1" applyBorder="1" applyAlignment="1">
      <alignment horizontal="center" vertical="center" shrinkToFit="1"/>
    </xf>
    <xf numFmtId="0" fontId="19" fillId="0" borderId="529" xfId="0" applyFont="1" applyBorder="1" applyAlignment="1">
      <alignment horizontal="center" vertical="center" shrinkToFit="1"/>
    </xf>
    <xf numFmtId="0" fontId="11" fillId="0" borderId="154" xfId="0" applyFont="1" applyBorder="1" applyAlignment="1">
      <alignment horizontal="right" vertical="center" indent="1"/>
    </xf>
    <xf numFmtId="0" fontId="11" fillId="0" borderId="233" xfId="0" applyFont="1" applyBorder="1" applyAlignment="1">
      <alignment horizontal="right" vertical="center" indent="1"/>
    </xf>
    <xf numFmtId="0" fontId="11" fillId="0" borderId="83" xfId="0" applyFont="1" applyBorder="1" applyAlignment="1">
      <alignment horizontal="right" vertical="center" indent="1"/>
    </xf>
    <xf numFmtId="0" fontId="11" fillId="0" borderId="238" xfId="0" applyFont="1" applyBorder="1" applyAlignment="1">
      <alignment horizontal="right" vertical="center" indent="1"/>
    </xf>
    <xf numFmtId="0" fontId="11" fillId="0" borderId="54" xfId="0" applyFont="1" applyBorder="1" applyAlignment="1">
      <alignment horizontal="center" vertical="center"/>
    </xf>
    <xf numFmtId="0" fontId="11" fillId="0" borderId="244" xfId="0" applyFont="1" applyBorder="1" applyAlignment="1">
      <alignment horizontal="center" vertical="center"/>
    </xf>
    <xf numFmtId="179" fontId="22" fillId="0" borderId="533" xfId="1" applyNumberFormat="1" applyFont="1" applyBorder="1" applyAlignment="1">
      <alignment vertical="center" shrinkToFit="1"/>
    </xf>
    <xf numFmtId="179" fontId="22" fillId="0" borderId="534" xfId="1" applyNumberFormat="1" applyFont="1" applyBorder="1" applyAlignment="1">
      <alignment vertical="center" shrinkToFit="1"/>
    </xf>
    <xf numFmtId="179" fontId="22" fillId="0" borderId="535" xfId="1" applyNumberFormat="1" applyFont="1" applyBorder="1" applyAlignment="1">
      <alignment vertical="center" shrinkToFit="1"/>
    </xf>
    <xf numFmtId="38" fontId="22" fillId="0" borderId="535" xfId="1" applyFont="1" applyBorder="1" applyAlignment="1">
      <alignment vertical="center" shrinkToFit="1"/>
    </xf>
    <xf numFmtId="38" fontId="22" fillId="0" borderId="534" xfId="1" applyFont="1" applyBorder="1" applyAlignment="1">
      <alignment vertical="center" shrinkToFit="1"/>
    </xf>
    <xf numFmtId="38" fontId="22" fillId="0" borderId="165" xfId="1" applyFont="1" applyBorder="1" applyAlignment="1">
      <alignment vertical="center" shrinkToFit="1"/>
    </xf>
    <xf numFmtId="38" fontId="22" fillId="0" borderId="165" xfId="1" applyFont="1" applyBorder="1" applyAlignment="1">
      <alignment horizontal="center" vertical="center" shrinkToFit="1"/>
    </xf>
    <xf numFmtId="38" fontId="22" fillId="0" borderId="166" xfId="1" applyFont="1" applyBorder="1" applyAlignment="1">
      <alignment vertical="center" shrinkToFit="1"/>
    </xf>
    <xf numFmtId="0" fontId="11" fillId="0" borderId="537" xfId="0" applyFont="1" applyBorder="1">
      <alignment vertical="center"/>
    </xf>
    <xf numFmtId="179" fontId="22" fillId="0" borderId="538" xfId="1" applyNumberFormat="1" applyFont="1" applyBorder="1" applyAlignment="1">
      <alignment vertical="center" shrinkToFit="1"/>
    </xf>
    <xf numFmtId="179" fontId="22" fillId="0" borderId="539" xfId="1" applyNumberFormat="1" applyFont="1" applyBorder="1" applyAlignment="1">
      <alignment vertical="center" shrinkToFit="1"/>
    </xf>
    <xf numFmtId="179" fontId="22" fillId="0" borderId="494" xfId="1" applyNumberFormat="1" applyFont="1" applyBorder="1" applyAlignment="1">
      <alignment vertical="center" shrinkToFit="1"/>
    </xf>
    <xf numFmtId="38" fontId="22" fillId="0" borderId="494" xfId="1" applyFont="1" applyBorder="1" applyAlignment="1">
      <alignment vertical="center" shrinkToFit="1"/>
    </xf>
    <xf numFmtId="38" fontId="22" fillId="0" borderId="539" xfId="1" applyFont="1" applyBorder="1" applyAlignment="1">
      <alignment vertical="center" shrinkToFit="1"/>
    </xf>
    <xf numFmtId="38" fontId="22" fillId="0" borderId="288" xfId="1" applyFont="1" applyBorder="1" applyAlignment="1">
      <alignment vertical="center" shrinkToFit="1"/>
    </xf>
    <xf numFmtId="38" fontId="22" fillId="0" borderId="288" xfId="1" applyFont="1" applyBorder="1" applyAlignment="1">
      <alignment horizontal="center" vertical="center" shrinkToFit="1"/>
    </xf>
    <xf numFmtId="38" fontId="22" fillId="0" borderId="540" xfId="1" applyFont="1" applyBorder="1" applyAlignment="1">
      <alignment vertical="center" shrinkToFit="1"/>
    </xf>
    <xf numFmtId="0" fontId="11" fillId="0" borderId="290" xfId="0" applyFont="1" applyBorder="1">
      <alignment vertical="center"/>
    </xf>
    <xf numFmtId="179" fontId="22" fillId="0" borderId="541" xfId="1" applyNumberFormat="1" applyFont="1" applyBorder="1" applyAlignment="1">
      <alignment vertical="center" shrinkToFit="1"/>
    </xf>
    <xf numFmtId="179" fontId="22" fillId="0" borderId="542" xfId="1" applyNumberFormat="1" applyFont="1" applyBorder="1" applyAlignment="1">
      <alignment vertical="center" shrinkToFit="1"/>
    </xf>
    <xf numFmtId="179" fontId="22" fillId="0" borderId="543" xfId="1" applyNumberFormat="1" applyFont="1" applyBorder="1" applyAlignment="1">
      <alignment vertical="center" shrinkToFit="1"/>
    </xf>
    <xf numFmtId="38" fontId="22" fillId="0" borderId="543" xfId="1" applyFont="1" applyBorder="1" applyAlignment="1">
      <alignment vertical="center" shrinkToFit="1"/>
    </xf>
    <xf numFmtId="38" fontId="22" fillId="0" borderId="542" xfId="1" applyFont="1" applyBorder="1" applyAlignment="1">
      <alignment vertical="center" shrinkToFit="1"/>
    </xf>
    <xf numFmtId="38" fontId="22" fillId="0" borderId="102" xfId="1" applyFont="1" applyBorder="1" applyAlignment="1">
      <alignment vertical="center" shrinkToFit="1"/>
    </xf>
    <xf numFmtId="38" fontId="22" fillId="0" borderId="102" xfId="1" applyFont="1" applyBorder="1" applyAlignment="1">
      <alignment horizontal="center" vertical="center" shrinkToFit="1"/>
    </xf>
    <xf numFmtId="38" fontId="22" fillId="0" borderId="103" xfId="1" applyFont="1" applyBorder="1" applyAlignment="1">
      <alignment vertical="center" shrinkToFit="1"/>
    </xf>
    <xf numFmtId="0" fontId="11" fillId="0" borderId="40" xfId="0" applyFont="1" applyBorder="1">
      <alignment vertical="center"/>
    </xf>
    <xf numFmtId="0" fontId="11" fillId="0" borderId="21" xfId="0" applyFont="1" applyBorder="1">
      <alignment vertical="center"/>
    </xf>
    <xf numFmtId="0" fontId="11" fillId="0" borderId="304" xfId="0" applyFont="1" applyBorder="1" applyAlignment="1">
      <alignment horizontal="center" vertical="center" shrinkToFit="1"/>
    </xf>
    <xf numFmtId="179" fontId="22" fillId="0" borderId="197" xfId="1" applyNumberFormat="1" applyFont="1" applyBorder="1" applyAlignment="1">
      <alignment vertical="center" shrinkToFit="1"/>
    </xf>
    <xf numFmtId="179" fontId="22" fillId="0" borderId="198" xfId="1" applyNumberFormat="1" applyFont="1" applyBorder="1" applyAlignment="1">
      <alignment vertical="center" shrinkToFit="1"/>
    </xf>
    <xf numFmtId="179" fontId="22" fillId="0" borderId="199" xfId="1" applyNumberFormat="1" applyFont="1" applyBorder="1" applyAlignment="1">
      <alignment vertical="center" shrinkToFit="1"/>
    </xf>
    <xf numFmtId="38" fontId="22" fillId="0" borderId="199" xfId="1" applyFont="1" applyBorder="1" applyAlignment="1">
      <alignment vertical="center" shrinkToFit="1"/>
    </xf>
    <xf numFmtId="38" fontId="22" fillId="0" borderId="198" xfId="1" applyFont="1" applyBorder="1" applyAlignment="1">
      <alignment vertical="center" shrinkToFit="1"/>
    </xf>
    <xf numFmtId="38" fontId="22" fillId="0" borderId="75" xfId="1" applyFont="1" applyBorder="1" applyAlignment="1">
      <alignment vertical="center" shrinkToFit="1"/>
    </xf>
    <xf numFmtId="38" fontId="22" fillId="0" borderId="75" xfId="1" applyFont="1" applyBorder="1" applyAlignment="1">
      <alignment horizontal="center" vertical="center" shrinkToFit="1"/>
    </xf>
    <xf numFmtId="38" fontId="22" fillId="0" borderId="76" xfId="1" applyFont="1" applyBorder="1" applyAlignment="1">
      <alignment vertical="center" shrinkToFit="1"/>
    </xf>
    <xf numFmtId="0" fontId="11" fillId="0" borderId="109" xfId="0" applyFont="1" applyBorder="1">
      <alignment vertical="center"/>
    </xf>
    <xf numFmtId="0" fontId="11" fillId="0" borderId="59" xfId="0" applyFont="1" applyBorder="1">
      <alignment vertical="center"/>
    </xf>
    <xf numFmtId="0" fontId="11" fillId="0" borderId="77" xfId="0" applyFont="1" applyBorder="1" applyAlignment="1">
      <alignment horizontal="center" vertical="center" shrinkToFit="1"/>
    </xf>
    <xf numFmtId="38" fontId="22" fillId="0" borderId="199" xfId="1" applyFont="1" applyBorder="1">
      <alignment vertical="center"/>
    </xf>
    <xf numFmtId="38" fontId="22" fillId="0" borderId="198" xfId="1" applyFont="1" applyBorder="1">
      <alignment vertical="center"/>
    </xf>
    <xf numFmtId="38" fontId="22" fillId="0" borderId="199" xfId="1" applyFont="1" applyBorder="1" applyAlignment="1">
      <alignment vertical="center"/>
    </xf>
    <xf numFmtId="38" fontId="22" fillId="0" borderId="198" xfId="1" applyFont="1" applyBorder="1" applyAlignment="1">
      <alignment vertical="center"/>
    </xf>
    <xf numFmtId="179" fontId="22" fillId="0" borderId="544" xfId="1" applyNumberFormat="1" applyFont="1" applyBorder="1" applyAlignment="1">
      <alignment vertical="center" shrinkToFit="1"/>
    </xf>
    <xf numFmtId="179" fontId="22" fillId="0" borderId="545" xfId="1" applyNumberFormat="1" applyFont="1" applyBorder="1" applyAlignment="1">
      <alignment vertical="center" shrinkToFit="1"/>
    </xf>
    <xf numFmtId="179" fontId="22" fillId="0" borderId="526" xfId="1" applyNumberFormat="1" applyFont="1" applyBorder="1" applyAlignment="1">
      <alignment vertical="center" shrinkToFit="1"/>
    </xf>
    <xf numFmtId="38" fontId="22" fillId="0" borderId="526" xfId="1" applyFont="1" applyBorder="1" applyAlignment="1">
      <alignment vertical="center" shrinkToFit="1"/>
    </xf>
    <xf numFmtId="38" fontId="22" fillId="0" borderId="545" xfId="1" applyFont="1" applyBorder="1" applyAlignment="1">
      <alignment vertical="center" shrinkToFit="1"/>
    </xf>
    <xf numFmtId="38" fontId="22" fillId="0" borderId="224" xfId="1" applyFont="1" applyBorder="1" applyAlignment="1">
      <alignment vertical="center" shrinkToFit="1"/>
    </xf>
    <xf numFmtId="38" fontId="22" fillId="0" borderId="224" xfId="1" applyFont="1" applyBorder="1" applyAlignment="1">
      <alignment horizontal="center" vertical="center" shrinkToFit="1"/>
    </xf>
    <xf numFmtId="38" fontId="22" fillId="0" borderId="225" xfId="1" applyFont="1" applyBorder="1" applyAlignment="1">
      <alignment vertical="center" shrinkToFit="1"/>
    </xf>
    <xf numFmtId="0" fontId="11" fillId="0" borderId="339" xfId="0" applyFont="1" applyBorder="1">
      <alignment vertical="center"/>
    </xf>
    <xf numFmtId="0" fontId="11" fillId="0" borderId="241" xfId="0" applyFont="1" applyBorder="1" applyAlignment="1">
      <alignment horizontal="center" vertical="center" shrinkToFit="1"/>
    </xf>
    <xf numFmtId="179" fontId="22" fillId="0" borderId="197" xfId="1" applyNumberFormat="1" applyFont="1" applyBorder="1">
      <alignment vertical="center"/>
    </xf>
    <xf numFmtId="179" fontId="22" fillId="0" borderId="198" xfId="1" applyNumberFormat="1" applyFont="1" applyBorder="1">
      <alignment vertical="center"/>
    </xf>
    <xf numFmtId="179" fontId="22" fillId="0" borderId="199" xfId="1" applyNumberFormat="1" applyFont="1" applyBorder="1">
      <alignment vertical="center"/>
    </xf>
    <xf numFmtId="38" fontId="22" fillId="0" borderId="75" xfId="1" applyFont="1" applyBorder="1" applyAlignment="1">
      <alignment vertical="center"/>
    </xf>
    <xf numFmtId="0" fontId="22" fillId="0" borderId="75" xfId="0" applyFont="1" applyBorder="1" applyAlignment="1">
      <alignment horizontal="center" vertical="center" shrinkToFit="1"/>
    </xf>
    <xf numFmtId="0" fontId="22" fillId="0" borderId="75" xfId="0" applyFont="1" applyBorder="1" applyAlignment="1">
      <alignment horizontal="center" vertical="center"/>
    </xf>
    <xf numFmtId="38" fontId="22" fillId="0" borderId="76" xfId="1" applyFont="1" applyBorder="1" applyAlignment="1">
      <alignment vertical="center"/>
    </xf>
    <xf numFmtId="179" fontId="22" fillId="0" borderId="198" xfId="1" applyNumberFormat="1" applyFont="1" applyBorder="1" applyAlignment="1">
      <alignment vertical="center"/>
    </xf>
    <xf numFmtId="179" fontId="22" fillId="0" borderId="192" xfId="1" applyNumberFormat="1" applyFont="1" applyBorder="1">
      <alignment vertical="center"/>
    </xf>
    <xf numFmtId="179" fontId="22" fillId="0" borderId="193" xfId="1" applyNumberFormat="1" applyFont="1" applyBorder="1">
      <alignment vertical="center"/>
    </xf>
    <xf numFmtId="179" fontId="22" fillId="0" borderId="194" xfId="1" applyNumberFormat="1" applyFont="1" applyBorder="1">
      <alignment vertical="center"/>
    </xf>
    <xf numFmtId="38" fontId="22" fillId="0" borderId="194" xfId="1" applyFont="1" applyBorder="1">
      <alignment vertical="center"/>
    </xf>
    <xf numFmtId="38" fontId="22" fillId="0" borderId="193" xfId="1" applyFont="1" applyBorder="1">
      <alignment vertical="center"/>
    </xf>
    <xf numFmtId="38" fontId="22" fillId="0" borderId="150" xfId="1" applyFont="1" applyBorder="1">
      <alignment vertical="center"/>
    </xf>
    <xf numFmtId="0" fontId="22" fillId="0" borderId="150" xfId="0" applyFont="1" applyBorder="1" applyAlignment="1">
      <alignment horizontal="center" vertical="center" shrinkToFit="1"/>
    </xf>
    <xf numFmtId="0" fontId="22" fillId="0" borderId="150" xfId="0" applyFont="1" applyBorder="1" applyAlignment="1">
      <alignment horizontal="center" vertical="center"/>
    </xf>
    <xf numFmtId="38" fontId="22" fillId="0" borderId="151" xfId="1" applyFont="1" applyBorder="1" applyAlignment="1">
      <alignment vertical="center"/>
    </xf>
    <xf numFmtId="38" fontId="22" fillId="0" borderId="75" xfId="1" applyFont="1" applyBorder="1">
      <alignment vertical="center"/>
    </xf>
    <xf numFmtId="38" fontId="22" fillId="0" borderId="60" xfId="1" applyFont="1" applyBorder="1" applyAlignment="1">
      <alignment vertical="center"/>
    </xf>
    <xf numFmtId="38" fontId="22" fillId="0" borderId="59" xfId="1" applyFont="1" applyBorder="1" applyAlignment="1">
      <alignment vertical="center"/>
    </xf>
    <xf numFmtId="38" fontId="22" fillId="0" borderId="61" xfId="1" applyFont="1" applyBorder="1" applyAlignment="1">
      <alignment vertical="center"/>
    </xf>
    <xf numFmtId="38" fontId="22" fillId="0" borderId="60" xfId="1" applyFont="1" applyBorder="1" applyAlignment="1">
      <alignment horizontal="left" vertical="center"/>
    </xf>
    <xf numFmtId="38" fontId="22" fillId="0" borderId="59" xfId="1" applyFont="1" applyBorder="1" applyAlignment="1">
      <alignment horizontal="left" vertical="center"/>
    </xf>
    <xf numFmtId="38" fontId="22" fillId="0" borderId="61" xfId="1" applyFont="1" applyBorder="1" applyAlignment="1">
      <alignment horizontal="left" vertical="center"/>
    </xf>
    <xf numFmtId="179" fontId="22" fillId="0" borderId="544" xfId="1" applyNumberFormat="1" applyFont="1" applyBorder="1">
      <alignment vertical="center"/>
    </xf>
    <xf numFmtId="179" fontId="22" fillId="0" borderId="545" xfId="1" applyNumberFormat="1" applyFont="1" applyBorder="1">
      <alignment vertical="center"/>
    </xf>
    <xf numFmtId="179" fontId="22" fillId="0" borderId="526" xfId="1" applyNumberFormat="1" applyFont="1" applyBorder="1">
      <alignment vertical="center"/>
    </xf>
    <xf numFmtId="179" fontId="22" fillId="0" borderId="545" xfId="1" applyNumberFormat="1" applyFont="1" applyBorder="1" applyAlignment="1">
      <alignment vertical="center"/>
    </xf>
    <xf numFmtId="38" fontId="22" fillId="0" borderId="526" xfId="1" applyFont="1" applyBorder="1" applyAlignment="1">
      <alignment vertical="center"/>
    </xf>
    <xf numFmtId="38" fontId="22" fillId="0" borderId="545" xfId="1" applyFont="1" applyBorder="1" applyAlignment="1">
      <alignment vertical="center"/>
    </xf>
    <xf numFmtId="38" fontId="22" fillId="0" borderId="224" xfId="1" applyFont="1" applyBorder="1" applyAlignment="1">
      <alignment vertical="center"/>
    </xf>
    <xf numFmtId="0" fontId="22" fillId="0" borderId="224" xfId="0" applyFont="1" applyBorder="1" applyAlignment="1">
      <alignment horizontal="center" vertical="center" shrinkToFit="1"/>
    </xf>
    <xf numFmtId="0" fontId="22" fillId="0" borderId="224" xfId="0" applyFont="1" applyBorder="1" applyAlignment="1">
      <alignment horizontal="center" vertical="center"/>
    </xf>
    <xf numFmtId="179" fontId="22" fillId="0" borderId="546" xfId="1" applyNumberFormat="1" applyFont="1" applyBorder="1">
      <alignment vertical="center"/>
    </xf>
    <xf numFmtId="179" fontId="22" fillId="0" borderId="547" xfId="1" applyNumberFormat="1" applyFont="1" applyBorder="1">
      <alignment vertical="center"/>
    </xf>
    <xf numFmtId="179" fontId="22" fillId="0" borderId="548" xfId="1" applyNumberFormat="1" applyFont="1" applyBorder="1">
      <alignment vertical="center"/>
    </xf>
    <xf numFmtId="38" fontId="22" fillId="0" borderId="548" xfId="1" applyFont="1" applyBorder="1" applyAlignment="1">
      <alignment vertical="center"/>
    </xf>
    <xf numFmtId="38" fontId="22" fillId="0" borderId="547" xfId="1" applyFont="1" applyBorder="1" applyAlignment="1">
      <alignment vertical="center"/>
    </xf>
    <xf numFmtId="38" fontId="22" fillId="0" borderId="549" xfId="1" applyFont="1" applyBorder="1" applyAlignment="1">
      <alignment vertical="center"/>
    </xf>
    <xf numFmtId="0" fontId="22" fillId="0" borderId="549" xfId="0" applyFont="1" applyBorder="1" applyAlignment="1">
      <alignment horizontal="center" vertical="center" shrinkToFit="1"/>
    </xf>
    <xf numFmtId="0" fontId="22" fillId="0" borderId="549" xfId="0" applyFont="1" applyBorder="1" applyAlignment="1">
      <alignment horizontal="center" vertical="center"/>
    </xf>
    <xf numFmtId="38" fontId="22" fillId="0" borderId="550" xfId="1" applyFont="1" applyBorder="1" applyAlignment="1">
      <alignment vertical="center" shrinkToFit="1"/>
    </xf>
    <xf numFmtId="0" fontId="11" fillId="0" borderId="551" xfId="0" applyFont="1" applyBorder="1">
      <alignment vertical="center"/>
    </xf>
    <xf numFmtId="0" fontId="11" fillId="0" borderId="552" xfId="0" applyFont="1" applyBorder="1">
      <alignment vertical="center"/>
    </xf>
    <xf numFmtId="0" fontId="11" fillId="0" borderId="553" xfId="0" applyFont="1" applyBorder="1" applyAlignment="1">
      <alignment horizontal="center" vertical="center" shrinkToFit="1"/>
    </xf>
    <xf numFmtId="179" fontId="22" fillId="0" borderId="554" xfId="1" applyNumberFormat="1" applyFont="1" applyBorder="1" applyAlignment="1">
      <alignment vertical="center"/>
    </xf>
    <xf numFmtId="179" fontId="22" fillId="0" borderId="555" xfId="1" applyNumberFormat="1" applyFont="1" applyBorder="1" applyAlignment="1">
      <alignment vertical="center"/>
    </xf>
    <xf numFmtId="179" fontId="22" fillId="0" borderId="480" xfId="1" applyNumberFormat="1" applyFont="1" applyBorder="1" applyAlignment="1">
      <alignment vertical="center"/>
    </xf>
    <xf numFmtId="38" fontId="22" fillId="0" borderId="480" xfId="1" applyFont="1" applyBorder="1" applyAlignment="1">
      <alignment vertical="center"/>
    </xf>
    <xf numFmtId="38" fontId="22" fillId="0" borderId="555" xfId="1" applyFont="1" applyBorder="1" applyAlignment="1">
      <alignment vertical="center"/>
    </xf>
    <xf numFmtId="38" fontId="22" fillId="0" borderId="275" xfId="1" applyFont="1" applyBorder="1">
      <alignment vertical="center"/>
    </xf>
    <xf numFmtId="0" fontId="22" fillId="0" borderId="275" xfId="0" applyFont="1" applyBorder="1" applyAlignment="1">
      <alignment horizontal="center" vertical="center" shrinkToFit="1"/>
    </xf>
    <xf numFmtId="0" fontId="22" fillId="0" borderId="275" xfId="0" applyFont="1" applyBorder="1" applyAlignment="1">
      <alignment horizontal="center" vertical="center" textRotation="255"/>
    </xf>
    <xf numFmtId="38" fontId="22" fillId="0" borderId="556" xfId="1" applyFont="1" applyBorder="1" applyAlignment="1">
      <alignment vertical="center" shrinkToFit="1"/>
    </xf>
    <xf numFmtId="0" fontId="11" fillId="0" borderId="384" xfId="0" applyFont="1" applyBorder="1">
      <alignment vertical="center"/>
    </xf>
    <xf numFmtId="179" fontId="22" fillId="0" borderId="558" xfId="1" applyNumberFormat="1" applyFont="1" applyBorder="1" applyAlignment="1">
      <alignment vertical="center"/>
    </xf>
    <xf numFmtId="179" fontId="22" fillId="0" borderId="559" xfId="1" applyNumberFormat="1" applyFont="1" applyBorder="1" applyAlignment="1">
      <alignment vertical="center"/>
    </xf>
    <xf numFmtId="179" fontId="22" fillId="0" borderId="560" xfId="1" applyNumberFormat="1" applyFont="1" applyBorder="1" applyAlignment="1">
      <alignment vertical="center"/>
    </xf>
    <xf numFmtId="38" fontId="22" fillId="0" borderId="560" xfId="1" applyFont="1" applyBorder="1" applyAlignment="1">
      <alignment vertical="center"/>
    </xf>
    <xf numFmtId="38" fontId="22" fillId="0" borderId="559" xfId="1" applyFont="1" applyBorder="1" applyAlignment="1">
      <alignment vertical="center"/>
    </xf>
    <xf numFmtId="38" fontId="22" fillId="0" borderId="355" xfId="1" applyFont="1" applyBorder="1">
      <alignment vertical="center"/>
    </xf>
    <xf numFmtId="0" fontId="22" fillId="0" borderId="355" xfId="0" applyFont="1" applyBorder="1" applyAlignment="1">
      <alignment horizontal="center" vertical="center" shrinkToFit="1"/>
    </xf>
    <xf numFmtId="0" fontId="22" fillId="0" borderId="355" xfId="0" applyFont="1" applyBorder="1" applyAlignment="1">
      <alignment horizontal="center" vertical="center" textRotation="255"/>
    </xf>
    <xf numFmtId="38" fontId="22" fillId="0" borderId="561" xfId="1" applyFont="1" applyBorder="1" applyAlignment="1">
      <alignment vertical="center" shrinkToFit="1"/>
    </xf>
    <xf numFmtId="0" fontId="11" fillId="0" borderId="563" xfId="0" applyFont="1" applyBorder="1">
      <alignment vertical="center"/>
    </xf>
    <xf numFmtId="0" fontId="22" fillId="0" borderId="564" xfId="0" applyFont="1" applyBorder="1" applyAlignment="1">
      <alignment horizontal="center" vertical="center" wrapText="1"/>
    </xf>
    <xf numFmtId="0" fontId="22" fillId="0" borderId="208" xfId="0" applyFont="1" applyBorder="1" applyAlignment="1">
      <alignment horizontal="center" vertical="center" wrapText="1"/>
    </xf>
    <xf numFmtId="0" fontId="22" fillId="0" borderId="565" xfId="0" applyFont="1" applyBorder="1" applyAlignment="1">
      <alignment horizontal="center" vertical="center" wrapText="1"/>
    </xf>
    <xf numFmtId="0" fontId="22" fillId="0" borderId="208" xfId="0" applyFont="1" applyBorder="1" applyAlignment="1">
      <alignment horizontal="center" vertical="center"/>
    </xf>
    <xf numFmtId="0" fontId="22" fillId="0" borderId="209" xfId="0" applyFont="1" applyBorder="1" applyAlignment="1">
      <alignment horizontal="center" vertical="center" textRotation="255" justifyLastLine="1" shrinkToFit="1"/>
    </xf>
    <xf numFmtId="0" fontId="22" fillId="0" borderId="208" xfId="0" applyFont="1" applyBorder="1" applyAlignment="1">
      <alignment horizontal="center" vertical="center" textRotation="255" justifyLastLine="1" shrinkToFit="1"/>
    </xf>
    <xf numFmtId="0" fontId="24" fillId="0" borderId="0" xfId="0" applyFont="1" applyAlignment="1">
      <alignment horizontal="center" vertical="center"/>
    </xf>
    <xf numFmtId="0" fontId="17" fillId="0" borderId="0" xfId="0" applyFont="1" applyAlignment="1">
      <alignment horizontal="right" vertical="center"/>
    </xf>
    <xf numFmtId="0" fontId="19" fillId="0" borderId="0" xfId="0" applyFont="1">
      <alignment vertical="center"/>
    </xf>
    <xf numFmtId="0" fontId="17" fillId="0" borderId="0" xfId="0" applyFont="1" applyAlignment="1">
      <alignment horizontal="center" vertical="center" shrinkToFit="1"/>
    </xf>
    <xf numFmtId="0" fontId="17" fillId="0" borderId="136" xfId="0" applyFont="1" applyBorder="1">
      <alignment vertical="center"/>
    </xf>
    <xf numFmtId="0" fontId="17" fillId="0" borderId="251" xfId="0" applyFont="1" applyBorder="1">
      <alignment vertical="center"/>
    </xf>
    <xf numFmtId="0" fontId="17" fillId="0" borderId="568" xfId="0" applyFont="1" applyBorder="1" applyAlignment="1">
      <alignment horizontal="center" vertical="center"/>
    </xf>
    <xf numFmtId="0" fontId="17" fillId="0" borderId="141" xfId="0" applyFont="1" applyBorder="1" applyAlignment="1">
      <alignment horizontal="center" vertical="center"/>
    </xf>
    <xf numFmtId="0" fontId="17" fillId="0" borderId="137" xfId="0" applyFont="1" applyBorder="1" applyAlignment="1">
      <alignment vertical="center" shrinkToFit="1"/>
    </xf>
    <xf numFmtId="0" fontId="17" fillId="0" borderId="251" xfId="0" applyFont="1" applyBorder="1" applyAlignment="1">
      <alignment vertical="center" shrinkToFit="1"/>
    </xf>
    <xf numFmtId="0" fontId="19" fillId="0" borderId="217" xfId="0" applyFont="1" applyBorder="1" applyAlignment="1">
      <alignment horizontal="center" vertical="center" shrinkToFit="1"/>
    </xf>
    <xf numFmtId="0" fontId="17" fillId="0" borderId="74" xfId="0" applyFont="1" applyBorder="1">
      <alignment vertical="center"/>
    </xf>
    <xf numFmtId="0" fontId="17" fillId="0" borderId="60" xfId="0" applyFont="1" applyBorder="1">
      <alignment vertical="center"/>
    </xf>
    <xf numFmtId="0" fontId="17" fillId="0" borderId="198" xfId="0" applyFont="1" applyBorder="1" applyAlignment="1">
      <alignment horizontal="center" vertical="center"/>
    </xf>
    <xf numFmtId="0" fontId="17" fillId="0" borderId="132" xfId="0" applyFont="1" applyBorder="1" applyAlignment="1">
      <alignment horizontal="center" vertical="center"/>
    </xf>
    <xf numFmtId="0" fontId="17" fillId="0" borderId="75" xfId="0" applyFont="1" applyBorder="1" applyAlignment="1">
      <alignment vertical="center" shrinkToFit="1"/>
    </xf>
    <xf numFmtId="0" fontId="17" fillId="0" borderId="60" xfId="0" applyFont="1" applyBorder="1" applyAlignment="1">
      <alignment vertical="center" shrinkToFit="1"/>
    </xf>
    <xf numFmtId="0" fontId="19" fillId="0" borderId="201" xfId="0" applyFont="1" applyBorder="1" applyAlignment="1">
      <alignment horizontal="center" vertical="center" shrinkToFit="1"/>
    </xf>
    <xf numFmtId="0" fontId="17" fillId="0" borderId="60" xfId="0" applyFont="1" applyBorder="1" applyAlignment="1">
      <alignment vertical="center" wrapText="1" shrinkToFit="1"/>
    </xf>
    <xf numFmtId="0" fontId="17" fillId="0" borderId="213" xfId="0" applyFont="1" applyBorder="1" applyAlignment="1">
      <alignment horizontal="center" vertical="center"/>
    </xf>
    <xf numFmtId="0" fontId="17" fillId="0" borderId="569" xfId="0" applyFont="1" applyBorder="1" applyAlignment="1">
      <alignment horizontal="center" vertical="center"/>
    </xf>
    <xf numFmtId="0" fontId="17" fillId="0" borderId="224" xfId="0" applyFont="1" applyBorder="1" applyAlignment="1">
      <alignment vertical="center" shrinkToFit="1"/>
    </xf>
    <xf numFmtId="0" fontId="19" fillId="0" borderId="570" xfId="0" applyFont="1" applyBorder="1" applyAlignment="1">
      <alignment horizontal="center" vertical="center" shrinkToFit="1"/>
    </xf>
    <xf numFmtId="0" fontId="17" fillId="0" borderId="247" xfId="0" applyFont="1" applyBorder="1" applyAlignment="1">
      <alignment horizontal="center" vertical="center" shrinkToFit="1"/>
    </xf>
    <xf numFmtId="0" fontId="33" fillId="0" borderId="0" xfId="0" applyFont="1">
      <alignment vertical="center"/>
    </xf>
    <xf numFmtId="0" fontId="19" fillId="0" borderId="574" xfId="0" applyFont="1" applyBorder="1" applyAlignment="1">
      <alignment vertical="center" wrapText="1" shrinkToFit="1"/>
    </xf>
    <xf numFmtId="0" fontId="19" fillId="0" borderId="154" xfId="0" applyFont="1" applyBorder="1" applyAlignment="1">
      <alignment horizontal="center" vertical="center" shrinkToFit="1"/>
    </xf>
    <xf numFmtId="0" fontId="19" fillId="0" borderId="137" xfId="0" applyFont="1" applyBorder="1" applyAlignment="1">
      <alignment horizontal="center" vertical="center" wrapText="1" shrinkToFit="1"/>
    </xf>
    <xf numFmtId="38" fontId="19" fillId="0" borderId="137" xfId="1" applyFont="1" applyBorder="1" applyAlignment="1">
      <alignment vertical="center" shrinkToFit="1"/>
    </xf>
    <xf numFmtId="38" fontId="19" fillId="0" borderId="462" xfId="1" applyFont="1" applyBorder="1" applyAlignment="1">
      <alignment vertical="center" shrinkToFit="1"/>
    </xf>
    <xf numFmtId="38" fontId="19" fillId="0" borderId="233" xfId="1" applyFont="1" applyBorder="1" applyAlignment="1">
      <alignment vertical="center" shrinkToFit="1"/>
    </xf>
    <xf numFmtId="38" fontId="19" fillId="0" borderId="568" xfId="1" applyFont="1" applyBorder="1" applyAlignment="1">
      <alignment vertical="center" shrinkToFit="1"/>
    </xf>
    <xf numFmtId="38" fontId="19" fillId="0" borderId="233" xfId="1" applyFont="1" applyBorder="1" applyAlignment="1">
      <alignment horizontal="center" vertical="center" shrinkToFit="1"/>
    </xf>
    <xf numFmtId="38" fontId="19" fillId="0" borderId="575" xfId="1" applyFont="1" applyBorder="1" applyAlignment="1">
      <alignment horizontal="center" vertical="center" shrinkToFit="1"/>
    </xf>
    <xf numFmtId="38" fontId="19" fillId="0" borderId="154" xfId="1" applyFont="1" applyBorder="1" applyAlignment="1">
      <alignment vertical="center" shrinkToFit="1"/>
    </xf>
    <xf numFmtId="38" fontId="19" fillId="0" borderId="462" xfId="1" applyFont="1" applyBorder="1" applyAlignment="1">
      <alignment horizontal="center" vertical="center" shrinkToFit="1"/>
    </xf>
    <xf numFmtId="38" fontId="19" fillId="0" borderId="568" xfId="1" applyFont="1" applyBorder="1" applyAlignment="1">
      <alignment horizontal="center" vertical="center" shrinkToFit="1"/>
    </xf>
    <xf numFmtId="0" fontId="19" fillId="0" borderId="462" xfId="0" applyFont="1" applyBorder="1" applyAlignment="1">
      <alignment horizontal="center" vertical="center" shrinkToFit="1"/>
    </xf>
    <xf numFmtId="0" fontId="19" fillId="0" borderId="233" xfId="0" applyFont="1" applyBorder="1" applyAlignment="1">
      <alignment horizontal="center" vertical="center" shrinkToFit="1"/>
    </xf>
    <xf numFmtId="0" fontId="19" fillId="0" borderId="568" xfId="0" applyFont="1" applyBorder="1" applyAlignment="1">
      <alignment horizontal="center" vertical="center" shrinkToFit="1"/>
    </xf>
    <xf numFmtId="0" fontId="19" fillId="0" borderId="251" xfId="0" applyFont="1" applyBorder="1" applyAlignment="1">
      <alignment vertical="center" shrinkToFit="1"/>
    </xf>
    <xf numFmtId="0" fontId="19" fillId="0" borderId="234" xfId="0" applyFont="1" applyBorder="1" applyAlignment="1">
      <alignment vertical="center" shrinkToFit="1"/>
    </xf>
    <xf numFmtId="0" fontId="26" fillId="0" borderId="576" xfId="0" applyFont="1" applyBorder="1" applyAlignment="1">
      <alignment vertical="center" wrapText="1" shrinkToFit="1"/>
    </xf>
    <xf numFmtId="0" fontId="19" fillId="0" borderId="61" xfId="0" applyFont="1" applyBorder="1" applyAlignment="1">
      <alignment horizontal="center" vertical="center" shrinkToFit="1"/>
    </xf>
    <xf numFmtId="0" fontId="19" fillId="0" borderId="75" xfId="0" applyFont="1" applyBorder="1" applyAlignment="1">
      <alignment horizontal="center" vertical="center" wrapText="1" shrinkToFit="1"/>
    </xf>
    <xf numFmtId="38" fontId="19" fillId="0" borderId="75" xfId="1" applyFont="1" applyBorder="1" applyAlignment="1">
      <alignment vertical="center" shrinkToFit="1"/>
    </xf>
    <xf numFmtId="38" fontId="19" fillId="0" borderId="199" xfId="1" applyFont="1" applyBorder="1" applyAlignment="1">
      <alignment vertical="center" shrinkToFit="1"/>
    </xf>
    <xf numFmtId="38" fontId="19" fillId="0" borderId="236" xfId="1" applyFont="1" applyBorder="1" applyAlignment="1">
      <alignment vertical="center" shrinkToFit="1"/>
    </xf>
    <xf numFmtId="38" fontId="19" fillId="0" borderId="198" xfId="1" applyFont="1" applyBorder="1" applyAlignment="1">
      <alignment vertical="center" shrinkToFit="1"/>
    </xf>
    <xf numFmtId="38" fontId="19" fillId="0" borderId="577" xfId="1" applyFont="1" applyBorder="1" applyAlignment="1">
      <alignment vertical="center" shrinkToFit="1"/>
    </xf>
    <xf numFmtId="38" fontId="19" fillId="0" borderId="61" xfId="1" applyFont="1" applyBorder="1" applyAlignment="1">
      <alignment vertical="center" shrinkToFit="1"/>
    </xf>
    <xf numFmtId="0" fontId="19" fillId="0" borderId="199" xfId="0" applyFont="1" applyBorder="1" applyAlignment="1">
      <alignment horizontal="center" vertical="center" shrinkToFit="1"/>
    </xf>
    <xf numFmtId="0" fontId="19" fillId="0" borderId="236" xfId="0" applyFont="1" applyBorder="1" applyAlignment="1">
      <alignment horizontal="center" vertical="center" shrinkToFit="1"/>
    </xf>
    <xf numFmtId="0" fontId="19" fillId="0" borderId="198" xfId="0" applyFont="1" applyBorder="1" applyAlignment="1">
      <alignment horizontal="center" vertical="center" shrinkToFit="1"/>
    </xf>
    <xf numFmtId="0" fontId="19" fillId="0" borderId="60" xfId="0" applyFont="1" applyBorder="1" applyAlignment="1">
      <alignment vertical="center" shrinkToFit="1"/>
    </xf>
    <xf numFmtId="0" fontId="19" fillId="0" borderId="200" xfId="0" applyFont="1" applyBorder="1" applyAlignment="1">
      <alignment vertical="center" shrinkToFit="1"/>
    </xf>
    <xf numFmtId="0" fontId="19" fillId="0" borderId="576" xfId="0" applyFont="1" applyBorder="1" applyAlignment="1">
      <alignment vertical="center" wrapText="1" shrinkToFit="1"/>
    </xf>
    <xf numFmtId="0" fontId="31" fillId="0" borderId="75" xfId="0" applyFont="1" applyBorder="1" applyAlignment="1">
      <alignment horizontal="center" vertical="center" wrapText="1" shrinkToFit="1"/>
    </xf>
    <xf numFmtId="0" fontId="19" fillId="0" borderId="576" xfId="0" applyFont="1" applyBorder="1" applyAlignment="1">
      <alignment vertical="center" shrinkToFit="1"/>
    </xf>
    <xf numFmtId="38" fontId="19" fillId="0" borderId="236" xfId="1" applyFont="1" applyBorder="1" applyAlignment="1">
      <alignment horizontal="center" vertical="center" shrinkToFit="1"/>
    </xf>
    <xf numFmtId="38" fontId="19" fillId="0" borderId="198" xfId="1" applyFont="1" applyBorder="1" applyAlignment="1">
      <alignment horizontal="center" vertical="center" shrinkToFit="1"/>
    </xf>
    <xf numFmtId="38" fontId="19" fillId="0" borderId="199" xfId="1" applyFont="1" applyBorder="1" applyAlignment="1">
      <alignment horizontal="center" vertical="center" shrinkToFit="1"/>
    </xf>
    <xf numFmtId="38" fontId="19" fillId="0" borderId="577" xfId="1" applyFont="1" applyBorder="1" applyAlignment="1">
      <alignment horizontal="center" vertical="center" shrinkToFit="1"/>
    </xf>
    <xf numFmtId="38" fontId="19" fillId="0" borderId="75" xfId="1" applyFont="1" applyBorder="1" applyAlignment="1">
      <alignment horizontal="center" vertical="center" shrinkToFit="1"/>
    </xf>
    <xf numFmtId="0" fontId="23" fillId="0" borderId="576" xfId="0" applyFont="1" applyBorder="1" applyAlignment="1">
      <alignment vertical="center" shrinkToFit="1"/>
    </xf>
    <xf numFmtId="0" fontId="23" fillId="0" borderId="576" xfId="0" applyFont="1" applyBorder="1" applyAlignment="1">
      <alignment vertical="center" wrapText="1" shrinkToFit="1"/>
    </xf>
    <xf numFmtId="0" fontId="26" fillId="0" borderId="578" xfId="0" applyFont="1" applyBorder="1" applyAlignment="1">
      <alignment vertical="center" wrapText="1" shrinkToFit="1"/>
    </xf>
    <xf numFmtId="0" fontId="19" fillId="0" borderId="158" xfId="0" applyFont="1" applyBorder="1" applyAlignment="1">
      <alignment horizontal="center" vertical="center" shrinkToFit="1"/>
    </xf>
    <xf numFmtId="0" fontId="23" fillId="0" borderId="113" xfId="0" applyFont="1" applyBorder="1" applyAlignment="1">
      <alignment horizontal="center" vertical="center" wrapText="1" shrinkToFit="1"/>
    </xf>
    <xf numFmtId="38" fontId="19" fillId="0" borderId="113" xfId="1" applyFont="1" applyBorder="1" applyAlignment="1">
      <alignment vertical="center" shrinkToFit="1"/>
    </xf>
    <xf numFmtId="38" fontId="19" fillId="0" borderId="204" xfId="1" applyFont="1" applyBorder="1" applyAlignment="1">
      <alignment vertical="center" shrinkToFit="1"/>
    </xf>
    <xf numFmtId="38" fontId="19" fillId="0" borderId="579" xfId="1" applyFont="1" applyBorder="1" applyAlignment="1">
      <alignment vertical="center" shrinkToFit="1"/>
    </xf>
    <xf numFmtId="38" fontId="19" fillId="0" borderId="203" xfId="1" applyFont="1" applyBorder="1" applyAlignment="1">
      <alignment vertical="center" shrinkToFit="1"/>
    </xf>
    <xf numFmtId="38" fontId="19" fillId="0" borderId="204" xfId="1" applyFont="1" applyBorder="1" applyAlignment="1">
      <alignment horizontal="center" vertical="center" shrinkToFit="1"/>
    </xf>
    <xf numFmtId="38" fontId="19" fillId="0" borderId="203" xfId="1" applyFont="1" applyBorder="1" applyAlignment="1">
      <alignment horizontal="center" vertical="center" shrinkToFit="1"/>
    </xf>
    <xf numFmtId="38" fontId="19" fillId="0" borderId="580" xfId="1" applyFont="1" applyBorder="1" applyAlignment="1">
      <alignment vertical="center" shrinkToFit="1"/>
    </xf>
    <xf numFmtId="38" fontId="19" fillId="0" borderId="158" xfId="1" applyFont="1" applyBorder="1" applyAlignment="1">
      <alignment vertical="center" shrinkToFit="1"/>
    </xf>
    <xf numFmtId="0" fontId="19" fillId="0" borderId="204" xfId="0" applyFont="1" applyBorder="1" applyAlignment="1">
      <alignment horizontal="center" vertical="center" shrinkToFit="1"/>
    </xf>
    <xf numFmtId="0" fontId="19" fillId="0" borderId="579" xfId="0" applyFont="1" applyBorder="1" applyAlignment="1">
      <alignment horizontal="center" vertical="center" shrinkToFit="1"/>
    </xf>
    <xf numFmtId="0" fontId="19" fillId="0" borderId="203" xfId="0" applyFont="1" applyBorder="1" applyAlignment="1">
      <alignment horizontal="center" vertical="center" shrinkToFit="1"/>
    </xf>
    <xf numFmtId="0" fontId="19" fillId="0" borderId="205" xfId="0" applyFont="1" applyBorder="1" applyAlignment="1">
      <alignment vertical="center" wrapText="1" shrinkToFit="1"/>
    </xf>
    <xf numFmtId="0" fontId="19" fillId="0" borderId="206" xfId="0" applyFont="1" applyBorder="1" applyAlignment="1">
      <alignment horizontal="center" vertical="center" shrinkToFit="1"/>
    </xf>
    <xf numFmtId="0" fontId="26" fillId="0" borderId="220" xfId="0" applyFont="1" applyBorder="1" applyAlignment="1">
      <alignment horizontal="center" vertical="center"/>
    </xf>
    <xf numFmtId="0" fontId="19" fillId="0" borderId="198" xfId="0" applyFont="1" applyBorder="1" applyAlignment="1">
      <alignment horizontal="center" vertical="center"/>
    </xf>
    <xf numFmtId="0" fontId="22" fillId="0" borderId="544" xfId="0" applyFont="1" applyBorder="1" applyAlignment="1">
      <alignment horizontal="right" vertical="center"/>
    </xf>
    <xf numFmtId="0" fontId="22" fillId="0" borderId="545" xfId="0" applyFont="1" applyBorder="1" applyAlignment="1">
      <alignment horizontal="right" vertical="center"/>
    </xf>
    <xf numFmtId="0" fontId="22" fillId="0" borderId="526" xfId="0" applyFont="1" applyBorder="1" applyAlignment="1">
      <alignment horizontal="right" vertical="center" shrinkToFit="1"/>
    </xf>
    <xf numFmtId="0" fontId="22" fillId="0" borderId="545" xfId="0" applyFont="1" applyBorder="1" applyAlignment="1">
      <alignment horizontal="right" vertical="center" shrinkToFit="1"/>
    </xf>
    <xf numFmtId="0" fontId="19" fillId="0" borderId="541" xfId="0" applyFont="1" applyBorder="1" applyAlignment="1">
      <alignment horizontal="right" vertical="center"/>
    </xf>
    <xf numFmtId="0" fontId="19" fillId="0" borderId="542" xfId="0" applyFont="1" applyBorder="1" applyAlignment="1">
      <alignment horizontal="right" vertical="center"/>
    </xf>
    <xf numFmtId="0" fontId="19" fillId="0" borderId="543" xfId="0" applyFont="1" applyBorder="1" applyAlignment="1">
      <alignment horizontal="right" vertical="center" shrinkToFit="1"/>
    </xf>
    <xf numFmtId="0" fontId="19" fillId="0" borderId="542" xfId="0" applyFont="1" applyBorder="1" applyAlignment="1">
      <alignment horizontal="right" vertical="center" shrinkToFit="1"/>
    </xf>
    <xf numFmtId="0" fontId="19" fillId="0" borderId="102" xfId="0" applyFont="1" applyBorder="1" applyAlignment="1">
      <alignment horizontal="center" vertical="center"/>
    </xf>
    <xf numFmtId="0" fontId="19" fillId="0" borderId="253" xfId="0" applyFont="1" applyBorder="1" applyAlignment="1">
      <alignment horizontal="center" vertical="center"/>
    </xf>
    <xf numFmtId="0" fontId="16" fillId="0" borderId="590" xfId="0" applyFont="1" applyBorder="1" applyAlignment="1">
      <alignment horizontal="center" vertical="center" shrinkToFit="1"/>
    </xf>
    <xf numFmtId="0" fontId="19" fillId="0" borderId="197" xfId="0" applyFont="1" applyBorder="1" applyAlignment="1">
      <alignment horizontal="right" vertical="center"/>
    </xf>
    <xf numFmtId="0" fontId="19" fillId="0" borderId="198" xfId="0" applyFont="1" applyBorder="1" applyAlignment="1">
      <alignment horizontal="right" vertical="center"/>
    </xf>
    <xf numFmtId="0" fontId="19" fillId="0" borderId="199" xfId="0" applyFont="1" applyBorder="1" applyAlignment="1">
      <alignment horizontal="right" vertical="center" shrinkToFit="1"/>
    </xf>
    <xf numFmtId="0" fontId="19" fillId="0" borderId="198" xfId="0" applyFont="1" applyBorder="1" applyAlignment="1">
      <alignment horizontal="right" vertical="center" shrinkToFit="1"/>
    </xf>
    <xf numFmtId="0" fontId="19" fillId="0" borderId="75" xfId="0" applyFont="1" applyBorder="1" applyAlignment="1">
      <alignment horizontal="center" vertical="center"/>
    </xf>
    <xf numFmtId="0" fontId="23" fillId="0" borderId="60" xfId="0" applyFont="1" applyBorder="1" applyAlignment="1">
      <alignment vertical="center" wrapText="1" shrinkToFit="1"/>
    </xf>
    <xf numFmtId="0" fontId="19" fillId="0" borderId="544" xfId="0" applyFont="1" applyBorder="1" applyAlignment="1">
      <alignment horizontal="right" vertical="center"/>
    </xf>
    <xf numFmtId="0" fontId="19" fillId="0" borderId="545" xfId="0" applyFont="1" applyBorder="1" applyAlignment="1">
      <alignment horizontal="right" vertical="center"/>
    </xf>
    <xf numFmtId="0" fontId="19" fillId="0" borderId="526" xfId="0" applyFont="1" applyBorder="1" applyAlignment="1">
      <alignment horizontal="right" vertical="center" shrinkToFit="1"/>
    </xf>
    <xf numFmtId="0" fontId="19" fillId="0" borderId="545" xfId="0" applyFont="1" applyBorder="1" applyAlignment="1">
      <alignment horizontal="right" vertical="center" shrinkToFit="1"/>
    </xf>
    <xf numFmtId="0" fontId="19" fillId="0" borderId="224" xfId="0" applyFont="1" applyBorder="1" applyAlignment="1">
      <alignment horizontal="center" vertical="center"/>
    </xf>
    <xf numFmtId="0" fontId="19" fillId="0" borderId="17" xfId="0" applyFont="1" applyBorder="1" applyAlignment="1">
      <alignment horizontal="center" vertical="center"/>
    </xf>
    <xf numFmtId="0" fontId="17" fillId="0" borderId="591" xfId="0" applyFont="1" applyBorder="1" applyAlignment="1">
      <alignment horizontal="center" vertical="center"/>
    </xf>
    <xf numFmtId="0" fontId="17" fillId="0" borderId="592" xfId="0" applyFont="1" applyBorder="1" applyAlignment="1">
      <alignment horizontal="center" vertical="center"/>
    </xf>
    <xf numFmtId="0" fontId="17" fillId="0" borderId="519" xfId="0" applyFont="1" applyBorder="1" applyAlignment="1">
      <alignment horizontal="center" vertical="center"/>
    </xf>
    <xf numFmtId="0" fontId="17" fillId="0" borderId="221" xfId="0" applyFont="1" applyBorder="1" applyAlignment="1">
      <alignment horizontal="center" vertical="center"/>
    </xf>
    <xf numFmtId="0" fontId="17" fillId="0" borderId="230" xfId="0" applyFont="1" applyBorder="1" applyAlignment="1">
      <alignment horizontal="center" vertical="center"/>
    </xf>
    <xf numFmtId="0" fontId="16" fillId="0" borderId="264" xfId="0" applyFont="1" applyBorder="1">
      <alignment vertical="center"/>
    </xf>
    <xf numFmtId="0" fontId="16" fillId="0" borderId="370" xfId="0" applyFont="1" applyBorder="1">
      <alignment vertical="center"/>
    </xf>
    <xf numFmtId="0" fontId="16" fillId="0" borderId="463" xfId="0" applyFont="1" applyBorder="1">
      <alignment vertical="center"/>
    </xf>
    <xf numFmtId="0" fontId="16" fillId="0" borderId="154" xfId="0" applyFont="1" applyBorder="1">
      <alignment vertical="center"/>
    </xf>
    <xf numFmtId="0" fontId="16" fillId="0" borderId="462" xfId="0" applyFont="1" applyBorder="1">
      <alignment vertical="center"/>
    </xf>
    <xf numFmtId="0" fontId="16" fillId="0" borderId="260" xfId="0" applyFont="1" applyBorder="1">
      <alignment vertical="center"/>
    </xf>
    <xf numFmtId="0" fontId="16" fillId="0" borderId="372" xfId="0" applyFont="1" applyBorder="1">
      <alignment vertical="center"/>
    </xf>
    <xf numFmtId="0" fontId="16" fillId="0" borderId="468" xfId="0" applyFont="1" applyBorder="1">
      <alignment vertical="center"/>
    </xf>
    <xf numFmtId="0" fontId="16" fillId="0" borderId="61" xfId="0" applyFont="1" applyBorder="1">
      <alignment vertical="center"/>
    </xf>
    <xf numFmtId="0" fontId="16" fillId="0" borderId="199" xfId="0" applyFont="1" applyBorder="1">
      <alignment vertical="center"/>
    </xf>
    <xf numFmtId="0" fontId="16" fillId="0" borderId="267" xfId="0" applyFont="1" applyBorder="1">
      <alignment vertical="center"/>
    </xf>
    <xf numFmtId="0" fontId="16" fillId="0" borderId="268" xfId="0" applyFont="1" applyBorder="1">
      <alignment vertical="center"/>
    </xf>
    <xf numFmtId="0" fontId="16" fillId="0" borderId="375" xfId="0" applyFont="1" applyBorder="1">
      <alignment vertical="center"/>
    </xf>
    <xf numFmtId="0" fontId="16" fillId="0" borderId="474" xfId="0" applyFont="1" applyBorder="1">
      <alignment vertical="center"/>
    </xf>
    <xf numFmtId="0" fontId="16" fillId="0" borderId="427" xfId="0" applyFont="1" applyBorder="1">
      <alignment vertical="center"/>
    </xf>
    <xf numFmtId="0" fontId="16" fillId="0" borderId="473" xfId="0" applyFont="1" applyBorder="1">
      <alignment vertical="center"/>
    </xf>
    <xf numFmtId="0" fontId="16" fillId="0" borderId="377" xfId="0" applyFont="1" applyBorder="1">
      <alignment vertical="center"/>
    </xf>
    <xf numFmtId="0" fontId="17" fillId="0" borderId="429" xfId="0" applyFont="1" applyBorder="1" applyAlignment="1">
      <alignment horizontal="center" vertical="center" shrinkToFit="1"/>
    </xf>
    <xf numFmtId="0" fontId="16" fillId="0" borderId="272" xfId="0" applyFont="1" applyBorder="1">
      <alignment vertical="center"/>
    </xf>
    <xf numFmtId="0" fontId="16" fillId="0" borderId="273" xfId="0" applyFont="1" applyBorder="1">
      <alignment vertical="center"/>
    </xf>
    <xf numFmtId="0" fontId="16" fillId="0" borderId="382" xfId="0" applyFont="1" applyBorder="1">
      <alignment vertical="center"/>
    </xf>
    <xf numFmtId="0" fontId="16" fillId="0" borderId="481" xfId="0" applyFont="1" applyBorder="1">
      <alignment vertical="center"/>
    </xf>
    <xf numFmtId="0" fontId="16" fillId="0" borderId="348" xfId="0" applyFont="1" applyBorder="1">
      <alignment vertical="center"/>
    </xf>
    <xf numFmtId="0" fontId="16" fillId="0" borderId="480" xfId="0" applyFont="1" applyBorder="1">
      <alignment vertical="center"/>
    </xf>
    <xf numFmtId="0" fontId="16" fillId="0" borderId="383" xfId="0" applyFont="1" applyBorder="1">
      <alignment vertical="center"/>
    </xf>
    <xf numFmtId="0" fontId="16" fillId="0" borderId="279" xfId="0" applyFont="1" applyBorder="1">
      <alignment vertical="center"/>
    </xf>
    <xf numFmtId="0" fontId="16" fillId="0" borderId="280" xfId="0" applyFont="1" applyBorder="1">
      <alignment vertical="center"/>
    </xf>
    <xf numFmtId="0" fontId="16" fillId="0" borderId="387" xfId="0" applyFont="1" applyBorder="1">
      <alignment vertical="center"/>
    </xf>
    <xf numFmtId="0" fontId="16" fillId="0" borderId="488" xfId="0" applyFont="1" applyBorder="1">
      <alignment vertical="center"/>
    </xf>
    <xf numFmtId="0" fontId="16" fillId="0" borderId="327" xfId="0" applyFont="1" applyBorder="1">
      <alignment vertical="center"/>
    </xf>
    <xf numFmtId="0" fontId="16" fillId="0" borderId="487" xfId="0" applyFont="1" applyBorder="1">
      <alignment vertical="center"/>
    </xf>
    <xf numFmtId="0" fontId="16" fillId="0" borderId="389" xfId="0" applyFont="1" applyBorder="1">
      <alignment vertical="center"/>
    </xf>
    <xf numFmtId="0" fontId="16" fillId="0" borderId="595" xfId="0" applyFont="1" applyBorder="1">
      <alignment vertical="center"/>
    </xf>
    <xf numFmtId="0" fontId="16" fillId="0" borderId="596" xfId="0" applyFont="1" applyBorder="1">
      <alignment vertical="center"/>
    </xf>
    <xf numFmtId="0" fontId="16" fillId="0" borderId="597" xfId="0" applyFont="1" applyBorder="1">
      <alignment vertical="center"/>
    </xf>
    <xf numFmtId="0" fontId="16" fillId="0" borderId="598" xfId="0" applyFont="1" applyBorder="1">
      <alignment vertical="center"/>
    </xf>
    <xf numFmtId="0" fontId="16" fillId="0" borderId="599" xfId="0" applyFont="1" applyBorder="1">
      <alignment vertical="center"/>
    </xf>
    <xf numFmtId="0" fontId="16" fillId="0" borderId="600" xfId="0" applyFont="1" applyBorder="1">
      <alignment vertical="center"/>
    </xf>
    <xf numFmtId="0" fontId="16" fillId="0" borderId="601" xfId="0" applyFont="1" applyBorder="1">
      <alignment vertical="center"/>
    </xf>
    <xf numFmtId="0" fontId="11" fillId="0" borderId="12" xfId="0" applyFont="1" applyBorder="1">
      <alignment vertical="center"/>
    </xf>
    <xf numFmtId="0" fontId="11" fillId="0" borderId="291" xfId="0" applyFont="1" applyBorder="1">
      <alignment vertical="center"/>
    </xf>
    <xf numFmtId="0" fontId="11" fillId="0" borderId="398" xfId="0" applyFont="1" applyBorder="1">
      <alignment vertical="center"/>
    </xf>
    <xf numFmtId="0" fontId="11" fillId="0" borderId="504" xfId="0" applyFont="1" applyBorder="1">
      <alignment vertical="center"/>
    </xf>
    <xf numFmtId="0" fontId="11" fillId="0" borderId="43" xfId="0" applyFont="1" applyBorder="1">
      <alignment vertical="center"/>
    </xf>
    <xf numFmtId="0" fontId="11" fillId="0" borderId="503" xfId="0" applyFont="1" applyBorder="1">
      <alignment vertical="center"/>
    </xf>
    <xf numFmtId="0" fontId="11" fillId="0" borderId="400" xfId="0" applyFont="1" applyBorder="1">
      <alignment vertical="center"/>
    </xf>
    <xf numFmtId="0" fontId="16" fillId="0" borderId="209" xfId="0" applyFont="1" applyBorder="1" applyAlignment="1">
      <alignment vertical="center" textRotation="255"/>
    </xf>
    <xf numFmtId="0" fontId="16" fillId="0" borderId="210" xfId="0" applyFont="1" applyBorder="1" applyAlignment="1">
      <alignment vertical="center" textRotation="255"/>
    </xf>
    <xf numFmtId="38" fontId="23" fillId="0" borderId="607" xfId="1" applyFont="1" applyBorder="1" applyAlignment="1">
      <alignment vertical="center" shrinkToFit="1"/>
    </xf>
    <xf numFmtId="38" fontId="23" fillId="0" borderId="419" xfId="1" applyFont="1" applyBorder="1" applyAlignment="1">
      <alignment vertical="center" shrinkToFit="1"/>
    </xf>
    <xf numFmtId="38" fontId="23" fillId="0" borderId="462" xfId="1" applyFont="1" applyBorder="1" applyAlignment="1">
      <alignment vertical="center" shrinkToFit="1"/>
    </xf>
    <xf numFmtId="38" fontId="23" fillId="0" borderId="568" xfId="1" applyFont="1" applyBorder="1" applyAlignment="1">
      <alignment vertical="center" shrinkToFit="1"/>
    </xf>
    <xf numFmtId="38" fontId="23" fillId="0" borderId="370" xfId="1" applyFont="1" applyBorder="1" applyAlignment="1">
      <alignment vertical="center" shrinkToFit="1"/>
    </xf>
    <xf numFmtId="38" fontId="23" fillId="0" borderId="369" xfId="1" applyFont="1" applyBorder="1" applyAlignment="1">
      <alignment vertical="center" shrinkToFit="1"/>
    </xf>
    <xf numFmtId="38" fontId="23" fillId="0" borderId="234" xfId="1" applyFont="1" applyBorder="1" applyAlignment="1">
      <alignment vertical="center" shrinkToFit="1"/>
    </xf>
    <xf numFmtId="38" fontId="23" fillId="0" borderId="197" xfId="1" applyFont="1" applyBorder="1" applyAlignment="1">
      <alignment vertical="center" shrinkToFit="1"/>
    </xf>
    <xf numFmtId="38" fontId="23" fillId="0" borderId="420" xfId="1" applyFont="1" applyBorder="1" applyAlignment="1">
      <alignment vertical="center" shrinkToFit="1"/>
    </xf>
    <xf numFmtId="38" fontId="23" fillId="0" borderId="199" xfId="1" applyFont="1" applyBorder="1" applyAlignment="1">
      <alignment vertical="center" shrinkToFit="1"/>
    </xf>
    <xf numFmtId="38" fontId="23" fillId="0" borderId="198" xfId="1" applyFont="1" applyBorder="1" applyAlignment="1">
      <alignment vertical="center" shrinkToFit="1"/>
    </xf>
    <xf numFmtId="38" fontId="23" fillId="0" borderId="372" xfId="1" applyFont="1" applyBorder="1" applyAlignment="1">
      <alignment vertical="center" shrinkToFit="1"/>
    </xf>
    <xf numFmtId="38" fontId="23" fillId="0" borderId="371" xfId="1" applyFont="1" applyBorder="1" applyAlignment="1">
      <alignment vertical="center" shrinkToFit="1"/>
    </xf>
    <xf numFmtId="38" fontId="23" fillId="0" borderId="200" xfId="1" applyFont="1" applyBorder="1" applyAlignment="1">
      <alignment vertical="center" shrinkToFit="1"/>
    </xf>
    <xf numFmtId="38" fontId="23" fillId="0" borderId="608" xfId="1" applyFont="1" applyBorder="1" applyAlignment="1">
      <alignment vertical="center" shrinkToFit="1"/>
    </xf>
    <xf numFmtId="38" fontId="23" fillId="0" borderId="428" xfId="1" applyFont="1" applyBorder="1" applyAlignment="1">
      <alignment vertical="center" shrinkToFit="1"/>
    </xf>
    <xf numFmtId="38" fontId="23" fillId="0" borderId="473" xfId="1" applyFont="1" applyBorder="1" applyAlignment="1">
      <alignment vertical="center" shrinkToFit="1"/>
    </xf>
    <xf numFmtId="38" fontId="23" fillId="0" borderId="609" xfId="1" applyFont="1" applyBorder="1" applyAlignment="1">
      <alignment vertical="center" shrinkToFit="1"/>
    </xf>
    <xf numFmtId="38" fontId="23" fillId="0" borderId="375" xfId="1" applyFont="1" applyBorder="1" applyAlignment="1">
      <alignment vertical="center" shrinkToFit="1"/>
    </xf>
    <xf numFmtId="38" fontId="23" fillId="0" borderId="374" xfId="1" applyFont="1" applyBorder="1" applyAlignment="1">
      <alignment vertical="center" shrinkToFit="1"/>
    </xf>
    <xf numFmtId="38" fontId="23" fillId="0" borderId="377" xfId="1" applyFont="1" applyBorder="1" applyAlignment="1">
      <alignment vertical="center" shrinkToFit="1"/>
    </xf>
    <xf numFmtId="38" fontId="23" fillId="0" borderId="554" xfId="1" applyFont="1" applyBorder="1" applyAlignment="1">
      <alignment vertical="center" shrinkToFit="1"/>
    </xf>
    <xf numFmtId="38" fontId="23" fillId="0" borderId="431" xfId="1" applyFont="1" applyBorder="1" applyAlignment="1">
      <alignment vertical="center" shrinkToFit="1"/>
    </xf>
    <xf numFmtId="38" fontId="23" fillId="0" borderId="480" xfId="1" applyFont="1" applyBorder="1" applyAlignment="1">
      <alignment vertical="center" shrinkToFit="1"/>
    </xf>
    <xf numFmtId="38" fontId="23" fillId="0" borderId="555" xfId="1" applyFont="1" applyBorder="1" applyAlignment="1">
      <alignment vertical="center" shrinkToFit="1"/>
    </xf>
    <xf numFmtId="38" fontId="23" fillId="0" borderId="382" xfId="1" applyFont="1" applyBorder="1" applyAlignment="1">
      <alignment vertical="center" shrinkToFit="1"/>
    </xf>
    <xf numFmtId="38" fontId="23" fillId="0" borderId="381" xfId="1" applyFont="1" applyBorder="1" applyAlignment="1">
      <alignment vertical="center" shrinkToFit="1"/>
    </xf>
    <xf numFmtId="38" fontId="23" fillId="0" borderId="383" xfId="1" applyFont="1" applyBorder="1" applyAlignment="1">
      <alignment vertical="center" shrinkToFit="1"/>
    </xf>
    <xf numFmtId="38" fontId="23" fillId="0" borderId="610" xfId="1" applyFont="1" applyBorder="1" applyAlignment="1">
      <alignment vertical="center" shrinkToFit="1"/>
    </xf>
    <xf numFmtId="38" fontId="23" fillId="0" borderId="433" xfId="1" applyFont="1" applyBorder="1" applyAlignment="1">
      <alignment vertical="center" shrinkToFit="1"/>
    </xf>
    <xf numFmtId="38" fontId="23" fillId="0" borderId="487" xfId="1" applyFont="1" applyBorder="1" applyAlignment="1">
      <alignment vertical="center" shrinkToFit="1"/>
    </xf>
    <xf numFmtId="38" fontId="23" fillId="0" borderId="611" xfId="1" applyFont="1" applyBorder="1" applyAlignment="1">
      <alignment vertical="center" shrinkToFit="1"/>
    </xf>
    <xf numFmtId="38" fontId="23" fillId="0" borderId="387" xfId="1" applyFont="1" applyBorder="1" applyAlignment="1">
      <alignment vertical="center" shrinkToFit="1"/>
    </xf>
    <xf numFmtId="38" fontId="23" fillId="0" borderId="386" xfId="1" applyFont="1" applyBorder="1" applyAlignment="1">
      <alignment vertical="center" shrinkToFit="1"/>
    </xf>
    <xf numFmtId="38" fontId="23" fillId="0" borderId="389" xfId="1" applyFont="1" applyBorder="1" applyAlignment="1">
      <alignment vertical="center" shrinkToFit="1"/>
    </xf>
    <xf numFmtId="38" fontId="23" fillId="0" borderId="538" xfId="1" applyFont="1" applyBorder="1" applyAlignment="1">
      <alignment vertical="center" shrinkToFit="1"/>
    </xf>
    <xf numFmtId="38" fontId="23" fillId="0" borderId="612" xfId="1" applyFont="1" applyBorder="1" applyAlignment="1">
      <alignment vertical="center" shrinkToFit="1"/>
    </xf>
    <xf numFmtId="38" fontId="23" fillId="0" borderId="494" xfId="1" applyFont="1" applyBorder="1" applyAlignment="1">
      <alignment vertical="center" shrinkToFit="1"/>
    </xf>
    <xf numFmtId="38" fontId="23" fillId="0" borderId="539" xfId="1" applyFont="1" applyBorder="1" applyAlignment="1">
      <alignment vertical="center" shrinkToFit="1"/>
    </xf>
    <xf numFmtId="38" fontId="23" fillId="0" borderId="393" xfId="1" applyFont="1" applyBorder="1" applyAlignment="1">
      <alignment vertical="center" shrinkToFit="1"/>
    </xf>
    <xf numFmtId="38" fontId="23" fillId="0" borderId="392" xfId="1" applyFont="1" applyBorder="1" applyAlignment="1">
      <alignment vertical="center" shrinkToFit="1"/>
    </xf>
    <xf numFmtId="38" fontId="23" fillId="0" borderId="395" xfId="1" applyFont="1" applyBorder="1" applyAlignment="1">
      <alignment vertical="center" shrinkToFit="1"/>
    </xf>
    <xf numFmtId="38" fontId="30" fillId="0" borderId="613" xfId="1" applyFont="1" applyBorder="1" applyAlignment="1">
      <alignment vertical="center" shrinkToFit="1"/>
    </xf>
    <xf numFmtId="38" fontId="30" fillId="0" borderId="457" xfId="1" applyFont="1" applyBorder="1" applyAlignment="1">
      <alignment vertical="center" shrinkToFit="1"/>
    </xf>
    <xf numFmtId="38" fontId="30" fillId="0" borderId="503" xfId="1" applyFont="1" applyBorder="1" applyAlignment="1">
      <alignment vertical="center" shrinkToFit="1"/>
    </xf>
    <xf numFmtId="38" fontId="30" fillId="0" borderId="614" xfId="1" applyFont="1" applyBorder="1" applyAlignment="1">
      <alignment vertical="center" shrinkToFit="1"/>
    </xf>
    <xf numFmtId="38" fontId="30" fillId="0" borderId="398" xfId="1" applyFont="1" applyBorder="1" applyAlignment="1">
      <alignment vertical="center" shrinkToFit="1"/>
    </xf>
    <xf numFmtId="38" fontId="30" fillId="0" borderId="397" xfId="1" applyFont="1" applyBorder="1" applyAlignment="1">
      <alignment vertical="center" shrinkToFit="1"/>
    </xf>
    <xf numFmtId="38" fontId="30" fillId="0" borderId="400" xfId="1" applyFont="1" applyBorder="1" applyAlignment="1">
      <alignment vertical="center" shrinkToFit="1"/>
    </xf>
    <xf numFmtId="0" fontId="17" fillId="0" borderId="591" xfId="0" applyFont="1" applyBorder="1" applyAlignment="1">
      <alignment vertical="center" textRotation="255"/>
    </xf>
    <xf numFmtId="0" fontId="17" fillId="0" borderId="615" xfId="0" applyFont="1" applyBorder="1" applyAlignment="1">
      <alignment vertical="center" textRotation="255"/>
    </xf>
    <xf numFmtId="0" fontId="17" fillId="0" borderId="519" xfId="0" applyFont="1" applyBorder="1" applyAlignment="1">
      <alignment vertical="center" textRotation="255"/>
    </xf>
    <xf numFmtId="0" fontId="17" fillId="0" borderId="592" xfId="0" applyFont="1" applyBorder="1" applyAlignment="1">
      <alignment vertical="center" textRotation="255"/>
    </xf>
    <xf numFmtId="0" fontId="17" fillId="0" borderId="616" xfId="0" applyFont="1" applyBorder="1" applyAlignment="1">
      <alignment vertical="center" textRotation="255"/>
    </xf>
    <xf numFmtId="0" fontId="17" fillId="0" borderId="617" xfId="0" applyFont="1" applyBorder="1" applyAlignment="1">
      <alignment vertical="center" textRotation="255"/>
    </xf>
    <xf numFmtId="0" fontId="17" fillId="0" borderId="245" xfId="0" applyFont="1" applyBorder="1" applyAlignment="1">
      <alignment vertical="center" textRotation="255"/>
    </xf>
    <xf numFmtId="0" fontId="17" fillId="0" borderId="17" xfId="0" applyFont="1" applyBorder="1" applyAlignment="1">
      <alignment horizontal="center" vertical="center"/>
    </xf>
    <xf numFmtId="0" fontId="19" fillId="0" borderId="18" xfId="0" applyFont="1" applyBorder="1">
      <alignment vertical="center"/>
    </xf>
    <xf numFmtId="0" fontId="19" fillId="0" borderId="83" xfId="0" applyFont="1" applyBorder="1">
      <alignment vertical="center"/>
    </xf>
    <xf numFmtId="0" fontId="19" fillId="0" borderId="19" xfId="0" applyFont="1" applyBorder="1">
      <alignment vertical="center"/>
    </xf>
    <xf numFmtId="38" fontId="23" fillId="0" borderId="197" xfId="1" applyFont="1" applyFill="1" applyBorder="1" applyAlignment="1">
      <alignment vertical="center" shrinkToFit="1"/>
    </xf>
    <xf numFmtId="38" fontId="23" fillId="0" borderId="420" xfId="1" applyFont="1" applyFill="1" applyBorder="1" applyAlignment="1">
      <alignment vertical="center" shrinkToFit="1"/>
    </xf>
    <xf numFmtId="38" fontId="23" fillId="0" borderId="199" xfId="1" applyFont="1" applyFill="1" applyBorder="1" applyAlignment="1">
      <alignment vertical="center" shrinkToFit="1"/>
    </xf>
    <xf numFmtId="38" fontId="23" fillId="0" borderId="198" xfId="1" applyFont="1" applyFill="1" applyBorder="1" applyAlignment="1">
      <alignment vertical="center" shrinkToFit="1"/>
    </xf>
    <xf numFmtId="38" fontId="23" fillId="0" borderId="372" xfId="1" applyFont="1" applyFill="1" applyBorder="1" applyAlignment="1">
      <alignment vertical="center" shrinkToFit="1"/>
    </xf>
    <xf numFmtId="38" fontId="23" fillId="0" borderId="371" xfId="1" applyFont="1" applyFill="1" applyBorder="1" applyAlignment="1">
      <alignment vertical="center" shrinkToFit="1"/>
    </xf>
    <xf numFmtId="38" fontId="23" fillId="0" borderId="200" xfId="1" applyFont="1" applyFill="1" applyBorder="1" applyAlignment="1">
      <alignment vertical="center" shrinkToFit="1"/>
    </xf>
    <xf numFmtId="38" fontId="17" fillId="0" borderId="370" xfId="1" applyFont="1" applyBorder="1">
      <alignment vertical="center"/>
    </xf>
    <xf numFmtId="38" fontId="17" fillId="0" borderId="233" xfId="1" applyFont="1" applyBorder="1">
      <alignment vertical="center"/>
    </xf>
    <xf numFmtId="38" fontId="17" fillId="0" borderId="463" xfId="1" applyFont="1" applyBorder="1">
      <alignment vertical="center"/>
    </xf>
    <xf numFmtId="38" fontId="17" fillId="0" borderId="234" xfId="1" applyFont="1" applyBorder="1">
      <alignment vertical="center"/>
    </xf>
    <xf numFmtId="38" fontId="17" fillId="0" borderId="372" xfId="1" applyFont="1" applyBorder="1">
      <alignment vertical="center"/>
    </xf>
    <xf numFmtId="38" fontId="17" fillId="0" borderId="236" xfId="1" applyFont="1" applyBorder="1">
      <alignment vertical="center"/>
    </xf>
    <xf numFmtId="38" fontId="17" fillId="0" borderId="468" xfId="1" applyFont="1" applyBorder="1">
      <alignment vertical="center"/>
    </xf>
    <xf numFmtId="38" fontId="17" fillId="0" borderId="200" xfId="1" applyFont="1" applyBorder="1">
      <alignment vertical="center"/>
    </xf>
    <xf numFmtId="38" fontId="17" fillId="0" borderId="375" xfId="1" applyFont="1" applyBorder="1">
      <alignment vertical="center"/>
    </xf>
    <xf numFmtId="38" fontId="17" fillId="0" borderId="376" xfId="1" applyFont="1" applyBorder="1">
      <alignment vertical="center"/>
    </xf>
    <xf numFmtId="38" fontId="17" fillId="0" borderId="474" xfId="1" applyFont="1" applyBorder="1">
      <alignment vertical="center"/>
    </xf>
    <xf numFmtId="38" fontId="17" fillId="0" borderId="377" xfId="1" applyFont="1" applyBorder="1">
      <alignment vertical="center"/>
    </xf>
    <xf numFmtId="38" fontId="17" fillId="0" borderId="349" xfId="1" applyFont="1" applyBorder="1">
      <alignment vertical="center"/>
    </xf>
    <xf numFmtId="38" fontId="17" fillId="0" borderId="382" xfId="1" applyFont="1" applyBorder="1">
      <alignment vertical="center"/>
    </xf>
    <xf numFmtId="38" fontId="17" fillId="0" borderId="277" xfId="1" applyFont="1" applyBorder="1">
      <alignment vertical="center"/>
    </xf>
    <xf numFmtId="38" fontId="17" fillId="0" borderId="481" xfId="1" applyFont="1" applyBorder="1">
      <alignment vertical="center"/>
    </xf>
    <xf numFmtId="38" fontId="17" fillId="0" borderId="350" xfId="1" applyFont="1" applyBorder="1">
      <alignment vertical="center"/>
    </xf>
    <xf numFmtId="38" fontId="17" fillId="0" borderId="348" xfId="1" applyFont="1" applyBorder="1">
      <alignment vertical="center"/>
    </xf>
    <xf numFmtId="38" fontId="17" fillId="0" borderId="383" xfId="1" applyFont="1" applyBorder="1">
      <alignment vertical="center"/>
    </xf>
    <xf numFmtId="38" fontId="17" fillId="0" borderId="169" xfId="1" applyFont="1" applyBorder="1">
      <alignment vertical="center"/>
    </xf>
    <xf numFmtId="38" fontId="17" fillId="0" borderId="387" xfId="1" applyFont="1" applyBorder="1">
      <alignment vertical="center"/>
    </xf>
    <xf numFmtId="38" fontId="17" fillId="0" borderId="388" xfId="1" applyFont="1" applyBorder="1">
      <alignment vertical="center"/>
    </xf>
    <xf numFmtId="38" fontId="17" fillId="0" borderId="488" xfId="1" applyFont="1" applyBorder="1">
      <alignment vertical="center"/>
    </xf>
    <xf numFmtId="38" fontId="17" fillId="0" borderId="352" xfId="1" applyFont="1" applyBorder="1">
      <alignment vertical="center"/>
    </xf>
    <xf numFmtId="38" fontId="17" fillId="0" borderId="327" xfId="1" applyFont="1" applyBorder="1">
      <alignment vertical="center"/>
    </xf>
    <xf numFmtId="38" fontId="17" fillId="0" borderId="389" xfId="1" applyFont="1" applyBorder="1">
      <alignment vertical="center"/>
    </xf>
    <xf numFmtId="38" fontId="17" fillId="0" borderId="619" xfId="1" applyFont="1" applyBorder="1">
      <alignment vertical="center"/>
    </xf>
    <xf numFmtId="38" fontId="17" fillId="0" borderId="393" xfId="1" applyFont="1" applyBorder="1">
      <alignment vertical="center"/>
    </xf>
    <xf numFmtId="38" fontId="17" fillId="0" borderId="394" xfId="1" applyFont="1" applyBorder="1">
      <alignment vertical="center"/>
    </xf>
    <xf numFmtId="38" fontId="17" fillId="0" borderId="496" xfId="1" applyFont="1" applyBorder="1">
      <alignment vertical="center"/>
    </xf>
    <xf numFmtId="38" fontId="17" fillId="0" borderId="495" xfId="1" applyFont="1" applyBorder="1">
      <alignment vertical="center"/>
    </xf>
    <xf numFmtId="38" fontId="17" fillId="0" borderId="620" xfId="1" applyFont="1" applyBorder="1">
      <alignment vertical="center"/>
    </xf>
    <xf numFmtId="38" fontId="17" fillId="0" borderId="395" xfId="1" applyFont="1" applyBorder="1">
      <alignment vertical="center"/>
    </xf>
    <xf numFmtId="38" fontId="24" fillId="0" borderId="413" xfId="1" applyFont="1" applyBorder="1">
      <alignment vertical="center"/>
    </xf>
    <xf numFmtId="38" fontId="24" fillId="0" borderId="398" xfId="1" applyFont="1" applyBorder="1">
      <alignment vertical="center"/>
    </xf>
    <xf numFmtId="38" fontId="24" fillId="0" borderId="399" xfId="1" applyFont="1" applyBorder="1">
      <alignment vertical="center"/>
    </xf>
    <xf numFmtId="38" fontId="24" fillId="0" borderId="504" xfId="1" applyFont="1" applyBorder="1">
      <alignment vertical="center"/>
    </xf>
    <xf numFmtId="38" fontId="24" fillId="0" borderId="455" xfId="1" applyFont="1" applyBorder="1">
      <alignment vertical="center"/>
    </xf>
    <xf numFmtId="38" fontId="24" fillId="0" borderId="43" xfId="1" applyFont="1" applyBorder="1">
      <alignment vertical="center"/>
    </xf>
    <xf numFmtId="38" fontId="24" fillId="0" borderId="400" xfId="1" applyFont="1" applyBorder="1">
      <alignment vertical="center"/>
    </xf>
    <xf numFmtId="0" fontId="17" fillId="0" borderId="403" xfId="0" applyFont="1" applyBorder="1" applyAlignment="1">
      <alignment horizontal="center" vertical="center" wrapText="1"/>
    </xf>
    <xf numFmtId="0" fontId="17" fillId="0" borderId="404" xfId="0" applyFont="1" applyBorder="1" applyAlignment="1">
      <alignment horizontal="center" vertical="center" wrapText="1"/>
    </xf>
    <xf numFmtId="0" fontId="17" fillId="0" borderId="605" xfId="0" applyFont="1" applyBorder="1" applyAlignment="1">
      <alignment horizontal="center" vertical="center"/>
    </xf>
    <xf numFmtId="0" fontId="17" fillId="0" borderId="450" xfId="0" applyFont="1" applyBorder="1" applyAlignment="1">
      <alignment horizontal="center" vertical="center"/>
    </xf>
    <xf numFmtId="0" fontId="17" fillId="0" borderId="54" xfId="0" applyFont="1" applyBorder="1" applyAlignment="1">
      <alignment horizontal="center" vertical="center"/>
    </xf>
    <xf numFmtId="0" fontId="17" fillId="0" borderId="210" xfId="0" applyFont="1" applyBorder="1" applyAlignment="1">
      <alignment horizontal="center" vertical="center"/>
    </xf>
    <xf numFmtId="38" fontId="19" fillId="0" borderId="607" xfId="1" applyFont="1" applyBorder="1" applyAlignment="1">
      <alignment vertical="center" shrinkToFit="1"/>
    </xf>
    <xf numFmtId="38" fontId="19" fillId="0" borderId="463" xfId="1" applyFont="1" applyBorder="1" applyAlignment="1">
      <alignment vertical="center" shrinkToFit="1"/>
    </xf>
    <xf numFmtId="38" fontId="19" fillId="0" borderId="370" xfId="1" applyFont="1" applyBorder="1" applyAlignment="1">
      <alignment vertical="center" shrinkToFit="1"/>
    </xf>
    <xf numFmtId="38" fontId="19" fillId="0" borderId="234" xfId="1" applyFont="1" applyBorder="1" applyAlignment="1">
      <alignment vertical="center" shrinkToFit="1"/>
    </xf>
    <xf numFmtId="38" fontId="19" fillId="0" borderId="197" xfId="1" applyFont="1" applyBorder="1" applyAlignment="1">
      <alignment vertical="center" shrinkToFit="1"/>
    </xf>
    <xf numFmtId="38" fontId="19" fillId="0" borderId="468" xfId="1" applyFont="1" applyBorder="1" applyAlignment="1">
      <alignment vertical="center" shrinkToFit="1"/>
    </xf>
    <xf numFmtId="38" fontId="19" fillId="0" borderId="372" xfId="1" applyFont="1" applyBorder="1" applyAlignment="1">
      <alignment vertical="center" shrinkToFit="1"/>
    </xf>
    <xf numFmtId="38" fontId="19" fillId="0" borderId="200" xfId="1" applyFont="1" applyBorder="1" applyAlignment="1">
      <alignment vertical="center" shrinkToFit="1"/>
    </xf>
    <xf numFmtId="38" fontId="19" fillId="0" borderId="608" xfId="1" applyFont="1" applyBorder="1" applyAlignment="1">
      <alignment vertical="center" shrinkToFit="1"/>
    </xf>
    <xf numFmtId="38" fontId="19" fillId="0" borderId="474" xfId="1" applyFont="1" applyBorder="1" applyAlignment="1">
      <alignment vertical="center" shrinkToFit="1"/>
    </xf>
    <xf numFmtId="38" fontId="19" fillId="0" borderId="375" xfId="1" applyFont="1" applyBorder="1" applyAlignment="1">
      <alignment vertical="center" shrinkToFit="1"/>
    </xf>
    <xf numFmtId="38" fontId="19" fillId="0" borderId="609" xfId="1" applyFont="1" applyBorder="1" applyAlignment="1">
      <alignment vertical="center" shrinkToFit="1"/>
    </xf>
    <xf numFmtId="38" fontId="19" fillId="0" borderId="473" xfId="1" applyFont="1" applyBorder="1" applyAlignment="1">
      <alignment vertical="center" shrinkToFit="1"/>
    </xf>
    <xf numFmtId="38" fontId="19" fillId="0" borderId="377" xfId="1" applyFont="1" applyBorder="1" applyAlignment="1">
      <alignment vertical="center" shrinkToFit="1"/>
    </xf>
    <xf numFmtId="38" fontId="19" fillId="0" borderId="554" xfId="1" applyFont="1" applyBorder="1" applyAlignment="1">
      <alignment vertical="center" shrinkToFit="1"/>
    </xf>
    <xf numFmtId="38" fontId="19" fillId="0" borderId="481" xfId="1" applyFont="1" applyBorder="1" applyAlignment="1">
      <alignment vertical="center" shrinkToFit="1"/>
    </xf>
    <xf numFmtId="38" fontId="19" fillId="0" borderId="382" xfId="1" applyFont="1" applyBorder="1" applyAlignment="1">
      <alignment vertical="center" shrinkToFit="1"/>
    </xf>
    <xf numFmtId="38" fontId="19" fillId="0" borderId="555" xfId="1" applyFont="1" applyBorder="1" applyAlignment="1">
      <alignment vertical="center" shrinkToFit="1"/>
    </xf>
    <xf numFmtId="38" fontId="19" fillId="0" borderId="480" xfId="1" applyFont="1" applyBorder="1" applyAlignment="1">
      <alignment vertical="center" shrinkToFit="1"/>
    </xf>
    <xf numFmtId="38" fontId="19" fillId="0" borderId="383" xfId="1" applyFont="1" applyBorder="1" applyAlignment="1">
      <alignment vertical="center" shrinkToFit="1"/>
    </xf>
    <xf numFmtId="38" fontId="19" fillId="0" borderId="610" xfId="1" applyFont="1" applyBorder="1" applyAlignment="1">
      <alignment vertical="center" shrinkToFit="1"/>
    </xf>
    <xf numFmtId="38" fontId="19" fillId="0" borderId="488" xfId="1" applyFont="1" applyBorder="1" applyAlignment="1">
      <alignment vertical="center" shrinkToFit="1"/>
    </xf>
    <xf numFmtId="38" fontId="19" fillId="0" borderId="387" xfId="1" applyFont="1" applyBorder="1" applyAlignment="1">
      <alignment vertical="center" shrinkToFit="1"/>
    </xf>
    <xf numFmtId="38" fontId="19" fillId="0" borderId="611" xfId="1" applyFont="1" applyBorder="1" applyAlignment="1">
      <alignment vertical="center" shrinkToFit="1"/>
    </xf>
    <xf numFmtId="38" fontId="19" fillId="0" borderId="487" xfId="1" applyFont="1" applyBorder="1" applyAlignment="1">
      <alignment vertical="center" shrinkToFit="1"/>
    </xf>
    <xf numFmtId="38" fontId="19" fillId="0" borderId="389" xfId="1" applyFont="1" applyBorder="1" applyAlignment="1">
      <alignment vertical="center" shrinkToFit="1"/>
    </xf>
    <xf numFmtId="38" fontId="19" fillId="0" borderId="538" xfId="1" applyFont="1" applyBorder="1" applyAlignment="1">
      <alignment vertical="center" shrinkToFit="1"/>
    </xf>
    <xf numFmtId="38" fontId="19" fillId="0" borderId="496" xfId="1" applyFont="1" applyBorder="1" applyAlignment="1">
      <alignment vertical="center" shrinkToFit="1"/>
    </xf>
    <xf numFmtId="38" fontId="19" fillId="0" borderId="393" xfId="1" applyFont="1" applyBorder="1" applyAlignment="1">
      <alignment vertical="center" shrinkToFit="1"/>
    </xf>
    <xf numFmtId="38" fontId="19" fillId="0" borderId="539" xfId="1" applyFont="1" applyBorder="1" applyAlignment="1">
      <alignment vertical="center" shrinkToFit="1"/>
    </xf>
    <xf numFmtId="38" fontId="19" fillId="0" borderId="494" xfId="1" applyFont="1" applyBorder="1" applyAlignment="1">
      <alignment vertical="center" shrinkToFit="1"/>
    </xf>
    <xf numFmtId="38" fontId="19" fillId="0" borderId="395" xfId="1" applyFont="1" applyBorder="1" applyAlignment="1">
      <alignment vertical="center" shrinkToFit="1"/>
    </xf>
    <xf numFmtId="38" fontId="22" fillId="0" borderId="613" xfId="1" applyFont="1" applyBorder="1" applyAlignment="1">
      <alignment vertical="center" shrinkToFit="1"/>
    </xf>
    <xf numFmtId="38" fontId="22" fillId="0" borderId="504" xfId="1" applyFont="1" applyBorder="1" applyAlignment="1">
      <alignment vertical="center" shrinkToFit="1"/>
    </xf>
    <xf numFmtId="38" fontId="22" fillId="0" borderId="398" xfId="1" applyFont="1" applyBorder="1" applyAlignment="1">
      <alignment vertical="center" shrinkToFit="1"/>
    </xf>
    <xf numFmtId="38" fontId="22" fillId="0" borderId="614" xfId="1" applyFont="1" applyBorder="1" applyAlignment="1">
      <alignment vertical="center" shrinkToFit="1"/>
    </xf>
    <xf numFmtId="38" fontId="22" fillId="0" borderId="503" xfId="1" applyFont="1" applyBorder="1" applyAlignment="1">
      <alignment vertical="center" shrinkToFit="1"/>
    </xf>
    <xf numFmtId="38" fontId="22" fillId="0" borderId="400" xfId="1" applyFont="1" applyBorder="1" applyAlignment="1">
      <alignment vertical="center" shrinkToFit="1"/>
    </xf>
    <xf numFmtId="0" fontId="17" fillId="0" borderId="207" xfId="0" applyFont="1" applyBorder="1" applyAlignment="1">
      <alignment vertical="center" textRotation="255"/>
    </xf>
    <xf numFmtId="0" fontId="17" fillId="0" borderId="605" xfId="0" applyFont="1" applyBorder="1" applyAlignment="1">
      <alignment vertical="center" textRotation="255"/>
    </xf>
    <xf numFmtId="0" fontId="17" fillId="0" borderId="403" xfId="0" applyFont="1" applyBorder="1" applyAlignment="1">
      <alignment vertical="center" textRotation="255"/>
    </xf>
    <xf numFmtId="0" fontId="17" fillId="0" borderId="208" xfId="0" applyFont="1" applyBorder="1" applyAlignment="1">
      <alignment vertical="center" textRotation="255"/>
    </xf>
    <xf numFmtId="0" fontId="17" fillId="0" borderId="209" xfId="0" applyFont="1" applyBorder="1" applyAlignment="1">
      <alignment vertical="center" textRotation="255"/>
    </xf>
    <xf numFmtId="0" fontId="17" fillId="0" borderId="210" xfId="0" applyFont="1" applyBorder="1" applyAlignment="1">
      <alignment vertical="center" textRotation="255"/>
    </xf>
    <xf numFmtId="0" fontId="24" fillId="0" borderId="0" xfId="0" applyFont="1" applyAlignment="1">
      <alignment vertical="center" shrinkToFit="1"/>
    </xf>
    <xf numFmtId="38" fontId="21" fillId="0" borderId="607" xfId="1" applyFont="1" applyBorder="1" applyAlignment="1">
      <alignment vertical="center" shrinkToFit="1"/>
    </xf>
    <xf numFmtId="38" fontId="21" fillId="0" borderId="419" xfId="1" applyFont="1" applyBorder="1" applyAlignment="1">
      <alignment vertical="center" shrinkToFit="1"/>
    </xf>
    <xf numFmtId="38" fontId="21" fillId="0" borderId="462" xfId="1" applyFont="1" applyBorder="1" applyAlignment="1">
      <alignment vertical="center" shrinkToFit="1"/>
    </xf>
    <xf numFmtId="38" fontId="21" fillId="0" borderId="568" xfId="1" applyFont="1" applyBorder="1" applyAlignment="1">
      <alignment vertical="center" shrinkToFit="1"/>
    </xf>
    <xf numFmtId="38" fontId="21" fillId="0" borderId="370" xfId="1" applyFont="1" applyBorder="1" applyAlignment="1">
      <alignment vertical="center" shrinkToFit="1"/>
    </xf>
    <xf numFmtId="38" fontId="21" fillId="0" borderId="463" xfId="1" applyFont="1" applyBorder="1" applyAlignment="1">
      <alignment vertical="center" shrinkToFit="1"/>
    </xf>
    <xf numFmtId="38" fontId="21" fillId="0" borderId="232" xfId="1" applyFont="1" applyBorder="1" applyAlignment="1">
      <alignment vertical="center" shrinkToFit="1"/>
    </xf>
    <xf numFmtId="38" fontId="21" fillId="0" borderId="234" xfId="1" applyFont="1" applyBorder="1" applyAlignment="1">
      <alignment vertical="center" shrinkToFit="1"/>
    </xf>
    <xf numFmtId="0" fontId="24" fillId="0" borderId="233" xfId="0" applyFont="1" applyBorder="1" applyAlignment="1">
      <alignment horizontal="distributed" vertical="center"/>
    </xf>
    <xf numFmtId="0" fontId="24" fillId="0" borderId="141" xfId="0" applyFont="1" applyBorder="1" applyAlignment="1">
      <alignment horizontal="center" vertical="center" shrinkToFit="1"/>
    </xf>
    <xf numFmtId="38" fontId="21" fillId="0" borderId="197" xfId="1" applyFont="1" applyBorder="1" applyAlignment="1">
      <alignment vertical="center" shrinkToFit="1"/>
    </xf>
    <xf numFmtId="38" fontId="21" fillId="0" borderId="420" xfId="1" applyFont="1" applyBorder="1" applyAlignment="1">
      <alignment vertical="center" shrinkToFit="1"/>
    </xf>
    <xf numFmtId="38" fontId="21" fillId="0" borderId="199" xfId="1" applyFont="1" applyBorder="1" applyAlignment="1">
      <alignment vertical="center" shrinkToFit="1"/>
    </xf>
    <xf numFmtId="38" fontId="21" fillId="0" borderId="198" xfId="1" applyFont="1" applyBorder="1" applyAlignment="1">
      <alignment vertical="center" shrinkToFit="1"/>
    </xf>
    <xf numFmtId="38" fontId="21" fillId="0" borderId="372" xfId="1" applyFont="1" applyBorder="1" applyAlignment="1">
      <alignment vertical="center" shrinkToFit="1"/>
    </xf>
    <xf numFmtId="38" fontId="21" fillId="0" borderId="468" xfId="1" applyFont="1" applyBorder="1" applyAlignment="1">
      <alignment vertical="center" shrinkToFit="1"/>
    </xf>
    <xf numFmtId="38" fontId="21" fillId="0" borderId="235" xfId="1" applyFont="1" applyBorder="1" applyAlignment="1">
      <alignment vertical="center" shrinkToFit="1"/>
    </xf>
    <xf numFmtId="38" fontId="21" fillId="0" borderId="200" xfId="1" applyFont="1" applyBorder="1" applyAlignment="1">
      <alignment vertical="center" shrinkToFit="1"/>
    </xf>
    <xf numFmtId="0" fontId="24" fillId="0" borderId="236" xfId="0" applyFont="1" applyBorder="1" applyAlignment="1">
      <alignment horizontal="distributed" vertical="center"/>
    </xf>
    <xf numFmtId="0" fontId="24" fillId="0" borderId="132" xfId="0" applyFont="1" applyBorder="1" applyAlignment="1">
      <alignment horizontal="center" vertical="center" shrinkToFit="1"/>
    </xf>
    <xf numFmtId="38" fontId="21" fillId="0" borderId="372" xfId="1" applyFont="1" applyBorder="1" applyAlignment="1">
      <alignment horizontal="center" vertical="center" shrinkToFit="1"/>
    </xf>
    <xf numFmtId="38" fontId="21" fillId="0" borderId="199" xfId="1" applyFont="1" applyBorder="1" applyAlignment="1">
      <alignment horizontal="center" vertical="center" shrinkToFit="1"/>
    </xf>
    <xf numFmtId="38" fontId="21" fillId="0" borderId="608" xfId="1" applyFont="1" applyBorder="1" applyAlignment="1">
      <alignment vertical="center" shrinkToFit="1"/>
    </xf>
    <xf numFmtId="38" fontId="21" fillId="0" borderId="428" xfId="1" applyFont="1" applyBorder="1" applyAlignment="1">
      <alignment vertical="center" shrinkToFit="1"/>
    </xf>
    <xf numFmtId="38" fontId="21" fillId="0" borderId="473" xfId="1" applyFont="1" applyBorder="1" applyAlignment="1">
      <alignment vertical="center" shrinkToFit="1"/>
    </xf>
    <xf numFmtId="38" fontId="21" fillId="0" borderId="609" xfId="1" applyFont="1" applyBorder="1" applyAlignment="1">
      <alignment vertical="center" shrinkToFit="1"/>
    </xf>
    <xf numFmtId="38" fontId="21" fillId="0" borderId="375" xfId="1" applyFont="1" applyBorder="1" applyAlignment="1">
      <alignment vertical="center" shrinkToFit="1"/>
    </xf>
    <xf numFmtId="38" fontId="21" fillId="0" borderId="474" xfId="1" applyFont="1" applyBorder="1" applyAlignment="1">
      <alignment vertical="center" shrinkToFit="1"/>
    </xf>
    <xf numFmtId="38" fontId="21" fillId="0" borderId="373" xfId="1" applyFont="1" applyBorder="1" applyAlignment="1">
      <alignment vertical="center" shrinkToFit="1"/>
    </xf>
    <xf numFmtId="38" fontId="21" fillId="0" borderId="473" xfId="1" applyFont="1" applyBorder="1" applyAlignment="1">
      <alignment horizontal="center" vertical="center" shrinkToFit="1"/>
    </xf>
    <xf numFmtId="38" fontId="21" fillId="0" borderId="377" xfId="1" applyFont="1" applyBorder="1" applyAlignment="1">
      <alignment vertical="center" shrinkToFit="1"/>
    </xf>
    <xf numFmtId="0" fontId="24" fillId="0" borderId="376" xfId="0" applyFont="1" applyBorder="1" applyAlignment="1">
      <alignment horizontal="distributed" vertical="center"/>
    </xf>
    <xf numFmtId="0" fontId="24" fillId="0" borderId="429" xfId="0" applyFont="1" applyBorder="1" applyAlignment="1">
      <alignment horizontal="center" vertical="center" shrinkToFit="1"/>
    </xf>
    <xf numFmtId="38" fontId="21" fillId="0" borderId="554" xfId="1" applyFont="1" applyBorder="1" applyAlignment="1">
      <alignment vertical="center" shrinkToFit="1"/>
    </xf>
    <xf numFmtId="38" fontId="21" fillId="0" borderId="431" xfId="1" applyFont="1" applyBorder="1" applyAlignment="1">
      <alignment vertical="center" shrinkToFit="1"/>
    </xf>
    <xf numFmtId="38" fontId="21" fillId="0" borderId="480" xfId="1" applyFont="1" applyBorder="1" applyAlignment="1">
      <alignment vertical="center" shrinkToFit="1"/>
    </xf>
    <xf numFmtId="38" fontId="21" fillId="0" borderId="555" xfId="1" applyFont="1" applyBorder="1" applyAlignment="1">
      <alignment vertical="center" shrinkToFit="1"/>
    </xf>
    <xf numFmtId="38" fontId="21" fillId="0" borderId="382" xfId="1" applyFont="1" applyBorder="1" applyAlignment="1">
      <alignment vertical="center" shrinkToFit="1"/>
    </xf>
    <xf numFmtId="38" fontId="21" fillId="0" borderId="481" xfId="1" applyFont="1" applyBorder="1" applyAlignment="1">
      <alignment vertical="center" shrinkToFit="1"/>
    </xf>
    <xf numFmtId="38" fontId="21" fillId="0" borderId="380" xfId="1" applyFont="1" applyBorder="1" applyAlignment="1">
      <alignment vertical="center" shrinkToFit="1"/>
    </xf>
    <xf numFmtId="38" fontId="21" fillId="0" borderId="383" xfId="1" applyFont="1" applyBorder="1" applyAlignment="1">
      <alignment vertical="center" shrinkToFit="1"/>
    </xf>
    <xf numFmtId="38" fontId="21" fillId="0" borderId="610" xfId="1" applyFont="1" applyBorder="1" applyAlignment="1">
      <alignment vertical="center" shrinkToFit="1"/>
    </xf>
    <xf numFmtId="38" fontId="21" fillId="0" borderId="433" xfId="1" applyFont="1" applyBorder="1" applyAlignment="1">
      <alignment vertical="center" shrinkToFit="1"/>
    </xf>
    <xf numFmtId="38" fontId="21" fillId="0" borderId="487" xfId="1" applyFont="1" applyBorder="1" applyAlignment="1">
      <alignment vertical="center" shrinkToFit="1"/>
    </xf>
    <xf numFmtId="38" fontId="21" fillId="0" borderId="611" xfId="1" applyFont="1" applyBorder="1" applyAlignment="1">
      <alignment vertical="center" shrinkToFit="1"/>
    </xf>
    <xf numFmtId="38" fontId="21" fillId="0" borderId="387" xfId="1" applyFont="1" applyBorder="1" applyAlignment="1">
      <alignment vertical="center" shrinkToFit="1"/>
    </xf>
    <xf numFmtId="38" fontId="21" fillId="0" borderId="488" xfId="1" applyFont="1" applyBorder="1" applyAlignment="1">
      <alignment vertical="center" shrinkToFit="1"/>
    </xf>
    <xf numFmtId="38" fontId="21" fillId="0" borderId="385" xfId="1" applyFont="1" applyBorder="1" applyAlignment="1">
      <alignment vertical="center" shrinkToFit="1"/>
    </xf>
    <xf numFmtId="38" fontId="21" fillId="0" borderId="389" xfId="1" applyFont="1" applyBorder="1" applyAlignment="1">
      <alignment vertical="center" shrinkToFit="1"/>
    </xf>
    <xf numFmtId="38" fontId="21" fillId="0" borderId="538" xfId="1" applyFont="1" applyBorder="1" applyAlignment="1">
      <alignment vertical="center" shrinkToFit="1"/>
    </xf>
    <xf numFmtId="38" fontId="21" fillId="0" borderId="612" xfId="1" applyFont="1" applyBorder="1" applyAlignment="1">
      <alignment vertical="center" shrinkToFit="1"/>
    </xf>
    <xf numFmtId="38" fontId="21" fillId="0" borderId="494" xfId="1" applyFont="1" applyBorder="1" applyAlignment="1">
      <alignment vertical="center" shrinkToFit="1"/>
    </xf>
    <xf numFmtId="38" fontId="21" fillId="0" borderId="539" xfId="1" applyFont="1" applyBorder="1" applyAlignment="1">
      <alignment vertical="center" shrinkToFit="1"/>
    </xf>
    <xf numFmtId="38" fontId="21" fillId="0" borderId="393" xfId="1" applyFont="1" applyBorder="1" applyAlignment="1">
      <alignment vertical="center" shrinkToFit="1"/>
    </xf>
    <xf numFmtId="38" fontId="21" fillId="0" borderId="496" xfId="1" applyFont="1" applyBorder="1" applyAlignment="1">
      <alignment vertical="center" shrinkToFit="1"/>
    </xf>
    <xf numFmtId="38" fontId="21" fillId="0" borderId="391" xfId="1" applyFont="1" applyBorder="1" applyAlignment="1">
      <alignment vertical="center" shrinkToFit="1"/>
    </xf>
    <xf numFmtId="38" fontId="21" fillId="0" borderId="395" xfId="1" applyFont="1" applyBorder="1" applyAlignment="1">
      <alignment vertical="center" shrinkToFit="1"/>
    </xf>
    <xf numFmtId="38" fontId="21" fillId="0" borderId="613" xfId="1" applyFont="1" applyBorder="1" applyAlignment="1">
      <alignment vertical="center" shrinkToFit="1"/>
    </xf>
    <xf numFmtId="38" fontId="21" fillId="0" borderId="457" xfId="1" applyFont="1" applyBorder="1" applyAlignment="1">
      <alignment vertical="center" shrinkToFit="1"/>
    </xf>
    <xf numFmtId="38" fontId="21" fillId="0" borderId="503" xfId="1" applyFont="1" applyBorder="1" applyAlignment="1">
      <alignment vertical="center" shrinkToFit="1"/>
    </xf>
    <xf numFmtId="38" fontId="21" fillId="0" borderId="614" xfId="1" applyFont="1" applyBorder="1" applyAlignment="1">
      <alignment vertical="center" shrinkToFit="1"/>
    </xf>
    <xf numFmtId="38" fontId="21" fillId="0" borderId="398" xfId="1" applyFont="1" applyBorder="1" applyAlignment="1">
      <alignment vertical="center" shrinkToFit="1"/>
    </xf>
    <xf numFmtId="38" fontId="21" fillId="0" borderId="504" xfId="1" applyFont="1" applyBorder="1" applyAlignment="1">
      <alignment vertical="center" shrinkToFit="1"/>
    </xf>
    <xf numFmtId="38" fontId="21" fillId="0" borderId="396" xfId="1" applyFont="1" applyBorder="1" applyAlignment="1">
      <alignment vertical="center" shrinkToFit="1"/>
    </xf>
    <xf numFmtId="38" fontId="21" fillId="0" borderId="400" xfId="1" applyFont="1" applyBorder="1" applyAlignment="1">
      <alignment vertical="center" shrinkToFit="1"/>
    </xf>
    <xf numFmtId="0" fontId="17" fillId="0" borderId="207" xfId="0" applyFont="1" applyBorder="1" applyAlignment="1">
      <alignment vertical="center" textRotation="255" shrinkToFit="1"/>
    </xf>
    <xf numFmtId="0" fontId="17" fillId="0" borderId="452" xfId="0" applyFont="1" applyBorder="1" applyAlignment="1">
      <alignment vertical="center" textRotation="255" shrinkToFit="1"/>
    </xf>
    <xf numFmtId="0" fontId="17" fillId="0" borderId="209" xfId="0" applyFont="1" applyBorder="1" applyAlignment="1">
      <alignment vertical="center" textRotation="255" shrinkToFit="1"/>
    </xf>
    <xf numFmtId="0" fontId="17" fillId="0" borderId="208" xfId="0" applyFont="1" applyBorder="1" applyAlignment="1">
      <alignment vertical="center" textRotation="255" shrinkToFit="1"/>
    </xf>
    <xf numFmtId="0" fontId="17" fillId="0" borderId="403" xfId="0" applyFont="1" applyBorder="1" applyAlignment="1">
      <alignment vertical="center" textRotation="255" shrinkToFit="1"/>
    </xf>
    <xf numFmtId="0" fontId="17" fillId="0" borderId="605" xfId="0" applyFont="1" applyBorder="1" applyAlignment="1">
      <alignment vertical="center" textRotation="255" shrinkToFit="1"/>
    </xf>
    <xf numFmtId="0" fontId="17" fillId="0" borderId="401" xfId="0" applyFont="1" applyBorder="1" applyAlignment="1">
      <alignment vertical="center" textRotation="255" shrinkToFit="1"/>
    </xf>
    <xf numFmtId="0" fontId="17" fillId="0" borderId="210" xfId="0" applyFont="1" applyBorder="1" applyAlignment="1">
      <alignment vertical="center" textRotation="255" shrinkToFit="1"/>
    </xf>
    <xf numFmtId="0" fontId="19" fillId="0" borderId="468" xfId="0" applyFont="1" applyBorder="1" applyAlignment="1">
      <alignment horizontal="center" vertical="center" shrinkToFit="1"/>
    </xf>
    <xf numFmtId="0" fontId="17" fillId="0" borderId="423" xfId="0" applyFont="1" applyBorder="1">
      <alignment vertical="center"/>
    </xf>
    <xf numFmtId="0" fontId="17" fillId="0" borderId="622" xfId="0" applyFont="1" applyBorder="1" applyAlignment="1">
      <alignment horizontal="center" vertical="center"/>
    </xf>
    <xf numFmtId="0" fontId="17" fillId="0" borderId="623" xfId="0" applyFont="1" applyBorder="1" applyAlignment="1">
      <alignment horizontal="center" vertical="center"/>
    </xf>
    <xf numFmtId="0" fontId="17" fillId="0" borderId="623" xfId="0" applyFont="1" applyBorder="1">
      <alignment vertical="center"/>
    </xf>
    <xf numFmtId="0" fontId="17" fillId="0" borderId="154" xfId="0" applyFont="1" applyBorder="1">
      <alignment vertical="center"/>
    </xf>
    <xf numFmtId="0" fontId="17" fillId="0" borderId="163" xfId="0" applyFont="1" applyBorder="1">
      <alignment vertical="center"/>
    </xf>
    <xf numFmtId="0" fontId="17" fillId="0" borderId="575" xfId="0" applyFont="1" applyBorder="1">
      <alignment vertical="center"/>
    </xf>
    <xf numFmtId="0" fontId="17" fillId="0" borderId="138" xfId="0" applyFont="1" applyBorder="1">
      <alignment vertical="center"/>
    </xf>
    <xf numFmtId="0" fontId="17" fillId="0" borderId="424" xfId="0" applyFont="1" applyBorder="1">
      <alignment vertical="center"/>
    </xf>
    <xf numFmtId="0" fontId="17" fillId="0" borderId="624" xfId="0" applyFont="1" applyBorder="1" applyAlignment="1">
      <alignment horizontal="center" vertical="center"/>
    </xf>
    <xf numFmtId="0" fontId="17" fillId="0" borderId="625" xfId="0" applyFont="1" applyBorder="1" applyAlignment="1">
      <alignment horizontal="center" vertical="center"/>
    </xf>
    <xf numFmtId="0" fontId="17" fillId="0" borderId="625" xfId="0" applyFont="1" applyBorder="1">
      <alignment vertical="center"/>
    </xf>
    <xf numFmtId="0" fontId="17" fillId="0" borderId="61" xfId="0" applyFont="1" applyBorder="1">
      <alignment vertical="center"/>
    </xf>
    <xf numFmtId="0" fontId="17" fillId="0" borderId="108" xfId="0" applyFont="1" applyBorder="1">
      <alignment vertical="center"/>
    </xf>
    <xf numFmtId="0" fontId="17" fillId="0" borderId="577" xfId="0" applyFont="1" applyBorder="1">
      <alignment vertical="center"/>
    </xf>
    <xf numFmtId="0" fontId="17" fillId="0" borderId="76" xfId="0" applyFont="1" applyBorder="1">
      <alignment vertical="center"/>
    </xf>
    <xf numFmtId="0" fontId="17" fillId="0" borderId="624" xfId="0" applyFont="1" applyBorder="1">
      <alignment vertical="center"/>
    </xf>
    <xf numFmtId="0" fontId="17" fillId="0" borderId="312" xfId="0" applyFont="1" applyBorder="1">
      <alignment vertical="center"/>
    </xf>
    <xf numFmtId="0" fontId="17" fillId="0" borderId="269" xfId="0" applyFont="1" applyBorder="1">
      <alignment vertical="center"/>
    </xf>
    <xf numFmtId="0" fontId="17" fillId="0" borderId="425" xfId="0" applyFont="1" applyBorder="1">
      <alignment vertical="center"/>
    </xf>
    <xf numFmtId="0" fontId="17" fillId="0" borderId="626" xfId="0" applyFont="1" applyBorder="1">
      <alignment vertical="center"/>
    </xf>
    <xf numFmtId="0" fontId="17" fillId="0" borderId="627" xfId="0" applyFont="1" applyBorder="1">
      <alignment vertical="center"/>
    </xf>
    <xf numFmtId="0" fontId="17" fillId="0" borderId="627" xfId="0" applyFont="1" applyBorder="1" applyAlignment="1">
      <alignment horizontal="center" vertical="center"/>
    </xf>
    <xf numFmtId="0" fontId="17" fillId="0" borderId="427" xfId="0" applyFont="1" applyBorder="1">
      <alignment vertical="center"/>
    </xf>
    <xf numFmtId="0" fontId="17" fillId="0" borderId="426" xfId="0" applyFont="1" applyBorder="1">
      <alignment vertical="center"/>
    </xf>
    <xf numFmtId="0" fontId="17" fillId="0" borderId="628" xfId="0" applyFont="1" applyBorder="1">
      <alignment vertical="center"/>
    </xf>
    <xf numFmtId="0" fontId="17" fillId="0" borderId="629" xfId="0" applyFont="1" applyBorder="1">
      <alignment vertical="center"/>
    </xf>
    <xf numFmtId="0" fontId="17" fillId="0" borderId="349" xfId="0" applyFont="1" applyBorder="1">
      <alignment vertical="center"/>
    </xf>
    <xf numFmtId="0" fontId="17" fillId="0" borderId="275" xfId="0" applyFont="1" applyBorder="1">
      <alignment vertical="center"/>
    </xf>
    <xf numFmtId="0" fontId="17" fillId="0" borderId="430" xfId="0" applyFont="1" applyBorder="1">
      <alignment vertical="center"/>
    </xf>
    <xf numFmtId="0" fontId="17" fillId="0" borderId="630" xfId="0" applyFont="1" applyBorder="1">
      <alignment vertical="center"/>
    </xf>
    <xf numFmtId="0" fontId="17" fillId="0" borderId="631" xfId="0" applyFont="1" applyBorder="1">
      <alignment vertical="center"/>
    </xf>
    <xf numFmtId="0" fontId="17" fillId="0" borderId="348" xfId="0" applyFont="1" applyBorder="1">
      <alignment vertical="center"/>
    </xf>
    <xf numFmtId="0" fontId="17" fillId="0" borderId="350" xfId="0" applyFont="1" applyBorder="1">
      <alignment vertical="center"/>
    </xf>
    <xf numFmtId="0" fontId="17" fillId="0" borderId="632" xfId="0" applyFont="1" applyBorder="1">
      <alignment vertical="center"/>
    </xf>
    <xf numFmtId="0" fontId="17" fillId="0" borderId="556" xfId="0" applyFont="1" applyBorder="1">
      <alignment vertical="center"/>
    </xf>
    <xf numFmtId="0" fontId="17" fillId="0" borderId="169" xfId="0" applyFont="1" applyBorder="1">
      <alignment vertical="center"/>
    </xf>
    <xf numFmtId="0" fontId="17" fillId="0" borderId="170" xfId="0" applyFont="1" applyBorder="1">
      <alignment vertical="center"/>
    </xf>
    <xf numFmtId="0" fontId="17" fillId="0" borderId="432" xfId="0" applyFont="1" applyBorder="1">
      <alignment vertical="center"/>
    </xf>
    <xf numFmtId="0" fontId="17" fillId="0" borderId="633" xfId="0" applyFont="1" applyBorder="1">
      <alignment vertical="center"/>
    </xf>
    <xf numFmtId="0" fontId="17" fillId="0" borderId="634" xfId="0" applyFont="1" applyBorder="1">
      <alignment vertical="center"/>
    </xf>
    <xf numFmtId="0" fontId="17" fillId="0" borderId="327" xfId="0" applyFont="1" applyBorder="1">
      <alignment vertical="center"/>
    </xf>
    <xf numFmtId="0" fontId="17" fillId="0" borderId="352" xfId="0" applyFont="1" applyBorder="1">
      <alignment vertical="center"/>
    </xf>
    <xf numFmtId="0" fontId="17" fillId="0" borderId="635" xfId="0" applyFont="1" applyBorder="1">
      <alignment vertical="center"/>
    </xf>
    <xf numFmtId="0" fontId="17" fillId="0" borderId="171" xfId="0" applyFont="1" applyBorder="1">
      <alignment vertical="center"/>
    </xf>
    <xf numFmtId="0" fontId="17" fillId="0" borderId="619" xfId="0" applyFont="1" applyBorder="1">
      <alignment vertical="center"/>
    </xf>
    <xf numFmtId="0" fontId="17" fillId="0" borderId="288" xfId="0" applyFont="1" applyBorder="1">
      <alignment vertical="center"/>
    </xf>
    <xf numFmtId="0" fontId="17" fillId="0" borderId="636" xfId="0" applyFont="1" applyBorder="1">
      <alignment vertical="center"/>
    </xf>
    <xf numFmtId="0" fontId="17" fillId="0" borderId="637" xfId="0" applyFont="1" applyBorder="1">
      <alignment vertical="center"/>
    </xf>
    <xf numFmtId="0" fontId="17" fillId="0" borderId="638" xfId="0" applyFont="1" applyBorder="1">
      <alignment vertical="center"/>
    </xf>
    <xf numFmtId="0" fontId="17" fillId="0" borderId="620" xfId="0" applyFont="1" applyBorder="1">
      <alignment vertical="center"/>
    </xf>
    <xf numFmtId="0" fontId="17" fillId="0" borderId="495" xfId="0" applyFont="1" applyBorder="1">
      <alignment vertical="center"/>
    </xf>
    <xf numFmtId="0" fontId="17" fillId="0" borderId="639" xfId="0" applyFont="1" applyBorder="1">
      <alignment vertical="center"/>
    </xf>
    <xf numFmtId="0" fontId="17" fillId="0" borderId="540" xfId="0" applyFont="1" applyBorder="1">
      <alignment vertical="center"/>
    </xf>
    <xf numFmtId="0" fontId="24" fillId="0" borderId="413" xfId="0" applyFont="1" applyBorder="1">
      <alignment vertical="center"/>
    </xf>
    <xf numFmtId="0" fontId="24" fillId="0" borderId="292" xfId="0" applyFont="1" applyBorder="1">
      <alignment vertical="center"/>
    </xf>
    <xf numFmtId="0" fontId="24" fillId="0" borderId="454" xfId="0" applyFont="1" applyBorder="1">
      <alignment vertical="center"/>
    </xf>
    <xf numFmtId="0" fontId="24" fillId="0" borderId="640" xfId="0" applyFont="1" applyBorder="1">
      <alignment vertical="center"/>
    </xf>
    <xf numFmtId="0" fontId="24" fillId="0" borderId="641" xfId="0" applyFont="1" applyBorder="1">
      <alignment vertical="center"/>
    </xf>
    <xf numFmtId="0" fontId="24" fillId="0" borderId="43" xfId="0" applyFont="1" applyBorder="1">
      <alignment vertical="center"/>
    </xf>
    <xf numFmtId="0" fontId="24" fillId="0" borderId="455" xfId="0" applyFont="1" applyBorder="1">
      <alignment vertical="center"/>
    </xf>
    <xf numFmtId="0" fontId="24" fillId="0" borderId="642" xfId="0" applyFont="1" applyBorder="1">
      <alignment vertical="center"/>
    </xf>
    <xf numFmtId="0" fontId="24" fillId="0" borderId="307" xfId="0" applyFont="1" applyBorder="1">
      <alignment vertical="center"/>
    </xf>
    <xf numFmtId="0" fontId="24" fillId="0" borderId="414" xfId="0" applyFont="1" applyBorder="1">
      <alignment vertical="center"/>
    </xf>
    <xf numFmtId="0" fontId="19" fillId="0" borderId="643" xfId="0" applyFont="1" applyBorder="1" applyAlignment="1">
      <alignment vertical="top" wrapText="1"/>
    </xf>
    <xf numFmtId="0" fontId="19" fillId="0" borderId="644" xfId="0" applyFont="1" applyBorder="1" applyAlignment="1">
      <alignment vertical="top" wrapText="1"/>
    </xf>
    <xf numFmtId="0" fontId="19" fillId="0" borderId="54" xfId="0" applyFont="1" applyBorder="1">
      <alignment vertical="center"/>
    </xf>
    <xf numFmtId="0" fontId="23" fillId="0" borderId="645" xfId="0" applyFont="1" applyBorder="1" applyAlignment="1">
      <alignment vertical="center" wrapText="1"/>
    </xf>
    <xf numFmtId="0" fontId="22" fillId="0" borderId="0" xfId="0" applyFont="1" applyAlignment="1">
      <alignment vertical="center" shrinkToFit="1"/>
    </xf>
    <xf numFmtId="0" fontId="19" fillId="0" borderId="0" xfId="0" applyFont="1" applyAlignment="1">
      <alignment horizontal="right" vertical="center"/>
    </xf>
    <xf numFmtId="0" fontId="17" fillId="0" borderId="137" xfId="0" applyFont="1" applyBorder="1" applyAlignment="1">
      <alignment horizontal="center" vertical="center"/>
    </xf>
    <xf numFmtId="0" fontId="17" fillId="0" borderId="251" xfId="0" applyFont="1" applyBorder="1" applyAlignment="1">
      <alignment horizontal="center" vertical="center"/>
    </xf>
    <xf numFmtId="0" fontId="17" fillId="0" borderId="60" xfId="0" applyFont="1" applyBorder="1" applyAlignment="1">
      <alignment horizontal="center" vertical="center"/>
    </xf>
    <xf numFmtId="0" fontId="17" fillId="0" borderId="224" xfId="0" applyFont="1" applyBorder="1" applyAlignment="1">
      <alignment horizontal="center" vertical="center"/>
    </xf>
    <xf numFmtId="0" fontId="17" fillId="0" borderId="271" xfId="0" applyFont="1" applyBorder="1" applyAlignment="1">
      <alignment horizontal="center" vertical="center" shrinkToFit="1"/>
    </xf>
    <xf numFmtId="0" fontId="16" fillId="0" borderId="275" xfId="0" applyFont="1" applyBorder="1" applyAlignment="1">
      <alignment horizontal="center" vertical="center"/>
    </xf>
    <xf numFmtId="0" fontId="23" fillId="0" borderId="0" xfId="0" applyFont="1" applyAlignment="1">
      <alignment vertical="top"/>
    </xf>
    <xf numFmtId="0" fontId="16" fillId="0" borderId="169" xfId="0" applyFont="1" applyBorder="1" applyAlignment="1">
      <alignment horizontal="center" vertical="center"/>
    </xf>
    <xf numFmtId="0" fontId="23" fillId="0" borderId="0" xfId="0" applyFont="1" applyAlignment="1"/>
    <xf numFmtId="0" fontId="16" fillId="0" borderId="619" xfId="0" applyFont="1" applyBorder="1" applyAlignment="1">
      <alignment horizontal="center" vertical="center"/>
    </xf>
    <xf numFmtId="0" fontId="11" fillId="0" borderId="413" xfId="0" applyFont="1" applyBorder="1" applyAlignment="1">
      <alignment horizontal="center" vertical="center"/>
    </xf>
    <xf numFmtId="0" fontId="11" fillId="0" borderId="292" xfId="0" applyFont="1" applyBorder="1" applyAlignment="1">
      <alignment horizontal="center" vertical="center"/>
    </xf>
    <xf numFmtId="0" fontId="16" fillId="0" borderId="528" xfId="0" applyFont="1" applyBorder="1" applyAlignment="1">
      <alignment horizontal="center" vertical="center"/>
    </xf>
    <xf numFmtId="0" fontId="16" fillId="0" borderId="571" xfId="0" applyFont="1" applyBorder="1" applyAlignment="1">
      <alignment horizontal="center" vertical="center"/>
    </xf>
    <xf numFmtId="0" fontId="16" fillId="0" borderId="136" xfId="0" applyFont="1" applyBorder="1" applyAlignment="1">
      <alignment horizontal="center" vertical="center"/>
    </xf>
    <xf numFmtId="0" fontId="16" fillId="0" borderId="251" xfId="0" applyFont="1" applyBorder="1" applyAlignment="1">
      <alignment horizontal="center" vertical="center"/>
    </xf>
    <xf numFmtId="0" fontId="16" fillId="0" borderId="74" xfId="0" applyFont="1" applyBorder="1" applyAlignment="1">
      <alignment horizontal="center" vertical="center"/>
    </xf>
    <xf numFmtId="0" fontId="16" fillId="0" borderId="256" xfId="0" applyFont="1" applyBorder="1" applyAlignment="1">
      <alignment horizontal="center" vertical="center"/>
    </xf>
    <xf numFmtId="0" fontId="31" fillId="0" borderId="136" xfId="0" applyFont="1" applyBorder="1">
      <alignment vertical="center"/>
    </xf>
    <xf numFmtId="0" fontId="17" fillId="0" borderId="138" xfId="0" applyFont="1" applyBorder="1" applyAlignment="1">
      <alignment horizontal="center" vertical="center"/>
    </xf>
    <xf numFmtId="0" fontId="31" fillId="0" borderId="74" xfId="0" applyFont="1" applyBorder="1">
      <alignment vertical="center"/>
    </xf>
    <xf numFmtId="0" fontId="17" fillId="0" borderId="76" xfId="0" applyFont="1" applyBorder="1" applyAlignment="1">
      <alignment horizontal="center" vertical="center"/>
    </xf>
    <xf numFmtId="0" fontId="31" fillId="0" borderId="74" xfId="0" applyFont="1" applyBorder="1" applyAlignment="1">
      <alignment vertical="center" wrapText="1"/>
    </xf>
    <xf numFmtId="0" fontId="31" fillId="0" borderId="312" xfId="0" applyFont="1" applyBorder="1" applyAlignment="1">
      <alignment vertical="center" wrapText="1"/>
    </xf>
    <xf numFmtId="0" fontId="17" fillId="0" borderId="269" xfId="0" applyFont="1" applyBorder="1" applyAlignment="1">
      <alignment horizontal="center" vertical="center"/>
    </xf>
    <xf numFmtId="0" fontId="17" fillId="0" borderId="629" xfId="0" applyFont="1" applyBorder="1" applyAlignment="1">
      <alignment horizontal="center" vertical="center"/>
    </xf>
    <xf numFmtId="0" fontId="16" fillId="0" borderId="659" xfId="0" applyFont="1" applyBorder="1" applyAlignment="1">
      <alignment horizontal="center" vertical="center"/>
    </xf>
    <xf numFmtId="0" fontId="17" fillId="0" borderId="556" xfId="0" applyFont="1" applyBorder="1" applyAlignment="1">
      <alignment horizontal="center" vertical="center"/>
    </xf>
    <xf numFmtId="0" fontId="17" fillId="0" borderId="171" xfId="0" applyFont="1" applyBorder="1" applyAlignment="1">
      <alignment horizontal="center" vertical="center"/>
    </xf>
    <xf numFmtId="0" fontId="17" fillId="0" borderId="540" xfId="0" applyFont="1" applyBorder="1" applyAlignment="1">
      <alignment horizontal="center" vertical="center"/>
    </xf>
    <xf numFmtId="0" fontId="11" fillId="0" borderId="315" xfId="0" applyFont="1" applyBorder="1" applyAlignment="1">
      <alignment horizontal="center" vertical="center"/>
    </xf>
    <xf numFmtId="0" fontId="24" fillId="0" borderId="660" xfId="0" applyFont="1" applyBorder="1" applyAlignment="1">
      <alignment horizontal="center" vertical="center"/>
    </xf>
    <xf numFmtId="0" fontId="16" fillId="0" borderId="125" xfId="0" applyFont="1" applyBorder="1" applyAlignment="1">
      <alignment horizontal="center" vertical="center" textRotation="255" shrinkToFit="1"/>
    </xf>
    <xf numFmtId="0" fontId="16" fillId="0" borderId="126" xfId="0" applyFont="1" applyBorder="1" applyAlignment="1">
      <alignment horizontal="center" vertical="center" textRotation="255" shrinkToFit="1"/>
    </xf>
    <xf numFmtId="0" fontId="16" fillId="0" borderId="127" xfId="0" applyFont="1" applyBorder="1" applyAlignment="1">
      <alignment horizontal="center" vertical="center" textRotation="255" shrinkToFit="1"/>
    </xf>
    <xf numFmtId="0" fontId="19" fillId="0" borderId="251" xfId="0" applyFont="1" applyBorder="1" applyAlignment="1">
      <alignment horizontal="center" vertical="center" shrinkToFit="1"/>
    </xf>
    <xf numFmtId="0" fontId="19" fillId="0" borderId="60" xfId="0" applyFont="1" applyBorder="1" applyAlignment="1">
      <alignment horizontal="center" vertical="center" shrinkToFit="1"/>
    </xf>
    <xf numFmtId="38" fontId="19" fillId="0" borderId="337" xfId="1" applyFont="1" applyBorder="1" applyAlignment="1">
      <alignment vertical="center" shrinkToFit="1"/>
    </xf>
    <xf numFmtId="0" fontId="19" fillId="0" borderId="334" xfId="0" applyFont="1" applyBorder="1" applyAlignment="1">
      <alignment horizontal="center" vertical="center" shrinkToFit="1"/>
    </xf>
    <xf numFmtId="38" fontId="19" fillId="0" borderId="175" xfId="1" applyFont="1" applyBorder="1" applyAlignment="1">
      <alignment vertical="center" shrinkToFit="1"/>
    </xf>
    <xf numFmtId="0" fontId="19" fillId="0" borderId="328" xfId="0" applyFont="1" applyBorder="1" applyAlignment="1">
      <alignment horizontal="center" vertical="center" shrinkToFit="1"/>
    </xf>
    <xf numFmtId="38" fontId="19" fillId="0" borderId="170" xfId="1" applyFont="1" applyBorder="1" applyAlignment="1">
      <alignment vertical="center" shrinkToFit="1"/>
    </xf>
    <xf numFmtId="0" fontId="19" fillId="0" borderId="324" xfId="0" applyFont="1" applyBorder="1" applyAlignment="1">
      <alignment horizontal="center" vertical="center" shrinkToFit="1"/>
    </xf>
    <xf numFmtId="0" fontId="19" fillId="0" borderId="354" xfId="0" applyFont="1" applyBorder="1" applyAlignment="1">
      <alignment vertical="center" shrinkToFit="1"/>
    </xf>
    <xf numFmtId="38" fontId="19" fillId="0" borderId="355" xfId="1" applyFont="1" applyBorder="1" applyAlignment="1">
      <alignment vertical="center" shrinkToFit="1"/>
    </xf>
    <xf numFmtId="0" fontId="19" fillId="0" borderId="355" xfId="0" applyFont="1" applyBorder="1" applyAlignment="1">
      <alignment vertical="center" shrinkToFit="1"/>
    </xf>
    <xf numFmtId="0" fontId="19" fillId="0" borderId="358" xfId="0" applyFont="1" applyBorder="1" applyAlignment="1">
      <alignment horizontal="center" vertical="center" shrinkToFit="1"/>
    </xf>
    <xf numFmtId="0" fontId="17" fillId="0" borderId="125" xfId="0" applyFont="1" applyBorder="1" applyAlignment="1">
      <alignment horizontal="center" vertical="center" shrinkToFit="1"/>
    </xf>
    <xf numFmtId="38" fontId="17" fillId="0" borderId="126" xfId="1" applyFont="1" applyBorder="1" applyAlignment="1">
      <alignment horizontal="center" vertical="center" shrinkToFit="1"/>
    </xf>
    <xf numFmtId="0" fontId="17" fillId="0" borderId="93" xfId="0" applyFont="1" applyBorder="1" applyAlignment="1">
      <alignment horizontal="center" vertical="center" shrinkToFit="1"/>
    </xf>
    <xf numFmtId="0" fontId="19" fillId="0" borderId="463" xfId="0" applyFont="1" applyBorder="1" applyAlignment="1">
      <alignment horizontal="center" vertical="center" shrinkToFit="1"/>
    </xf>
    <xf numFmtId="0" fontId="19" fillId="0" borderId="141" xfId="0" applyFont="1" applyBorder="1" applyAlignment="1">
      <alignment horizontal="center" vertical="center" shrinkToFit="1"/>
    </xf>
    <xf numFmtId="0" fontId="19" fillId="0" borderId="266" xfId="0" applyFont="1" applyBorder="1" applyAlignment="1">
      <alignment horizontal="center" vertical="center"/>
    </xf>
    <xf numFmtId="0" fontId="19" fillId="0" borderId="132" xfId="0" applyFont="1" applyBorder="1" applyAlignment="1">
      <alignment horizontal="center" vertical="center" shrinkToFit="1"/>
    </xf>
    <xf numFmtId="0" fontId="19" fillId="0" borderId="75" xfId="0" applyFont="1" applyBorder="1" applyAlignment="1">
      <alignment vertical="center" wrapText="1"/>
    </xf>
    <xf numFmtId="0" fontId="19" fillId="0" borderId="60" xfId="0" applyFont="1" applyBorder="1" applyAlignment="1">
      <alignment vertical="center" wrapText="1"/>
    </xf>
    <xf numFmtId="0" fontId="19" fillId="0" borderId="60" xfId="0" applyFont="1" applyBorder="1">
      <alignment vertical="center"/>
    </xf>
    <xf numFmtId="0" fontId="19" fillId="0" borderId="180" xfId="0" applyFont="1" applyBorder="1" applyAlignment="1">
      <alignment horizontal="center" vertical="center"/>
    </xf>
    <xf numFmtId="0" fontId="19" fillId="0" borderId="474" xfId="0" applyFont="1" applyBorder="1" applyAlignment="1">
      <alignment horizontal="center" vertical="center" shrinkToFit="1"/>
    </xf>
    <xf numFmtId="0" fontId="19" fillId="0" borderId="422" xfId="0" applyFont="1" applyBorder="1" applyAlignment="1">
      <alignment horizontal="center" vertical="center" shrinkToFit="1"/>
    </xf>
    <xf numFmtId="38" fontId="19" fillId="0" borderId="607" xfId="1" applyFont="1" applyBorder="1">
      <alignment vertical="center"/>
    </xf>
    <xf numFmtId="38" fontId="19" fillId="0" borderId="233" xfId="1" applyFont="1" applyBorder="1">
      <alignment vertical="center"/>
    </xf>
    <xf numFmtId="38" fontId="19" fillId="0" borderId="568" xfId="1" applyFont="1" applyBorder="1">
      <alignment vertical="center"/>
    </xf>
    <xf numFmtId="38" fontId="19" fillId="0" borderId="140" xfId="1" applyFont="1" applyBorder="1">
      <alignment vertical="center"/>
    </xf>
    <xf numFmtId="38" fontId="19" fillId="0" borderId="138" xfId="1" applyFont="1" applyBorder="1">
      <alignment vertical="center"/>
    </xf>
    <xf numFmtId="38" fontId="19" fillId="0" borderId="197" xfId="1" applyFont="1" applyBorder="1">
      <alignment vertical="center"/>
    </xf>
    <xf numFmtId="38" fontId="19" fillId="0" borderId="236" xfId="1" applyFont="1" applyBorder="1">
      <alignment vertical="center"/>
    </xf>
    <xf numFmtId="38" fontId="19" fillId="0" borderId="198" xfId="1" applyFont="1" applyBorder="1">
      <alignment vertical="center"/>
    </xf>
    <xf numFmtId="38" fontId="19" fillId="0" borderId="59" xfId="1" applyFont="1" applyBorder="1">
      <alignment vertical="center"/>
    </xf>
    <xf numFmtId="38" fontId="19" fillId="0" borderId="608" xfId="1" applyFont="1" applyBorder="1">
      <alignment vertical="center"/>
    </xf>
    <xf numFmtId="38" fontId="19" fillId="0" borderId="376" xfId="1" applyFont="1" applyBorder="1">
      <alignment vertical="center"/>
    </xf>
    <xf numFmtId="38" fontId="19" fillId="0" borderId="609" xfId="1" applyFont="1" applyBorder="1">
      <alignment vertical="center"/>
    </xf>
    <xf numFmtId="38" fontId="19" fillId="0" borderId="24" xfId="1" applyFont="1" applyBorder="1">
      <alignment vertical="center"/>
    </xf>
    <xf numFmtId="38" fontId="19" fillId="0" borderId="629" xfId="1" applyFont="1" applyBorder="1">
      <alignment vertical="center"/>
    </xf>
    <xf numFmtId="38" fontId="19" fillId="0" borderId="554" xfId="1" applyFont="1" applyBorder="1">
      <alignment vertical="center"/>
    </xf>
    <xf numFmtId="38" fontId="19" fillId="0" borderId="277" xfId="1" applyFont="1" applyBorder="1">
      <alignment vertical="center"/>
    </xf>
    <xf numFmtId="38" fontId="19" fillId="0" borderId="555" xfId="1" applyFont="1" applyBorder="1">
      <alignment vertical="center"/>
    </xf>
    <xf numFmtId="38" fontId="19" fillId="0" borderId="274" xfId="1" applyFont="1" applyBorder="1">
      <alignment vertical="center"/>
    </xf>
    <xf numFmtId="38" fontId="19" fillId="0" borderId="556" xfId="1" applyFont="1" applyBorder="1">
      <alignment vertical="center"/>
    </xf>
    <xf numFmtId="38" fontId="19" fillId="0" borderId="610" xfId="1" applyFont="1" applyBorder="1">
      <alignment vertical="center"/>
    </xf>
    <xf numFmtId="38" fontId="19" fillId="0" borderId="388" xfId="1" applyFont="1" applyBorder="1">
      <alignment vertical="center"/>
    </xf>
    <xf numFmtId="38" fontId="19" fillId="0" borderId="611" xfId="1" applyFont="1" applyBorder="1">
      <alignment vertical="center"/>
    </xf>
    <xf numFmtId="38" fontId="19" fillId="0" borderId="281" xfId="1" applyFont="1" applyBorder="1">
      <alignment vertical="center"/>
    </xf>
    <xf numFmtId="38" fontId="19" fillId="0" borderId="171" xfId="1" applyFont="1" applyBorder="1">
      <alignment vertical="center"/>
    </xf>
    <xf numFmtId="38" fontId="19" fillId="0" borderId="538" xfId="1" applyFont="1" applyBorder="1">
      <alignment vertical="center"/>
    </xf>
    <xf numFmtId="38" fontId="19" fillId="0" borderId="394" xfId="1" applyFont="1" applyBorder="1">
      <alignment vertical="center"/>
    </xf>
    <xf numFmtId="38" fontId="19" fillId="0" borderId="539" xfId="1" applyFont="1" applyBorder="1">
      <alignment vertical="center"/>
    </xf>
    <xf numFmtId="38" fontId="19" fillId="0" borderId="287" xfId="1" applyFont="1" applyBorder="1">
      <alignment vertical="center"/>
    </xf>
    <xf numFmtId="38" fontId="19" fillId="0" borderId="540" xfId="1" applyFont="1" applyBorder="1">
      <alignment vertical="center"/>
    </xf>
    <xf numFmtId="38" fontId="22" fillId="0" borderId="613" xfId="1" applyFont="1" applyBorder="1">
      <alignment vertical="center"/>
    </xf>
    <xf numFmtId="38" fontId="22" fillId="0" borderId="399" xfId="1" applyFont="1" applyBorder="1">
      <alignment vertical="center"/>
    </xf>
    <xf numFmtId="38" fontId="22" fillId="0" borderId="614" xfId="1" applyFont="1" applyBorder="1">
      <alignment vertical="center"/>
    </xf>
    <xf numFmtId="38" fontId="22" fillId="0" borderId="0" xfId="1" applyFont="1" applyBorder="1">
      <alignment vertical="center"/>
    </xf>
    <xf numFmtId="38" fontId="22" fillId="0" borderId="414" xfId="1" applyFont="1" applyBorder="1">
      <alignment vertical="center"/>
    </xf>
    <xf numFmtId="38" fontId="17" fillId="0" borderId="607" xfId="1" applyFont="1" applyBorder="1" applyAlignment="1">
      <alignment vertical="center" shrinkToFit="1"/>
    </xf>
    <xf numFmtId="38" fontId="17" fillId="0" borderId="233" xfId="1" applyFont="1" applyBorder="1" applyAlignment="1">
      <alignment vertical="center" shrinkToFit="1"/>
    </xf>
    <xf numFmtId="38" fontId="17" fillId="0" borderId="568" xfId="1" applyFont="1" applyBorder="1" applyAlignment="1">
      <alignment vertical="center" shrinkToFit="1"/>
    </xf>
    <xf numFmtId="38" fontId="17" fillId="0" borderId="462" xfId="1" applyFont="1" applyBorder="1" applyAlignment="1">
      <alignment vertical="center" shrinkToFit="1"/>
    </xf>
    <xf numFmtId="38" fontId="17" fillId="0" borderId="140" xfId="1" applyFont="1" applyBorder="1" applyAlignment="1">
      <alignment vertical="center" shrinkToFit="1"/>
    </xf>
    <xf numFmtId="38" fontId="17" fillId="0" borderId="197" xfId="1" applyFont="1" applyBorder="1" applyAlignment="1">
      <alignment vertical="center" shrinkToFit="1"/>
    </xf>
    <xf numFmtId="38" fontId="17" fillId="0" borderId="236" xfId="1" applyFont="1" applyBorder="1" applyAlignment="1">
      <alignment vertical="center" shrinkToFit="1"/>
    </xf>
    <xf numFmtId="38" fontId="17" fillId="0" borderId="198" xfId="1" applyFont="1" applyBorder="1" applyAlignment="1">
      <alignment vertical="center" shrinkToFit="1"/>
    </xf>
    <xf numFmtId="38" fontId="17" fillId="0" borderId="199" xfId="1" applyFont="1" applyBorder="1" applyAlignment="1">
      <alignment vertical="center" shrinkToFit="1"/>
    </xf>
    <xf numFmtId="38" fontId="17" fillId="0" borderId="59" xfId="1" applyFont="1" applyBorder="1" applyAlignment="1">
      <alignment vertical="center" shrinkToFit="1"/>
    </xf>
    <xf numFmtId="38" fontId="17" fillId="0" borderId="608" xfId="1" applyFont="1" applyBorder="1" applyAlignment="1">
      <alignment vertical="center" shrinkToFit="1"/>
    </xf>
    <xf numFmtId="38" fontId="17" fillId="0" borderId="376" xfId="1" applyFont="1" applyBorder="1" applyAlignment="1">
      <alignment vertical="center" shrinkToFit="1"/>
    </xf>
    <xf numFmtId="38" fontId="17" fillId="0" borderId="609" xfId="1" applyFont="1" applyBorder="1" applyAlignment="1">
      <alignment vertical="center" shrinkToFit="1"/>
    </xf>
    <xf numFmtId="38" fontId="17" fillId="0" borderId="473" xfId="1" applyFont="1" applyBorder="1" applyAlignment="1">
      <alignment vertical="center" shrinkToFit="1"/>
    </xf>
    <xf numFmtId="38" fontId="17" fillId="0" borderId="269" xfId="1" applyFont="1" applyBorder="1" applyAlignment="1">
      <alignment vertical="center" shrinkToFit="1"/>
    </xf>
    <xf numFmtId="38" fontId="17" fillId="0" borderId="24" xfId="1" applyFont="1" applyBorder="1" applyAlignment="1">
      <alignment vertical="center" shrinkToFit="1"/>
    </xf>
    <xf numFmtId="38" fontId="17" fillId="0" borderId="629" xfId="1" applyFont="1" applyBorder="1" applyAlignment="1">
      <alignment vertical="center" shrinkToFit="1"/>
    </xf>
    <xf numFmtId="38" fontId="17" fillId="0" borderId="554" xfId="1" applyFont="1" applyBorder="1" applyAlignment="1">
      <alignment vertical="center" shrinkToFit="1"/>
    </xf>
    <xf numFmtId="38" fontId="17" fillId="0" borderId="277" xfId="1" applyFont="1" applyBorder="1" applyAlignment="1">
      <alignment vertical="center" shrinkToFit="1"/>
    </xf>
    <xf numFmtId="38" fontId="17" fillId="0" borderId="555" xfId="1" applyFont="1" applyBorder="1" applyAlignment="1">
      <alignment vertical="center" shrinkToFit="1"/>
    </xf>
    <xf numFmtId="38" fontId="17" fillId="0" borderId="480" xfId="1" applyFont="1" applyBorder="1" applyAlignment="1">
      <alignment vertical="center" shrinkToFit="1"/>
    </xf>
    <xf numFmtId="38" fontId="17" fillId="0" borderId="275" xfId="1" applyFont="1" applyBorder="1" applyAlignment="1">
      <alignment vertical="center" shrinkToFit="1"/>
    </xf>
    <xf numFmtId="38" fontId="17" fillId="0" borderId="274" xfId="1" applyFont="1" applyBorder="1" applyAlignment="1">
      <alignment vertical="center" shrinkToFit="1"/>
    </xf>
    <xf numFmtId="38" fontId="17" fillId="0" borderId="556" xfId="1" applyFont="1" applyBorder="1" applyAlignment="1">
      <alignment vertical="center" shrinkToFit="1"/>
    </xf>
    <xf numFmtId="38" fontId="17" fillId="0" borderId="610" xfId="1" applyFont="1" applyBorder="1" applyAlignment="1">
      <alignment vertical="center" shrinkToFit="1"/>
    </xf>
    <xf numFmtId="38" fontId="17" fillId="0" borderId="388" xfId="1" applyFont="1" applyBorder="1" applyAlignment="1">
      <alignment vertical="center" shrinkToFit="1"/>
    </xf>
    <xf numFmtId="38" fontId="17" fillId="0" borderId="611" xfId="1" applyFont="1" applyBorder="1" applyAlignment="1">
      <alignment vertical="center" shrinkToFit="1"/>
    </xf>
    <xf numFmtId="38" fontId="17" fillId="0" borderId="487" xfId="1" applyFont="1" applyBorder="1" applyAlignment="1">
      <alignment vertical="center" shrinkToFit="1"/>
    </xf>
    <xf numFmtId="38" fontId="17" fillId="0" borderId="170" xfId="1" applyFont="1" applyBorder="1" applyAlignment="1">
      <alignment vertical="center" shrinkToFit="1"/>
    </xf>
    <xf numFmtId="38" fontId="17" fillId="0" borderId="281" xfId="1" applyFont="1" applyBorder="1" applyAlignment="1">
      <alignment vertical="center" shrinkToFit="1"/>
    </xf>
    <xf numFmtId="38" fontId="17" fillId="0" borderId="171" xfId="1" applyFont="1" applyBorder="1" applyAlignment="1">
      <alignment vertical="center" shrinkToFit="1"/>
    </xf>
    <xf numFmtId="38" fontId="17" fillId="0" borderId="538" xfId="1" applyFont="1" applyBorder="1" applyAlignment="1">
      <alignment vertical="center" shrinkToFit="1"/>
    </xf>
    <xf numFmtId="38" fontId="17" fillId="0" borderId="394" xfId="1" applyFont="1" applyBorder="1" applyAlignment="1">
      <alignment vertical="center" shrinkToFit="1"/>
    </xf>
    <xf numFmtId="38" fontId="17" fillId="0" borderId="539" xfId="1" applyFont="1" applyBorder="1" applyAlignment="1">
      <alignment vertical="center" shrinkToFit="1"/>
    </xf>
    <xf numFmtId="38" fontId="17" fillId="0" borderId="494" xfId="1" applyFont="1" applyBorder="1" applyAlignment="1">
      <alignment vertical="center" shrinkToFit="1"/>
    </xf>
    <xf numFmtId="38" fontId="17" fillId="0" borderId="288" xfId="1" applyFont="1" applyBorder="1" applyAlignment="1">
      <alignment vertical="center" shrinkToFit="1"/>
    </xf>
    <xf numFmtId="38" fontId="17" fillId="0" borderId="287" xfId="1" applyFont="1" applyBorder="1" applyAlignment="1">
      <alignment vertical="center" shrinkToFit="1"/>
    </xf>
    <xf numFmtId="38" fontId="17" fillId="0" borderId="540" xfId="1" applyFont="1" applyBorder="1" applyAlignment="1">
      <alignment vertical="center" shrinkToFit="1"/>
    </xf>
    <xf numFmtId="38" fontId="24" fillId="0" borderId="613" xfId="1" applyFont="1" applyBorder="1" applyAlignment="1">
      <alignment vertical="center" shrinkToFit="1"/>
    </xf>
    <xf numFmtId="38" fontId="24" fillId="0" borderId="399" xfId="1" applyFont="1" applyBorder="1" applyAlignment="1">
      <alignment vertical="center" shrinkToFit="1"/>
    </xf>
    <xf numFmtId="38" fontId="24" fillId="0" borderId="614" xfId="1" applyFont="1" applyBorder="1" applyAlignment="1">
      <alignment vertical="center" shrinkToFit="1"/>
    </xf>
    <xf numFmtId="38" fontId="24" fillId="0" borderId="503" xfId="1" applyFont="1" applyBorder="1" applyAlignment="1">
      <alignment vertical="center" shrinkToFit="1"/>
    </xf>
    <xf numFmtId="38" fontId="24" fillId="0" borderId="292" xfId="1" applyFont="1" applyBorder="1" applyAlignment="1">
      <alignment vertical="center" shrinkToFit="1"/>
    </xf>
    <xf numFmtId="38" fontId="24" fillId="0" borderId="0" xfId="1" applyFont="1" applyBorder="1" applyAlignment="1">
      <alignment vertical="center" shrinkToFit="1"/>
    </xf>
    <xf numFmtId="38" fontId="24" fillId="0" borderId="414" xfId="1" applyFont="1" applyBorder="1" applyAlignment="1">
      <alignment vertical="center" shrinkToFit="1"/>
    </xf>
    <xf numFmtId="0" fontId="17" fillId="0" borderId="136" xfId="0" applyFont="1" applyBorder="1" applyAlignment="1">
      <alignment horizontal="center" vertical="center"/>
    </xf>
    <xf numFmtId="0" fontId="17" fillId="0" borderId="163" xfId="0" applyFont="1" applyBorder="1" applyAlignment="1">
      <alignment vertical="center" shrinkToFit="1"/>
    </xf>
    <xf numFmtId="0" fontId="17" fillId="0" borderId="423" xfId="0" applyFont="1" applyBorder="1" applyAlignment="1">
      <alignment horizontal="center" vertical="center"/>
    </xf>
    <xf numFmtId="0" fontId="17" fillId="0" borderId="264" xfId="0" applyFont="1" applyBorder="1" applyAlignment="1">
      <alignment horizontal="center" vertical="center"/>
    </xf>
    <xf numFmtId="0" fontId="17" fillId="0" borderId="154" xfId="0" applyFont="1" applyBorder="1" applyAlignment="1">
      <alignment horizontal="center" vertical="center"/>
    </xf>
    <xf numFmtId="0" fontId="17" fillId="0" borderId="108" xfId="0" applyFont="1" applyBorder="1" applyAlignment="1">
      <alignment vertical="center" shrinkToFit="1"/>
    </xf>
    <xf numFmtId="0" fontId="17" fillId="0" borderId="260" xfId="0" applyFont="1" applyBorder="1" applyAlignment="1">
      <alignment horizontal="center" vertical="center"/>
    </xf>
    <xf numFmtId="0" fontId="17" fillId="0" borderId="61" xfId="0" applyFont="1" applyBorder="1" applyAlignment="1">
      <alignment horizontal="center" vertical="center"/>
    </xf>
    <xf numFmtId="0" fontId="17" fillId="0" borderId="312" xfId="0" applyFont="1" applyBorder="1" applyAlignment="1">
      <alignment horizontal="center" vertical="center"/>
    </xf>
    <xf numFmtId="0" fontId="17" fillId="0" borderId="23" xfId="0" applyFont="1" applyBorder="1" applyAlignment="1">
      <alignment horizontal="center" vertical="center"/>
    </xf>
    <xf numFmtId="0" fontId="17" fillId="0" borderId="426" xfId="0" applyFont="1" applyBorder="1" applyAlignment="1">
      <alignment vertical="center" shrinkToFit="1"/>
    </xf>
    <xf numFmtId="0" fontId="17" fillId="0" borderId="425" xfId="0" applyFont="1" applyBorder="1" applyAlignment="1">
      <alignment horizontal="center" vertical="center"/>
    </xf>
    <xf numFmtId="0" fontId="17" fillId="0" borderId="268" xfId="0" applyFont="1" applyBorder="1" applyAlignment="1">
      <alignment horizontal="center" vertical="center"/>
    </xf>
    <xf numFmtId="0" fontId="17" fillId="0" borderId="427" xfId="0" applyFont="1" applyBorder="1" applyAlignment="1">
      <alignment horizontal="center" vertical="center"/>
    </xf>
    <xf numFmtId="0" fontId="16" fillId="0" borderId="349" xfId="0" applyFont="1" applyBorder="1" applyAlignment="1">
      <alignment horizontal="center" vertical="center"/>
    </xf>
    <xf numFmtId="0" fontId="16" fillId="0" borderId="350" xfId="0" applyFont="1" applyBorder="1" applyAlignment="1">
      <alignment vertical="center" shrinkToFit="1"/>
    </xf>
    <xf numFmtId="0" fontId="16" fillId="0" borderId="430" xfId="0" applyFont="1" applyBorder="1" applyAlignment="1">
      <alignment horizontal="center" vertical="center"/>
    </xf>
    <xf numFmtId="0" fontId="16" fillId="0" borderId="273" xfId="0" applyFont="1" applyBorder="1" applyAlignment="1">
      <alignment horizontal="center" vertical="center"/>
    </xf>
    <xf numFmtId="0" fontId="16" fillId="0" borderId="556" xfId="0" applyFont="1" applyBorder="1" applyAlignment="1">
      <alignment horizontal="center" vertical="center"/>
    </xf>
    <xf numFmtId="0" fontId="16" fillId="0" borderId="352" xfId="0" applyFont="1" applyBorder="1" applyAlignment="1">
      <alignment vertical="center" shrinkToFit="1"/>
    </xf>
    <xf numFmtId="0" fontId="16" fillId="0" borderId="432" xfId="0" applyFont="1" applyBorder="1" applyAlignment="1">
      <alignment horizontal="center" vertical="center"/>
    </xf>
    <xf numFmtId="0" fontId="16" fillId="0" borderId="280" xfId="0" applyFont="1" applyBorder="1" applyAlignment="1">
      <alignment horizontal="center" vertical="center"/>
    </xf>
    <xf numFmtId="0" fontId="16" fillId="0" borderId="171" xfId="0" applyFont="1" applyBorder="1" applyAlignment="1">
      <alignment horizontal="center" vertical="center"/>
    </xf>
    <xf numFmtId="0" fontId="16" fillId="0" borderId="495" xfId="0" applyFont="1" applyBorder="1" applyAlignment="1">
      <alignment vertical="center" shrinkToFit="1"/>
    </xf>
    <xf numFmtId="0" fontId="16" fillId="0" borderId="636" xfId="0" applyFont="1" applyBorder="1" applyAlignment="1">
      <alignment horizontal="center" vertical="center"/>
    </xf>
    <xf numFmtId="0" fontId="16" fillId="0" borderId="286" xfId="0" applyFont="1" applyBorder="1" applyAlignment="1">
      <alignment horizontal="center" vertical="center"/>
    </xf>
    <xf numFmtId="0" fontId="16" fillId="0" borderId="620" xfId="0" applyFont="1" applyBorder="1" applyAlignment="1">
      <alignment horizontal="center" vertical="center"/>
    </xf>
    <xf numFmtId="0" fontId="16" fillId="0" borderId="540" xfId="0" applyFont="1" applyBorder="1" applyAlignment="1">
      <alignment horizontal="center" vertical="center"/>
    </xf>
    <xf numFmtId="0" fontId="11" fillId="0" borderId="455" xfId="0" applyFont="1" applyBorder="1" applyAlignment="1">
      <alignment vertical="center" shrinkToFit="1"/>
    </xf>
    <xf numFmtId="0" fontId="11" fillId="0" borderId="454" xfId="0" applyFont="1" applyBorder="1" applyAlignment="1">
      <alignment horizontal="center" vertical="center"/>
    </xf>
    <xf numFmtId="0" fontId="11" fillId="0" borderId="291" xfId="0" applyFont="1" applyBorder="1" applyAlignment="1">
      <alignment horizontal="center" vertical="center"/>
    </xf>
    <xf numFmtId="0" fontId="11" fillId="0" borderId="414" xfId="0" applyFont="1" applyBorder="1" applyAlignment="1">
      <alignment horizontal="center" vertical="center"/>
    </xf>
    <xf numFmtId="0" fontId="26" fillId="0" borderId="263" xfId="0" applyFont="1" applyBorder="1" applyAlignment="1">
      <alignment horizontal="center" vertical="center" wrapText="1"/>
    </xf>
    <xf numFmtId="0" fontId="17" fillId="0" borderId="155" xfId="0" applyFont="1" applyBorder="1">
      <alignment vertical="center"/>
    </xf>
    <xf numFmtId="0" fontId="17" fillId="0" borderId="77" xfId="0" applyFont="1" applyBorder="1">
      <alignment vertical="center"/>
    </xf>
    <xf numFmtId="0" fontId="17" fillId="0" borderId="61" xfId="0" applyFont="1" applyBorder="1" applyAlignment="1">
      <alignment vertical="center" wrapText="1"/>
    </xf>
    <xf numFmtId="0" fontId="17" fillId="0" borderId="77" xfId="0" applyFont="1" applyBorder="1" applyAlignment="1">
      <alignment vertical="center" wrapText="1"/>
    </xf>
    <xf numFmtId="0" fontId="17" fillId="0" borderId="256" xfId="0" applyFont="1" applyBorder="1" applyAlignment="1">
      <alignment horizontal="center" vertical="center"/>
    </xf>
    <xf numFmtId="0" fontId="17" fillId="0" borderId="581" xfId="0" applyFont="1" applyBorder="1">
      <alignment vertical="center"/>
    </xf>
    <xf numFmtId="0" fontId="17" fillId="0" borderId="158" xfId="0" applyFont="1" applyBorder="1">
      <alignment vertical="center"/>
    </xf>
    <xf numFmtId="0" fontId="17" fillId="0" borderId="241" xfId="0" applyFont="1" applyBorder="1">
      <alignment vertical="center"/>
    </xf>
    <xf numFmtId="0" fontId="22" fillId="0" borderId="0" xfId="0" applyFont="1" applyAlignment="1">
      <alignment horizontal="right" vertical="center"/>
    </xf>
    <xf numFmtId="0" fontId="16" fillId="0" borderId="251" xfId="0" applyFont="1" applyBorder="1" applyAlignment="1">
      <alignment vertical="center" shrinkToFit="1"/>
    </xf>
    <xf numFmtId="0" fontId="16" fillId="0" borderId="154" xfId="0" applyFont="1" applyBorder="1" applyAlignment="1">
      <alignment vertical="center" shrinkToFit="1"/>
    </xf>
    <xf numFmtId="0" fontId="16" fillId="0" borderId="217" xfId="0" applyFont="1" applyBorder="1" applyAlignment="1">
      <alignment horizontal="center" vertical="center" shrinkToFit="1"/>
    </xf>
    <xf numFmtId="0" fontId="16" fillId="0" borderId="74" xfId="0" applyFont="1" applyBorder="1" applyAlignment="1">
      <alignment horizontal="center" vertical="center" shrinkToFit="1"/>
    </xf>
    <xf numFmtId="0" fontId="16" fillId="0" borderId="60" xfId="0" applyFont="1" applyBorder="1" applyAlignment="1">
      <alignment vertical="center" shrinkToFit="1"/>
    </xf>
    <xf numFmtId="0" fontId="16" fillId="0" borderId="61" xfId="0" applyFont="1" applyBorder="1" applyAlignment="1">
      <alignment vertical="center" shrinkToFit="1"/>
    </xf>
    <xf numFmtId="0" fontId="16" fillId="0" borderId="201" xfId="0" applyFont="1" applyBorder="1" applyAlignment="1">
      <alignment horizontal="center" vertical="center" shrinkToFit="1"/>
    </xf>
    <xf numFmtId="0" fontId="16" fillId="0" borderId="256" xfId="0" applyFont="1" applyBorder="1" applyAlignment="1">
      <alignment horizontal="center" vertical="center" shrinkToFit="1"/>
    </xf>
    <xf numFmtId="0" fontId="16" fillId="0" borderId="17" xfId="0" applyFont="1" applyBorder="1" applyAlignment="1">
      <alignment vertical="center" shrinkToFit="1"/>
    </xf>
    <xf numFmtId="0" fontId="16" fillId="0" borderId="83" xfId="0" applyFont="1" applyBorder="1" applyAlignment="1">
      <alignment vertical="center" shrinkToFit="1"/>
    </xf>
    <xf numFmtId="0" fontId="16" fillId="0" borderId="570" xfId="0" applyFont="1" applyBorder="1" applyAlignment="1">
      <alignment horizontal="center" vertical="center" shrinkToFit="1"/>
    </xf>
    <xf numFmtId="0" fontId="16" fillId="0" borderId="58" xfId="0" applyFont="1" applyBorder="1" applyAlignment="1">
      <alignment horizontal="center" vertical="center" shrinkToFit="1"/>
    </xf>
    <xf numFmtId="0" fontId="16" fillId="0" borderId="76" xfId="0" applyFont="1" applyBorder="1" applyAlignment="1">
      <alignment vertical="center" shrinkToFit="1"/>
    </xf>
    <xf numFmtId="0" fontId="16" fillId="0" borderId="132" xfId="0" applyFont="1" applyBorder="1" applyAlignment="1">
      <alignment horizontal="center" vertical="center" shrinkToFit="1"/>
    </xf>
    <xf numFmtId="0" fontId="16" fillId="0" borderId="133" xfId="0" applyFont="1" applyBorder="1" applyAlignment="1">
      <alignment horizontal="center" vertical="center" shrinkToFit="1"/>
    </xf>
    <xf numFmtId="0" fontId="16" fillId="0" borderId="581" xfId="0" applyFont="1" applyBorder="1" applyAlignment="1">
      <alignment vertical="center" shrinkToFit="1"/>
    </xf>
    <xf numFmtId="0" fontId="16" fillId="0" borderId="158" xfId="0" applyFont="1" applyBorder="1" applyAlignment="1">
      <alignment vertical="center" shrinkToFit="1"/>
    </xf>
    <xf numFmtId="0" fontId="16" fillId="0" borderId="114" xfId="0" applyFont="1" applyBorder="1" applyAlignment="1">
      <alignment vertical="center" shrinkToFit="1"/>
    </xf>
    <xf numFmtId="0" fontId="16" fillId="0" borderId="89" xfId="0" applyFont="1" applyBorder="1" applyAlignment="1">
      <alignment horizontal="center" vertical="center" shrinkToFit="1"/>
    </xf>
    <xf numFmtId="0" fontId="16" fillId="0" borderId="94" xfId="0" applyFont="1" applyBorder="1" applyAlignment="1">
      <alignment horizontal="center" vertical="center" shrinkToFit="1"/>
    </xf>
    <xf numFmtId="0" fontId="22" fillId="0" borderId="0" xfId="0" applyFont="1" applyAlignment="1">
      <alignment horizontal="right" vertical="center" shrinkToFit="1"/>
    </xf>
    <xf numFmtId="0" fontId="15" fillId="0" borderId="0" xfId="0" applyFont="1" applyAlignment="1">
      <alignment horizontal="center" vertical="center" shrinkToFit="1"/>
    </xf>
    <xf numFmtId="0" fontId="17" fillId="0" borderId="154" xfId="0" applyFont="1" applyBorder="1" applyAlignment="1">
      <alignment vertical="center" shrinkToFit="1"/>
    </xf>
    <xf numFmtId="0" fontId="17" fillId="0" borderId="155" xfId="0" applyFont="1" applyBorder="1" applyAlignment="1">
      <alignment vertical="center" shrinkToFit="1"/>
    </xf>
    <xf numFmtId="0" fontId="17" fillId="0" borderId="61" xfId="0" applyFont="1" applyBorder="1" applyAlignment="1">
      <alignment vertical="center" shrinkToFit="1"/>
    </xf>
    <xf numFmtId="0" fontId="17" fillId="0" borderId="77" xfId="0" applyFont="1" applyBorder="1" applyAlignment="1">
      <alignment vertical="center" shrinkToFit="1"/>
    </xf>
    <xf numFmtId="0" fontId="17" fillId="0" borderId="74" xfId="0" applyFont="1" applyBorder="1" applyAlignment="1">
      <alignment horizontal="center" vertical="center" wrapText="1" shrinkToFit="1"/>
    </xf>
    <xf numFmtId="0" fontId="17" fillId="0" borderId="581" xfId="0" applyFont="1" applyBorder="1" applyAlignment="1">
      <alignment vertical="center" shrinkToFit="1"/>
    </xf>
    <xf numFmtId="0" fontId="17" fillId="0" borderId="158" xfId="0" applyFont="1" applyBorder="1" applyAlignment="1">
      <alignment vertical="center" shrinkToFit="1"/>
    </xf>
    <xf numFmtId="0" fontId="17" fillId="0" borderId="241" xfId="0" applyFont="1" applyBorder="1" applyAlignment="1">
      <alignment vertical="center" wrapText="1" shrinkToFit="1"/>
    </xf>
    <xf numFmtId="0" fontId="16" fillId="0" borderId="161" xfId="0" applyFont="1" applyBorder="1" applyAlignment="1">
      <alignment horizontal="center" vertical="center" shrinkToFit="1"/>
    </xf>
    <xf numFmtId="0" fontId="19" fillId="0" borderId="136" xfId="0" applyFont="1" applyBorder="1" applyAlignment="1">
      <alignment horizontal="center" vertical="center" shrinkToFit="1"/>
    </xf>
    <xf numFmtId="0" fontId="19" fillId="0" borderId="568" xfId="0" applyFont="1" applyBorder="1" applyAlignment="1">
      <alignment vertical="center" shrinkToFit="1"/>
    </xf>
    <xf numFmtId="0" fontId="19" fillId="0" borderId="74" xfId="0" applyFont="1" applyBorder="1" applyAlignment="1">
      <alignment horizontal="center" vertical="center" shrinkToFit="1"/>
    </xf>
    <xf numFmtId="0" fontId="19" fillId="0" borderId="198" xfId="0" applyFont="1" applyBorder="1" applyAlignment="1">
      <alignment vertical="center" shrinkToFit="1"/>
    </xf>
    <xf numFmtId="0" fontId="19" fillId="0" borderId="60" xfId="0" applyFont="1" applyBorder="1" applyAlignment="1">
      <alignment vertical="center" wrapText="1" shrinkToFit="1"/>
    </xf>
    <xf numFmtId="0" fontId="19" fillId="0" borderId="256" xfId="0" applyFont="1" applyBorder="1" applyAlignment="1">
      <alignment horizontal="center" vertical="center" shrinkToFit="1"/>
    </xf>
    <xf numFmtId="0" fontId="19" fillId="0" borderId="17" xfId="0" applyFont="1" applyBorder="1" applyAlignment="1">
      <alignment vertical="center" wrapText="1" shrinkToFit="1"/>
    </xf>
    <xf numFmtId="0" fontId="19" fillId="0" borderId="203" xfId="0" applyFont="1" applyBorder="1" applyAlignment="1">
      <alignment vertical="center" shrinkToFit="1"/>
    </xf>
    <xf numFmtId="0" fontId="17" fillId="0" borderId="241" xfId="0" applyFont="1" applyBorder="1" applyAlignment="1">
      <alignment vertical="center" shrinkToFit="1"/>
    </xf>
    <xf numFmtId="0" fontId="17" fillId="0" borderId="462" xfId="0" applyFont="1" applyBorder="1" applyAlignment="1">
      <alignment vertical="center" wrapText="1"/>
    </xf>
    <xf numFmtId="0" fontId="17" fillId="0" borderId="199" xfId="0" applyFont="1" applyBorder="1" applyAlignment="1">
      <alignment vertical="center" wrapText="1"/>
    </xf>
    <xf numFmtId="0" fontId="17" fillId="0" borderId="198" xfId="0" applyFont="1" applyBorder="1" applyAlignment="1">
      <alignment horizontal="center" vertical="center" wrapText="1"/>
    </xf>
    <xf numFmtId="0" fontId="16" fillId="0" borderId="77" xfId="0" applyFont="1" applyBorder="1" applyAlignment="1">
      <alignment vertical="center" wrapText="1"/>
    </xf>
    <xf numFmtId="0" fontId="17" fillId="0" borderId="204" xfId="0" applyFont="1" applyBorder="1">
      <alignment vertical="center"/>
    </xf>
    <xf numFmtId="0" fontId="17" fillId="0" borderId="203" xfId="0" applyFont="1" applyBorder="1" applyAlignment="1">
      <alignment horizontal="center" vertical="center" wrapText="1"/>
    </xf>
    <xf numFmtId="0" fontId="16" fillId="0" borderId="241" xfId="0" applyFont="1" applyBorder="1" applyAlignment="1">
      <alignment vertical="center" wrapText="1"/>
    </xf>
    <xf numFmtId="0" fontId="17" fillId="0" borderId="136" xfId="0" applyFont="1" applyBorder="1" applyAlignment="1">
      <alignment horizontal="center" vertical="center" wrapText="1"/>
    </xf>
    <xf numFmtId="0" fontId="17" fillId="0" borderId="74" xfId="0" applyFont="1" applyBorder="1" applyAlignment="1">
      <alignment horizontal="center" vertical="center" wrapText="1"/>
    </xf>
    <xf numFmtId="0" fontId="17" fillId="0" borderId="256" xfId="0" applyFont="1" applyBorder="1" applyAlignment="1">
      <alignment horizontal="center" vertical="center" wrapText="1"/>
    </xf>
    <xf numFmtId="0" fontId="17" fillId="0" borderId="204" xfId="0" applyFont="1" applyBorder="1" applyAlignment="1">
      <alignment vertical="center" wrapText="1"/>
    </xf>
    <xf numFmtId="0" fontId="17" fillId="0" borderId="241" xfId="0" applyFont="1" applyBorder="1" applyAlignment="1">
      <alignment vertical="center" wrapText="1"/>
    </xf>
    <xf numFmtId="0" fontId="17" fillId="0" borderId="125" xfId="0" applyFont="1" applyBorder="1" applyAlignment="1">
      <alignment horizontal="center" vertical="center" wrapText="1"/>
    </xf>
    <xf numFmtId="0" fontId="19" fillId="0" borderId="136" xfId="0" applyFont="1" applyBorder="1" applyAlignment="1">
      <alignment horizontal="center" vertical="center" wrapText="1" shrinkToFit="1"/>
    </xf>
    <xf numFmtId="0" fontId="19" fillId="0" borderId="462" xfId="0" applyFont="1" applyBorder="1" applyAlignment="1">
      <alignment vertical="center" shrinkToFit="1"/>
    </xf>
    <xf numFmtId="0" fontId="19" fillId="0" borderId="137" xfId="0" applyFont="1" applyBorder="1" applyAlignment="1">
      <alignment vertical="center" wrapText="1" shrinkToFit="1"/>
    </xf>
    <xf numFmtId="0" fontId="19" fillId="0" borderId="74" xfId="0" applyFont="1" applyBorder="1" applyAlignment="1">
      <alignment horizontal="center" vertical="center" wrapText="1" shrinkToFit="1"/>
    </xf>
    <xf numFmtId="0" fontId="19" fillId="0" borderId="199" xfId="0" applyFont="1" applyBorder="1" applyAlignment="1">
      <alignment vertical="center" shrinkToFit="1"/>
    </xf>
    <xf numFmtId="0" fontId="19" fillId="0" borderId="75" xfId="0" applyFont="1" applyBorder="1" applyAlignment="1">
      <alignment vertical="center" wrapText="1" shrinkToFit="1"/>
    </xf>
    <xf numFmtId="0" fontId="19" fillId="0" borderId="77" xfId="0" applyFont="1" applyBorder="1" applyAlignment="1">
      <alignment vertical="center" wrapText="1" shrinkToFit="1"/>
    </xf>
    <xf numFmtId="0" fontId="19" fillId="0" borderId="198" xfId="0" applyFont="1" applyBorder="1" applyAlignment="1">
      <alignment vertical="center" wrapText="1" shrinkToFit="1"/>
    </xf>
    <xf numFmtId="0" fontId="19" fillId="0" borderId="199" xfId="0" applyFont="1" applyBorder="1" applyAlignment="1">
      <alignment vertical="center" wrapText="1" shrinkToFit="1"/>
    </xf>
    <xf numFmtId="0" fontId="19" fillId="0" borderId="256" xfId="0" applyFont="1" applyBorder="1" applyAlignment="1">
      <alignment horizontal="center" vertical="center" wrapText="1" shrinkToFit="1"/>
    </xf>
    <xf numFmtId="0" fontId="19" fillId="0" borderId="526" xfId="0" applyFont="1" applyBorder="1" applyAlignment="1">
      <alignment vertical="center" shrinkToFit="1"/>
    </xf>
    <xf numFmtId="0" fontId="19" fillId="0" borderId="545" xfId="0" applyFont="1" applyBorder="1" applyAlignment="1">
      <alignment vertical="center" shrinkToFit="1"/>
    </xf>
    <xf numFmtId="0" fontId="19" fillId="0" borderId="224" xfId="0" applyFont="1" applyBorder="1" applyAlignment="1">
      <alignment vertical="center" wrapText="1" shrinkToFit="1"/>
    </xf>
    <xf numFmtId="0" fontId="19" fillId="0" borderId="241" xfId="0" applyFont="1" applyBorder="1" applyAlignment="1">
      <alignment vertical="center" wrapText="1" shrinkToFit="1"/>
    </xf>
    <xf numFmtId="0" fontId="19" fillId="0" borderId="125" xfId="0" applyFont="1" applyBorder="1" applyAlignment="1">
      <alignment horizontal="center" vertical="center" wrapText="1"/>
    </xf>
    <xf numFmtId="0" fontId="17" fillId="0" borderId="161" xfId="0" applyFont="1" applyBorder="1" applyAlignment="1">
      <alignment horizontal="center" vertical="center"/>
    </xf>
    <xf numFmtId="0" fontId="19" fillId="0" borderId="462" xfId="0" applyFont="1" applyBorder="1" applyAlignment="1">
      <alignment vertical="center" wrapText="1" shrinkToFit="1"/>
    </xf>
    <xf numFmtId="0" fontId="19" fillId="0" borderId="155" xfId="0" applyFont="1" applyBorder="1" applyAlignment="1">
      <alignment vertical="center" wrapText="1" shrinkToFit="1"/>
    </xf>
    <xf numFmtId="0" fontId="19" fillId="0" borderId="526" xfId="0" applyFont="1" applyBorder="1" applyAlignment="1">
      <alignment vertical="center" wrapText="1" shrinkToFit="1"/>
    </xf>
    <xf numFmtId="0" fontId="19" fillId="0" borderId="69" xfId="0" applyFont="1" applyBorder="1">
      <alignment vertical="center"/>
    </xf>
    <xf numFmtId="0" fontId="19" fillId="0" borderId="70" xfId="0" applyFont="1" applyBorder="1" applyAlignment="1">
      <alignment horizontal="center" vertical="center"/>
    </xf>
    <xf numFmtId="0" fontId="19" fillId="0" borderId="8" xfId="0" applyFont="1" applyBorder="1">
      <alignment vertical="center"/>
    </xf>
    <xf numFmtId="0" fontId="19" fillId="0" borderId="674" xfId="0" applyFont="1" applyBorder="1" applyAlignment="1">
      <alignment horizontal="center" vertical="center"/>
    </xf>
    <xf numFmtId="0" fontId="19" fillId="0" borderId="70" xfId="0" applyFont="1" applyBorder="1">
      <alignment vertical="center"/>
    </xf>
    <xf numFmtId="0" fontId="17" fillId="0" borderId="185" xfId="0" applyFont="1" applyBorder="1" applyAlignment="1">
      <alignment horizontal="distributed" vertical="center"/>
    </xf>
    <xf numFmtId="0" fontId="17" fillId="0" borderId="201" xfId="0" applyFont="1" applyBorder="1" applyAlignment="1">
      <alignment horizontal="distributed" vertical="center"/>
    </xf>
    <xf numFmtId="0" fontId="19" fillId="0" borderId="410" xfId="0" applyFont="1" applyBorder="1">
      <alignment vertical="center"/>
    </xf>
    <xf numFmtId="0" fontId="19" fillId="0" borderId="337" xfId="0" applyFont="1" applyBorder="1" applyAlignment="1">
      <alignment horizontal="center" vertical="center"/>
    </xf>
    <xf numFmtId="0" fontId="19" fillId="0" borderId="334" xfId="0" applyFont="1" applyBorder="1">
      <alignment vertical="center"/>
    </xf>
    <xf numFmtId="0" fontId="19" fillId="0" borderId="675" xfId="0" applyFont="1" applyBorder="1" applyAlignment="1">
      <alignment horizontal="center" vertical="center"/>
    </xf>
    <xf numFmtId="0" fontId="19" fillId="0" borderId="337" xfId="0" applyFont="1" applyBorder="1">
      <alignment vertical="center"/>
    </xf>
    <xf numFmtId="0" fontId="19" fillId="0" borderId="174" xfId="0" applyFont="1" applyBorder="1">
      <alignment vertical="center"/>
    </xf>
    <xf numFmtId="0" fontId="19" fillId="0" borderId="175" xfId="0" applyFont="1" applyBorder="1" applyAlignment="1">
      <alignment horizontal="center" vertical="center"/>
    </xf>
    <xf numFmtId="0" fontId="19" fillId="0" borderId="328" xfId="0" applyFont="1" applyBorder="1">
      <alignment vertical="center"/>
    </xf>
    <xf numFmtId="0" fontId="19" fillId="0" borderId="677" xfId="0" applyFont="1" applyBorder="1" applyAlignment="1">
      <alignment horizontal="center" vertical="center"/>
    </xf>
    <xf numFmtId="0" fontId="19" fillId="0" borderId="175" xfId="0" applyFont="1" applyBorder="1" applyAlignment="1">
      <alignment vertical="center" wrapText="1"/>
    </xf>
    <xf numFmtId="0" fontId="19" fillId="0" borderId="175" xfId="0" applyFont="1" applyBorder="1">
      <alignment vertical="center"/>
    </xf>
    <xf numFmtId="0" fontId="19" fillId="0" borderId="334" xfId="0" applyFont="1" applyBorder="1" applyAlignment="1">
      <alignment vertical="center" wrapText="1"/>
    </xf>
    <xf numFmtId="0" fontId="19" fillId="0" borderId="328" xfId="0" applyFont="1" applyBorder="1" applyAlignment="1">
      <alignment vertical="center" wrapText="1"/>
    </xf>
    <xf numFmtId="0" fontId="19" fillId="0" borderId="169" xfId="0" applyFont="1" applyBorder="1">
      <alignment vertical="center"/>
    </xf>
    <xf numFmtId="0" fontId="19" fillId="0" borderId="170" xfId="0" applyFont="1" applyBorder="1" applyAlignment="1">
      <alignment horizontal="center" vertical="center"/>
    </xf>
    <xf numFmtId="0" fontId="19" fillId="0" borderId="324" xfId="0" applyFont="1" applyBorder="1">
      <alignment vertical="center"/>
    </xf>
    <xf numFmtId="0" fontId="19" fillId="0" borderId="611" xfId="0" applyFont="1" applyBorder="1" applyAlignment="1">
      <alignment horizontal="center" vertical="center"/>
    </xf>
    <xf numFmtId="0" fontId="19" fillId="0" borderId="170" xfId="0" applyFont="1" applyBorder="1" applyAlignment="1">
      <alignment vertical="center" wrapText="1"/>
    </xf>
    <xf numFmtId="0" fontId="19" fillId="0" borderId="170" xfId="0" applyFont="1" applyBorder="1">
      <alignment vertical="center"/>
    </xf>
    <xf numFmtId="0" fontId="19" fillId="0" borderId="324" xfId="0" applyFont="1" applyBorder="1" applyAlignment="1">
      <alignment vertical="center" wrapText="1"/>
    </xf>
    <xf numFmtId="0" fontId="31" fillId="0" borderId="75" xfId="0" applyFont="1" applyBorder="1" applyAlignment="1">
      <alignment vertical="center" wrapText="1"/>
    </xf>
    <xf numFmtId="0" fontId="26" fillId="0" borderId="337" xfId="0" applyFont="1" applyBorder="1" applyAlignment="1">
      <alignment vertical="center" wrapText="1"/>
    </xf>
    <xf numFmtId="0" fontId="19" fillId="0" borderId="680" xfId="0" applyFont="1" applyBorder="1">
      <alignment vertical="center"/>
    </xf>
    <xf numFmtId="0" fontId="19" fillId="0" borderId="341" xfId="0" applyFont="1" applyBorder="1" applyAlignment="1">
      <alignment horizontal="center" vertical="center"/>
    </xf>
    <xf numFmtId="0" fontId="19" fillId="0" borderId="681" xfId="0" applyFont="1" applyBorder="1">
      <alignment vertical="center"/>
    </xf>
    <xf numFmtId="0" fontId="19" fillId="0" borderId="682" xfId="0" applyFont="1" applyBorder="1" applyAlignment="1">
      <alignment horizontal="center" vertical="center"/>
    </xf>
    <xf numFmtId="0" fontId="19" fillId="0" borderId="341" xfId="0" applyFont="1" applyBorder="1">
      <alignment vertical="center"/>
    </xf>
    <xf numFmtId="0" fontId="26" fillId="0" borderId="170" xfId="0" applyFont="1" applyBorder="1" applyAlignment="1">
      <alignment vertical="center" wrapText="1"/>
    </xf>
    <xf numFmtId="49" fontId="19" fillId="0" borderId="341" xfId="0" applyNumberFormat="1" applyFont="1" applyBorder="1" applyAlignment="1">
      <alignment horizontal="center" vertical="center"/>
    </xf>
    <xf numFmtId="0" fontId="19" fillId="0" borderId="681" xfId="0" applyFont="1" applyBorder="1" applyAlignment="1">
      <alignment vertical="center" wrapText="1"/>
    </xf>
    <xf numFmtId="0" fontId="19" fillId="0" borderId="435" xfId="0" applyFont="1" applyBorder="1">
      <alignment vertical="center"/>
    </xf>
    <xf numFmtId="0" fontId="19" fillId="0" borderId="331" xfId="0" applyFont="1" applyBorder="1">
      <alignment vertical="center"/>
    </xf>
    <xf numFmtId="0" fontId="19" fillId="0" borderId="439" xfId="0" applyFont="1" applyBorder="1" applyAlignment="1">
      <alignment vertical="center" wrapText="1"/>
    </xf>
    <xf numFmtId="0" fontId="16" fillId="0" borderId="592" xfId="0" applyFont="1" applyBorder="1" applyAlignment="1">
      <alignment horizontal="center" vertical="center"/>
    </xf>
    <xf numFmtId="0" fontId="9" fillId="0" borderId="0" xfId="0" applyFont="1" applyAlignment="1">
      <alignment horizontal="center" vertical="center"/>
    </xf>
    <xf numFmtId="0" fontId="12" fillId="0" borderId="1" xfId="0" applyFont="1" applyBorder="1">
      <alignment vertical="center"/>
    </xf>
    <xf numFmtId="0" fontId="11" fillId="0" borderId="1" xfId="0" quotePrefix="1" applyFont="1" applyBorder="1" applyAlignment="1">
      <alignment horizontal="center" vertical="center"/>
    </xf>
    <xf numFmtId="0" fontId="11" fillId="0" borderId="1" xfId="0" applyFont="1" applyBorder="1" applyAlignment="1">
      <alignment horizontal="center" vertical="center"/>
    </xf>
    <xf numFmtId="0" fontId="11" fillId="0" borderId="0" xfId="0" applyFont="1" applyAlignment="1">
      <alignment horizontal="center" vertical="center"/>
    </xf>
    <xf numFmtId="0" fontId="13" fillId="0" borderId="0" xfId="0" applyFont="1">
      <alignment vertical="center"/>
    </xf>
    <xf numFmtId="0" fontId="14" fillId="0" borderId="0" xfId="0" applyFont="1" applyAlignment="1">
      <alignment horizontal="center" vertical="center"/>
    </xf>
    <xf numFmtId="0" fontId="16" fillId="0" borderId="2" xfId="0" quotePrefix="1" applyFont="1" applyBorder="1">
      <alignment vertical="center"/>
    </xf>
    <xf numFmtId="0" fontId="16" fillId="0" borderId="2" xfId="0" applyFont="1" applyBorder="1">
      <alignment vertical="center"/>
    </xf>
    <xf numFmtId="0" fontId="16" fillId="0" borderId="2" xfId="0" quotePrefix="1" applyFont="1" applyBorder="1" applyAlignment="1">
      <alignment horizontal="center" vertical="center"/>
    </xf>
    <xf numFmtId="0" fontId="16" fillId="0" borderId="2" xfId="0" applyFont="1" applyBorder="1" applyAlignment="1">
      <alignment horizontal="center" vertical="center"/>
    </xf>
    <xf numFmtId="0" fontId="15" fillId="0" borderId="0" xfId="0" applyFont="1" applyAlignment="1">
      <alignment horizontal="center" vertical="center"/>
    </xf>
    <xf numFmtId="0" fontId="15" fillId="0" borderId="0" xfId="0" applyFont="1">
      <alignment vertical="center"/>
    </xf>
    <xf numFmtId="0" fontId="16" fillId="0" borderId="1" xfId="0" quotePrefix="1" applyFont="1" applyBorder="1">
      <alignment vertical="center"/>
    </xf>
    <xf numFmtId="0" fontId="16" fillId="0" borderId="1" xfId="0" applyFont="1" applyBorder="1">
      <alignment vertical="center"/>
    </xf>
    <xf numFmtId="0" fontId="16" fillId="0" borderId="1" xfId="0" quotePrefix="1" applyFont="1" applyBorder="1" applyAlignment="1">
      <alignment horizontal="center" vertical="center"/>
    </xf>
    <xf numFmtId="0" fontId="16" fillId="0" borderId="1" xfId="0" applyFont="1" applyBorder="1" applyAlignment="1">
      <alignment horizontal="center" vertical="center"/>
    </xf>
    <xf numFmtId="0" fontId="16" fillId="0" borderId="0" xfId="0" quotePrefix="1" applyFont="1">
      <alignment vertical="center"/>
    </xf>
    <xf numFmtId="0" fontId="17" fillId="0" borderId="1" xfId="0" quotePrefix="1" applyFont="1" applyBorder="1" applyAlignment="1">
      <alignment horizontal="center" vertical="center"/>
    </xf>
    <xf numFmtId="0" fontId="17" fillId="0" borderId="2" xfId="0" quotePrefix="1" applyFont="1" applyBorder="1" applyAlignment="1">
      <alignment horizontal="center" vertical="center"/>
    </xf>
    <xf numFmtId="0" fontId="16" fillId="0" borderId="0" xfId="0" applyFont="1" applyAlignment="1">
      <alignment horizontal="center" vertical="center"/>
    </xf>
    <xf numFmtId="0" fontId="17" fillId="0" borderId="0" xfId="0" quotePrefix="1" applyFont="1" applyAlignment="1">
      <alignment horizontal="center" vertical="center"/>
    </xf>
    <xf numFmtId="0" fontId="17" fillId="0" borderId="1" xfId="0" applyFont="1" applyBorder="1">
      <alignment vertical="center"/>
    </xf>
    <xf numFmtId="0" fontId="17" fillId="0" borderId="2" xfId="0" applyFont="1" applyBorder="1">
      <alignment vertical="center"/>
    </xf>
    <xf numFmtId="0" fontId="17" fillId="0" borderId="5" xfId="0" quotePrefix="1" applyFont="1" applyBorder="1" applyAlignment="1">
      <alignment horizontal="center" vertical="center"/>
    </xf>
    <xf numFmtId="0" fontId="16" fillId="0" borderId="5" xfId="0" applyFont="1" applyBorder="1" applyAlignment="1">
      <alignment horizontal="center" vertical="center"/>
    </xf>
    <xf numFmtId="0" fontId="20" fillId="0" borderId="0" xfId="0" applyFont="1" applyAlignment="1">
      <alignment horizontal="right" vertical="center"/>
    </xf>
    <xf numFmtId="0" fontId="20" fillId="0" borderId="0" xfId="0" applyFont="1">
      <alignment vertical="center"/>
    </xf>
    <xf numFmtId="0" fontId="16" fillId="0" borderId="68" xfId="0" applyFont="1" applyBorder="1" applyAlignment="1">
      <alignment horizontal="distributed" vertical="center" indent="1"/>
    </xf>
    <xf numFmtId="0" fontId="16" fillId="0" borderId="67" xfId="0" applyFont="1" applyBorder="1" applyAlignment="1">
      <alignment horizontal="distributed" vertical="center" indent="1"/>
    </xf>
    <xf numFmtId="0" fontId="16" fillId="0" borderId="66" xfId="0" applyFont="1" applyBorder="1" applyAlignment="1">
      <alignment horizontal="distributed" vertical="center" indent="1"/>
    </xf>
    <xf numFmtId="0" fontId="16" fillId="0" borderId="16" xfId="0" applyFont="1" applyBorder="1" applyAlignment="1">
      <alignment horizontal="distributed" vertical="center" indent="1"/>
    </xf>
    <xf numFmtId="0" fontId="16" fillId="0" borderId="0" xfId="0" applyFont="1" applyAlignment="1">
      <alignment horizontal="distributed" vertical="center" indent="1"/>
    </xf>
    <xf numFmtId="0" fontId="16" fillId="0" borderId="15" xfId="0" applyFont="1" applyBorder="1" applyAlignment="1">
      <alignment horizontal="distributed" vertical="center" indent="1"/>
    </xf>
    <xf numFmtId="0" fontId="16" fillId="0" borderId="57" xfId="0" applyFont="1" applyBorder="1" applyAlignment="1">
      <alignment horizontal="distributed" vertical="center" indent="1"/>
    </xf>
    <xf numFmtId="0" fontId="16" fillId="0" borderId="52" xfId="0" applyFont="1" applyBorder="1" applyAlignment="1">
      <alignment horizontal="distributed" vertical="center" indent="1"/>
    </xf>
    <xf numFmtId="0" fontId="16" fillId="0" borderId="56" xfId="0" applyFont="1" applyBorder="1" applyAlignment="1">
      <alignment horizontal="distributed" vertical="center" indent="1"/>
    </xf>
    <xf numFmtId="0" fontId="16" fillId="0" borderId="65" xfId="0" applyFont="1" applyBorder="1" applyAlignment="1">
      <alignment horizontal="right" vertical="center"/>
    </xf>
    <xf numFmtId="0" fontId="16" fillId="0" borderId="64" xfId="0" applyFont="1" applyBorder="1" applyAlignment="1">
      <alignment horizontal="right" vertical="center"/>
    </xf>
    <xf numFmtId="38" fontId="16" fillId="0" borderId="64" xfId="1" applyFont="1" applyBorder="1" applyAlignment="1">
      <alignment vertical="center"/>
    </xf>
    <xf numFmtId="0" fontId="19" fillId="0" borderId="64" xfId="0" applyFont="1" applyBorder="1" applyAlignment="1">
      <alignment horizontal="right" vertical="center"/>
    </xf>
    <xf numFmtId="0" fontId="19" fillId="0" borderId="63" xfId="0" applyFont="1" applyBorder="1" applyAlignment="1">
      <alignment horizontal="right" vertical="center"/>
    </xf>
    <xf numFmtId="0" fontId="16" fillId="0" borderId="62" xfId="0" applyFont="1" applyBorder="1" applyAlignment="1">
      <alignment horizontal="center" vertical="center"/>
    </xf>
    <xf numFmtId="0" fontId="16" fillId="0" borderId="59" xfId="0" applyFont="1" applyBorder="1" applyAlignment="1">
      <alignment horizontal="center" vertical="center"/>
    </xf>
    <xf numFmtId="0" fontId="16" fillId="0" borderId="60" xfId="0" applyFont="1" applyBorder="1" applyAlignment="1">
      <alignment horizontal="center" vertical="center"/>
    </xf>
    <xf numFmtId="0" fontId="16" fillId="0" borderId="61" xfId="0" applyFont="1" applyBorder="1" applyAlignment="1">
      <alignment horizontal="center" vertical="center"/>
    </xf>
    <xf numFmtId="0" fontId="16" fillId="0" borderId="58" xfId="0" applyFont="1" applyBorder="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6" fillId="0" borderId="43" xfId="0" applyFont="1" applyBorder="1" applyAlignment="1">
      <alignment horizontal="center" vertical="center"/>
    </xf>
    <xf numFmtId="0" fontId="16" fillId="0" borderId="0" xfId="0" applyFont="1" applyAlignment="1">
      <alignment horizontal="right" vertical="center"/>
    </xf>
    <xf numFmtId="0" fontId="16" fillId="0" borderId="12" xfId="0" applyFont="1" applyBorder="1" applyAlignment="1">
      <alignment horizontal="right" vertical="center"/>
    </xf>
    <xf numFmtId="0" fontId="16" fillId="0" borderId="14" xfId="0" applyFont="1" applyBorder="1" applyAlignment="1">
      <alignment horizontal="center" vertical="top"/>
    </xf>
    <xf numFmtId="0" fontId="16" fillId="0" borderId="0" xfId="0" applyFont="1" applyAlignment="1">
      <alignment horizontal="center" vertical="top"/>
    </xf>
    <xf numFmtId="0" fontId="16" fillId="0" borderId="13" xfId="0" applyFont="1" applyBorder="1" applyAlignment="1">
      <alignment horizontal="center" vertical="top"/>
    </xf>
    <xf numFmtId="0" fontId="16" fillId="0" borderId="55" xfId="0" applyFont="1" applyBorder="1" applyAlignment="1">
      <alignment horizontal="center" vertical="top"/>
    </xf>
    <xf numFmtId="0" fontId="16" fillId="0" borderId="52" xfId="0" applyFont="1" applyBorder="1" applyAlignment="1">
      <alignment horizontal="center" vertical="top"/>
    </xf>
    <xf numFmtId="0" fontId="16" fillId="0" borderId="53" xfId="0" applyFont="1" applyBorder="1" applyAlignment="1">
      <alignment horizontal="center" vertical="top"/>
    </xf>
    <xf numFmtId="0" fontId="16" fillId="0" borderId="43" xfId="0" applyFont="1" applyBorder="1" applyAlignment="1">
      <alignment horizontal="center" vertical="top"/>
    </xf>
    <xf numFmtId="0" fontId="16" fillId="0" borderId="54" xfId="0" applyFont="1" applyBorder="1" applyAlignment="1">
      <alignment horizontal="center" vertical="top"/>
    </xf>
    <xf numFmtId="0" fontId="18" fillId="0" borderId="43" xfId="0" applyFont="1" applyBorder="1" applyAlignment="1">
      <alignment horizontal="center" vertical="top"/>
    </xf>
    <xf numFmtId="0" fontId="16" fillId="0" borderId="52" xfId="0" applyFont="1" applyBorder="1" applyAlignment="1">
      <alignment horizontal="center" vertical="center"/>
    </xf>
    <xf numFmtId="0" fontId="16" fillId="0" borderId="52" xfId="0" applyFont="1" applyBorder="1" applyAlignment="1">
      <alignment horizontal="right" vertical="center"/>
    </xf>
    <xf numFmtId="0" fontId="16" fillId="0" borderId="51" xfId="0" applyFont="1" applyBorder="1" applyAlignment="1">
      <alignment horizontal="right" vertical="center"/>
    </xf>
    <xf numFmtId="0" fontId="16" fillId="0" borderId="50" xfId="0" applyFont="1" applyBorder="1" applyAlignment="1">
      <alignment horizontal="distributed" vertical="center" indent="1"/>
    </xf>
    <xf numFmtId="0" fontId="16" fillId="0" borderId="45" xfId="0" applyFont="1" applyBorder="1" applyAlignment="1">
      <alignment horizontal="distributed" vertical="center" indent="1"/>
    </xf>
    <xf numFmtId="0" fontId="16" fillId="0" borderId="49" xfId="0" applyFont="1" applyBorder="1" applyAlignment="1">
      <alignment horizontal="distributed" vertical="center" indent="1"/>
    </xf>
    <xf numFmtId="0" fontId="16" fillId="0" borderId="30" xfId="0" applyFont="1" applyBorder="1" applyAlignment="1">
      <alignment horizontal="distributed" vertical="center" indent="1"/>
    </xf>
    <xf numFmtId="0" fontId="16" fillId="0" borderId="27" xfId="0" applyFont="1" applyBorder="1" applyAlignment="1">
      <alignment horizontal="distributed" vertical="center" indent="1"/>
    </xf>
    <xf numFmtId="0" fontId="16" fillId="0" borderId="29" xfId="0" applyFont="1" applyBorder="1" applyAlignment="1">
      <alignment horizontal="distributed" vertical="center" indent="1"/>
    </xf>
    <xf numFmtId="0" fontId="16" fillId="0" borderId="48" xfId="0" applyFont="1" applyBorder="1">
      <alignment vertical="center"/>
    </xf>
    <xf numFmtId="0" fontId="16" fillId="0" borderId="45" xfId="0" applyFont="1" applyBorder="1">
      <alignment vertical="center"/>
    </xf>
    <xf numFmtId="0" fontId="16" fillId="0" borderId="46" xfId="0" applyFont="1" applyBorder="1">
      <alignment vertical="center"/>
    </xf>
    <xf numFmtId="0" fontId="16" fillId="0" borderId="14" xfId="0" applyFont="1" applyBorder="1">
      <alignment vertical="center"/>
    </xf>
    <xf numFmtId="0" fontId="16" fillId="0" borderId="0" xfId="0" applyFont="1">
      <alignment vertical="center"/>
    </xf>
    <xf numFmtId="0" fontId="16" fillId="0" borderId="13" xfId="0" applyFont="1" applyBorder="1">
      <alignment vertical="center"/>
    </xf>
    <xf numFmtId="0" fontId="16" fillId="0" borderId="28" xfId="0" applyFont="1" applyBorder="1">
      <alignment vertical="center"/>
    </xf>
    <xf numFmtId="0" fontId="16" fillId="0" borderId="27" xfId="0" applyFont="1" applyBorder="1">
      <alignment vertical="center"/>
    </xf>
    <xf numFmtId="0" fontId="16" fillId="0" borderId="39" xfId="0" applyFont="1" applyBorder="1">
      <alignment vertical="center"/>
    </xf>
    <xf numFmtId="38" fontId="16" fillId="0" borderId="45" xfId="1" applyFont="1" applyBorder="1" applyAlignment="1">
      <alignment vertical="center"/>
    </xf>
    <xf numFmtId="0" fontId="16" fillId="0" borderId="47" xfId="0" applyFont="1" applyBorder="1" applyAlignment="1">
      <alignment horizontal="center" vertical="center"/>
    </xf>
    <xf numFmtId="0" fontId="16" fillId="0" borderId="45" xfId="0" applyFont="1" applyBorder="1" applyAlignment="1">
      <alignment horizontal="center" vertical="center"/>
    </xf>
    <xf numFmtId="0" fontId="16" fillId="0" borderId="46" xfId="0" applyFont="1" applyBorder="1" applyAlignment="1">
      <alignment horizontal="center" vertical="center"/>
    </xf>
    <xf numFmtId="0" fontId="16" fillId="0" borderId="38" xfId="0" applyFont="1" applyBorder="1" applyAlignment="1">
      <alignment horizontal="center" vertical="center"/>
    </xf>
    <xf numFmtId="0" fontId="16" fillId="0" borderId="27" xfId="0" applyFont="1" applyBorder="1" applyAlignment="1">
      <alignment horizontal="center" vertical="center"/>
    </xf>
    <xf numFmtId="0" fontId="16" fillId="0" borderId="39" xfId="0" applyFont="1" applyBorder="1" applyAlignment="1">
      <alignment horizontal="center" vertical="center"/>
    </xf>
    <xf numFmtId="38" fontId="16" fillId="0" borderId="0" xfId="1" applyFont="1" applyBorder="1" applyAlignment="1">
      <alignment vertical="center"/>
    </xf>
    <xf numFmtId="0" fontId="16" fillId="0" borderId="12" xfId="0" applyFont="1" applyBorder="1" applyAlignment="1">
      <alignment horizontal="center" vertical="center"/>
    </xf>
    <xf numFmtId="0" fontId="16" fillId="0" borderId="26" xfId="0" applyFont="1" applyBorder="1" applyAlignment="1">
      <alignment horizontal="center" vertical="center"/>
    </xf>
    <xf numFmtId="38" fontId="16" fillId="0" borderId="27" xfId="1" applyFont="1" applyBorder="1" applyAlignment="1">
      <alignment vertical="center"/>
    </xf>
    <xf numFmtId="0" fontId="16" fillId="0" borderId="37" xfId="0" applyFont="1" applyBorder="1" applyAlignment="1">
      <alignment horizontal="distributed" vertical="center"/>
    </xf>
    <xf numFmtId="0" fontId="16" fillId="0" borderId="34" xfId="0" applyFont="1" applyBorder="1" applyAlignment="1">
      <alignment horizontal="distributed" vertical="center"/>
    </xf>
    <xf numFmtId="0" fontId="16" fillId="0" borderId="42" xfId="0" applyFont="1" applyBorder="1" applyAlignment="1">
      <alignment horizontal="distributed" vertical="center"/>
    </xf>
    <xf numFmtId="0" fontId="16" fillId="0" borderId="16" xfId="0" applyFont="1" applyBorder="1" applyAlignment="1">
      <alignment horizontal="distributed" vertical="center"/>
    </xf>
    <xf numFmtId="0" fontId="16" fillId="0" borderId="0" xfId="0" applyFont="1" applyAlignment="1">
      <alignment horizontal="distributed" vertical="center"/>
    </xf>
    <xf numFmtId="0" fontId="16" fillId="0" borderId="13" xfId="0" applyFont="1" applyBorder="1" applyAlignment="1">
      <alignment horizontal="distributed" vertical="center"/>
    </xf>
    <xf numFmtId="0" fontId="16" fillId="0" borderId="30" xfId="0" applyFont="1" applyBorder="1" applyAlignment="1">
      <alignment horizontal="distributed" vertical="center"/>
    </xf>
    <xf numFmtId="0" fontId="16" fillId="0" borderId="27" xfId="0" applyFont="1" applyBorder="1" applyAlignment="1">
      <alignment horizontal="distributed" vertical="center"/>
    </xf>
    <xf numFmtId="0" fontId="16" fillId="0" borderId="39" xfId="0" applyFont="1" applyBorder="1" applyAlignment="1">
      <alignment horizontal="distributed" vertical="center"/>
    </xf>
    <xf numFmtId="0" fontId="16" fillId="0" borderId="34" xfId="0" applyFont="1" applyBorder="1" applyAlignment="1">
      <alignment horizontal="center" vertical="center"/>
    </xf>
    <xf numFmtId="0" fontId="16" fillId="0" borderId="36" xfId="0" applyFont="1" applyBorder="1" applyAlignment="1">
      <alignment horizontal="center" vertical="center"/>
    </xf>
    <xf numFmtId="0" fontId="16" fillId="0" borderId="34" xfId="0" applyFont="1" applyBorder="1" applyAlignment="1">
      <alignment horizontal="center" vertical="center" shrinkToFit="1"/>
    </xf>
    <xf numFmtId="0" fontId="16" fillId="0" borderId="34" xfId="0" applyFont="1" applyBorder="1" applyAlignment="1">
      <alignment vertical="center" shrinkToFit="1"/>
    </xf>
    <xf numFmtId="0" fontId="16" fillId="0" borderId="33" xfId="0" applyFont="1" applyBorder="1" applyAlignment="1">
      <alignment vertical="center" shrinkToFit="1"/>
    </xf>
    <xf numFmtId="0" fontId="16" fillId="0" borderId="15" xfId="0" applyFont="1" applyBorder="1" applyAlignment="1">
      <alignment horizontal="center" vertical="center"/>
    </xf>
    <xf numFmtId="0" fontId="16" fillId="0" borderId="37" xfId="0" applyFont="1" applyBorder="1" applyAlignment="1">
      <alignment horizontal="distributed" vertical="center" indent="1"/>
    </xf>
    <xf numFmtId="0" fontId="16" fillId="0" borderId="34" xfId="0" applyFont="1" applyBorder="1" applyAlignment="1">
      <alignment horizontal="distributed" vertical="center" indent="1"/>
    </xf>
    <xf numFmtId="0" fontId="16" fillId="0" borderId="36" xfId="0" applyFont="1" applyBorder="1" applyAlignment="1">
      <alignment horizontal="distributed" vertical="center" indent="1"/>
    </xf>
    <xf numFmtId="0" fontId="16" fillId="0" borderId="34" xfId="0" applyFont="1" applyBorder="1">
      <alignment vertical="center"/>
    </xf>
    <xf numFmtId="0" fontId="16" fillId="0" borderId="33" xfId="0" applyFont="1" applyBorder="1">
      <alignment vertical="center"/>
    </xf>
    <xf numFmtId="0" fontId="16" fillId="0" borderId="26" xfId="0" applyFont="1" applyBorder="1">
      <alignment vertical="center"/>
    </xf>
    <xf numFmtId="0" fontId="16" fillId="0" borderId="12" xfId="0" applyFont="1" applyBorder="1">
      <alignment vertical="center"/>
    </xf>
    <xf numFmtId="0" fontId="16" fillId="0" borderId="41" xfId="0" applyFont="1" applyBorder="1" applyAlignment="1">
      <alignment horizontal="center" vertical="center"/>
    </xf>
    <xf numFmtId="0" fontId="16" fillId="0" borderId="21" xfId="0" applyFont="1" applyBorder="1" applyAlignment="1">
      <alignment horizontal="center" vertical="center"/>
    </xf>
    <xf numFmtId="0" fontId="16" fillId="0" borderId="40" xfId="0" applyFont="1" applyBorder="1" applyAlignment="1">
      <alignment horizontal="center" vertical="center"/>
    </xf>
    <xf numFmtId="0" fontId="16" fillId="0" borderId="29" xfId="0" applyFont="1" applyBorder="1" applyAlignment="1">
      <alignment horizontal="center" vertical="center"/>
    </xf>
    <xf numFmtId="0" fontId="16" fillId="0" borderId="22" xfId="0" applyFont="1" applyBorder="1">
      <alignment vertical="center"/>
    </xf>
    <xf numFmtId="0" fontId="16" fillId="0" borderId="21" xfId="0" applyFont="1" applyBorder="1">
      <alignment vertical="center"/>
    </xf>
    <xf numFmtId="0" fontId="16" fillId="0" borderId="22" xfId="0" applyFont="1" applyBorder="1" applyAlignment="1">
      <alignment vertical="center" shrinkToFit="1"/>
    </xf>
    <xf numFmtId="0" fontId="16" fillId="0" borderId="21" xfId="0" applyFont="1" applyBorder="1" applyAlignment="1">
      <alignment vertical="center" shrinkToFit="1"/>
    </xf>
    <xf numFmtId="0" fontId="16" fillId="0" borderId="19" xfId="0" applyFont="1" applyBorder="1" applyAlignment="1">
      <alignment vertical="center" shrinkToFit="1"/>
    </xf>
    <xf numFmtId="0" fontId="16" fillId="0" borderId="18" xfId="0" applyFont="1" applyBorder="1" applyAlignment="1">
      <alignment vertical="center" shrinkToFit="1"/>
    </xf>
    <xf numFmtId="0" fontId="16" fillId="0" borderId="35" xfId="0" applyFont="1" applyBorder="1">
      <alignment vertical="center"/>
    </xf>
    <xf numFmtId="0" fontId="16" fillId="0" borderId="18" xfId="0" applyFont="1" applyBorder="1">
      <alignment vertical="center"/>
    </xf>
    <xf numFmtId="0" fontId="16" fillId="0" borderId="18" xfId="0" applyFont="1" applyBorder="1" applyAlignment="1">
      <alignment horizontal="center" vertical="center"/>
    </xf>
    <xf numFmtId="0" fontId="16" fillId="0" borderId="14" xfId="0" applyFont="1" applyBorder="1" applyAlignment="1">
      <alignment horizontal="center" vertical="center" shrinkToFit="1"/>
    </xf>
    <xf numFmtId="0" fontId="16" fillId="0" borderId="0" xfId="0" applyFont="1" applyAlignment="1">
      <alignment horizontal="center" vertical="center" shrinkToFit="1"/>
    </xf>
    <xf numFmtId="0" fontId="16" fillId="0" borderId="28" xfId="0" applyFont="1" applyBorder="1" applyAlignment="1">
      <alignment horizontal="center" vertical="center" shrinkToFit="1"/>
    </xf>
    <xf numFmtId="0" fontId="16" fillId="0" borderId="27" xfId="0" applyFont="1" applyBorder="1" applyAlignment="1">
      <alignment horizontal="center" vertical="center" shrinkToFit="1"/>
    </xf>
    <xf numFmtId="0" fontId="16" fillId="0" borderId="25" xfId="0" applyFont="1" applyBorder="1" applyAlignment="1">
      <alignment horizontal="center" vertical="center"/>
    </xf>
    <xf numFmtId="0" fontId="16" fillId="0" borderId="24" xfId="0" applyFont="1" applyBorder="1" applyAlignment="1">
      <alignment horizontal="center" vertical="center"/>
    </xf>
    <xf numFmtId="0" fontId="16" fillId="0" borderId="23" xfId="0" applyFont="1" applyBorder="1" applyAlignment="1">
      <alignment horizontal="center" vertical="center"/>
    </xf>
    <xf numFmtId="0" fontId="16" fillId="0" borderId="14" xfId="0" applyFont="1" applyBorder="1" applyAlignment="1">
      <alignment horizontal="distributed" vertical="center"/>
    </xf>
    <xf numFmtId="0" fontId="16" fillId="0" borderId="22" xfId="0" applyFont="1" applyBorder="1" applyAlignment="1">
      <alignment horizontal="distributed" vertical="center"/>
    </xf>
    <xf numFmtId="0" fontId="16" fillId="0" borderId="21" xfId="0" applyFont="1" applyBorder="1" applyAlignment="1">
      <alignment horizontal="distributed" vertical="center"/>
    </xf>
    <xf numFmtId="0" fontId="16" fillId="0" borderId="20" xfId="0" applyFont="1" applyBorder="1" applyAlignment="1">
      <alignment horizontal="distributed" vertical="center"/>
    </xf>
    <xf numFmtId="0" fontId="16" fillId="0" borderId="19" xfId="0" applyFont="1" applyBorder="1" applyAlignment="1">
      <alignment horizontal="distributed" vertical="center"/>
    </xf>
    <xf numFmtId="0" fontId="16" fillId="0" borderId="18" xfId="0" applyFont="1" applyBorder="1" applyAlignment="1">
      <alignment horizontal="distributed" vertical="center"/>
    </xf>
    <xf numFmtId="0" fontId="16" fillId="0" borderId="17" xfId="0" applyFont="1" applyBorder="1" applyAlignment="1">
      <alignment horizontal="distributed" vertical="center"/>
    </xf>
    <xf numFmtId="0" fontId="16" fillId="0" borderId="20" xfId="0" applyFont="1" applyBorder="1" applyAlignment="1">
      <alignment horizontal="center" vertical="center"/>
    </xf>
    <xf numFmtId="0" fontId="16" fillId="0" borderId="17"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11" xfId="0" applyFont="1" applyBorder="1" applyAlignment="1">
      <alignment horizontal="distributed" vertical="center" indent="1"/>
    </xf>
    <xf numFmtId="0" fontId="16" fillId="0" borderId="7" xfId="0" applyFont="1" applyBorder="1" applyAlignment="1">
      <alignment horizontal="distributed" vertical="center" indent="1"/>
    </xf>
    <xf numFmtId="0" fontId="16" fillId="0" borderId="10" xfId="0" applyFont="1" applyBorder="1" applyAlignment="1">
      <alignment horizontal="distributed" vertical="center" indent="1"/>
    </xf>
    <xf numFmtId="0" fontId="16" fillId="0" borderId="9" xfId="0" applyFont="1" applyBorder="1" applyAlignment="1">
      <alignment horizontal="distributed" vertical="center"/>
    </xf>
    <xf numFmtId="0" fontId="16" fillId="0" borderId="7" xfId="0" applyFont="1" applyBorder="1" applyAlignment="1">
      <alignment horizontal="distributed" vertical="center"/>
    </xf>
    <xf numFmtId="0" fontId="16" fillId="0" borderId="8" xfId="0" applyFont="1" applyBorder="1" applyAlignment="1">
      <alignment horizontal="distributed" vertical="center"/>
    </xf>
    <xf numFmtId="0" fontId="16" fillId="0" borderId="7" xfId="0" applyFont="1" applyBorder="1">
      <alignment vertical="center"/>
    </xf>
    <xf numFmtId="0" fontId="12" fillId="0" borderId="0" xfId="0" applyFont="1">
      <alignment vertical="center"/>
    </xf>
    <xf numFmtId="0" fontId="16" fillId="0" borderId="0" xfId="0" applyFont="1" applyAlignment="1">
      <alignment vertical="center" wrapText="1"/>
    </xf>
    <xf numFmtId="0" fontId="16" fillId="0" borderId="0" xfId="0" applyFont="1" applyAlignment="1">
      <alignment horizontal="right" vertical="center" wrapText="1"/>
    </xf>
    <xf numFmtId="0" fontId="16" fillId="0" borderId="0" xfId="0" applyFont="1" applyAlignment="1">
      <alignment horizontal="center" vertical="center" wrapText="1"/>
    </xf>
    <xf numFmtId="0" fontId="17" fillId="0" borderId="80" xfId="0" applyFont="1" applyBorder="1" applyAlignment="1">
      <alignment horizontal="center" vertical="center" wrapText="1"/>
    </xf>
    <xf numFmtId="0" fontId="17" fillId="0" borderId="79" xfId="0" applyFont="1" applyBorder="1" applyAlignment="1">
      <alignment horizontal="center" vertical="center"/>
    </xf>
    <xf numFmtId="0" fontId="17" fillId="0" borderId="78" xfId="0" applyFont="1" applyBorder="1" applyAlignment="1">
      <alignment horizontal="center" vertical="center"/>
    </xf>
    <xf numFmtId="0" fontId="17" fillId="0" borderId="76" xfId="0" applyFont="1" applyBorder="1" applyAlignment="1">
      <alignment horizontal="center" vertical="center" wrapText="1"/>
    </xf>
    <xf numFmtId="0" fontId="17" fillId="0" borderId="75" xfId="0" applyFont="1" applyBorder="1" applyAlignment="1">
      <alignment horizontal="center" vertical="center"/>
    </xf>
    <xf numFmtId="0" fontId="17" fillId="0" borderId="74" xfId="0" applyFont="1" applyBorder="1" applyAlignment="1">
      <alignment horizontal="center" vertical="center"/>
    </xf>
    <xf numFmtId="0" fontId="17" fillId="0" borderId="75" xfId="0" applyFont="1" applyBorder="1" applyAlignment="1">
      <alignment horizontal="center" vertical="center" wrapText="1"/>
    </xf>
    <xf numFmtId="0" fontId="17" fillId="0" borderId="61" xfId="0" applyFont="1" applyBorder="1" applyAlignment="1">
      <alignment horizontal="center" vertical="center" wrapText="1"/>
    </xf>
    <xf numFmtId="0" fontId="17" fillId="0" borderId="82"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9" xfId="0" applyFont="1" applyBorder="1" applyAlignment="1">
      <alignment horizontal="center" vertical="center" wrapText="1"/>
    </xf>
    <xf numFmtId="0" fontId="17" fillId="0" borderId="81" xfId="0" applyFont="1" applyBorder="1" applyAlignment="1">
      <alignment horizontal="center" vertical="center" wrapText="1"/>
    </xf>
    <xf numFmtId="0" fontId="16" fillId="0" borderId="70" xfId="0" applyFont="1" applyBorder="1" applyAlignment="1">
      <alignment horizontal="center" vertical="center"/>
    </xf>
    <xf numFmtId="0" fontId="16" fillId="0" borderId="72" xfId="0" applyFont="1" applyBorder="1" applyAlignment="1">
      <alignment horizontal="center" vertical="center"/>
    </xf>
    <xf numFmtId="0" fontId="16" fillId="0" borderId="71" xfId="0" applyFont="1" applyBorder="1" applyAlignment="1">
      <alignment horizontal="center" vertical="center"/>
    </xf>
    <xf numFmtId="0" fontId="16" fillId="0" borderId="69" xfId="0" applyFont="1" applyBorder="1" applyAlignment="1">
      <alignment horizontal="center" vertical="center"/>
    </xf>
    <xf numFmtId="0" fontId="16" fillId="0" borderId="73" xfId="0" applyFont="1" applyBorder="1" applyAlignment="1">
      <alignment horizontal="center" vertical="center"/>
    </xf>
    <xf numFmtId="0" fontId="15" fillId="0" borderId="0" xfId="0" applyFont="1" applyAlignment="1">
      <alignment vertical="center" shrinkToFit="1"/>
    </xf>
    <xf numFmtId="0" fontId="11" fillId="0" borderId="0" xfId="0" quotePrefix="1" applyFont="1" applyAlignment="1">
      <alignment horizontal="center" vertical="top" shrinkToFit="1"/>
    </xf>
    <xf numFmtId="0" fontId="11" fillId="0" borderId="0" xfId="0" applyFont="1" applyAlignment="1">
      <alignment vertical="top" shrinkToFit="1"/>
    </xf>
    <xf numFmtId="0" fontId="16" fillId="0" borderId="0" xfId="0" applyFont="1" applyAlignment="1">
      <alignment vertical="center" wrapText="1" shrinkToFit="1"/>
    </xf>
    <xf numFmtId="0" fontId="11" fillId="0" borderId="0" xfId="0" quotePrefix="1" applyFont="1" applyAlignment="1">
      <alignment horizontal="center" vertical="center" shrinkToFit="1"/>
    </xf>
    <xf numFmtId="0" fontId="11" fillId="0" borderId="0" xfId="0" applyFont="1" applyAlignment="1">
      <alignment vertical="center" shrinkToFit="1"/>
    </xf>
    <xf numFmtId="0" fontId="16" fillId="0" borderId="0" xfId="0" applyFont="1" applyAlignment="1">
      <alignment vertical="center" shrinkToFit="1"/>
    </xf>
    <xf numFmtId="0" fontId="16" fillId="0" borderId="0" xfId="0" applyFont="1" applyAlignment="1">
      <alignment vertical="top" shrinkToFit="1"/>
    </xf>
    <xf numFmtId="0" fontId="16" fillId="0" borderId="0" xfId="0" applyFont="1" applyAlignment="1">
      <alignment horizontal="center" vertical="top" shrinkToFit="1"/>
    </xf>
    <xf numFmtId="0" fontId="17" fillId="0" borderId="0" xfId="0" applyFont="1" applyAlignment="1">
      <alignment horizontal="center" vertical="top"/>
    </xf>
    <xf numFmtId="0" fontId="11" fillId="0" borderId="0" xfId="0" quotePrefix="1" applyFont="1" applyAlignment="1">
      <alignment horizontal="center" vertical="top"/>
    </xf>
    <xf numFmtId="0" fontId="11" fillId="0" borderId="0" xfId="0" applyFont="1" applyAlignment="1">
      <alignment vertical="top"/>
    </xf>
    <xf numFmtId="0" fontId="17" fillId="0" borderId="0" xfId="0" applyFont="1" applyAlignment="1">
      <alignment vertical="top" wrapText="1"/>
    </xf>
    <xf numFmtId="0" fontId="11" fillId="0" borderId="0" xfId="0" quotePrefix="1" applyFont="1" applyAlignment="1">
      <alignment horizontal="center" vertical="center"/>
    </xf>
    <xf numFmtId="0" fontId="11" fillId="0" borderId="0" xfId="0" applyFont="1">
      <alignment vertical="center"/>
    </xf>
    <xf numFmtId="0" fontId="17" fillId="0" borderId="0" xfId="0" applyFont="1">
      <alignment vertical="center"/>
    </xf>
    <xf numFmtId="0" fontId="17" fillId="0" borderId="0" xfId="0" applyFont="1" applyAlignment="1">
      <alignment vertical="top"/>
    </xf>
    <xf numFmtId="0" fontId="16" fillId="0" borderId="147" xfId="0" applyFont="1" applyBorder="1" applyAlignment="1">
      <alignment horizontal="center" vertical="center"/>
    </xf>
    <xf numFmtId="0" fontId="16" fillId="0" borderId="116" xfId="0" applyFont="1" applyBorder="1">
      <alignment vertical="center"/>
    </xf>
    <xf numFmtId="0" fontId="11" fillId="0" borderId="7" xfId="0" applyFont="1" applyBorder="1">
      <alignment vertical="center"/>
    </xf>
    <xf numFmtId="0" fontId="16" fillId="0" borderId="94" xfId="0" applyFont="1" applyBorder="1" applyAlignment="1">
      <alignment horizontal="center" vertical="center"/>
    </xf>
    <xf numFmtId="0" fontId="16" fillId="0" borderId="91" xfId="0" applyFont="1" applyBorder="1" applyAlignment="1">
      <alignment horizontal="center" vertical="center"/>
    </xf>
    <xf numFmtId="0" fontId="16" fillId="0" borderId="128" xfId="0" applyFont="1" applyBorder="1" applyAlignment="1">
      <alignment horizontal="center" vertical="center"/>
    </xf>
    <xf numFmtId="0" fontId="16" fillId="0" borderId="59" xfId="0" applyFont="1" applyBorder="1">
      <alignment vertical="center"/>
    </xf>
    <xf numFmtId="0" fontId="16" fillId="0" borderId="116" xfId="0" applyFont="1" applyBorder="1" applyAlignment="1">
      <alignment horizontal="distributed" vertical="center" indent="1"/>
    </xf>
    <xf numFmtId="0" fontId="16" fillId="0" borderId="140" xfId="0" applyFont="1" applyBorder="1" applyAlignment="1">
      <alignment horizontal="distributed" vertical="center" indent="1"/>
    </xf>
    <xf numFmtId="0" fontId="16" fillId="0" borderId="132" xfId="0" applyFont="1" applyBorder="1" applyAlignment="1">
      <alignment horizontal="distributed" vertical="center" shrinkToFit="1"/>
    </xf>
    <xf numFmtId="0" fontId="16" fillId="0" borderId="59" xfId="0" applyFont="1" applyBorder="1" applyAlignment="1">
      <alignment horizontal="distributed" vertical="center" shrinkToFit="1"/>
    </xf>
    <xf numFmtId="0" fontId="16" fillId="0" borderId="59" xfId="0" applyFont="1" applyBorder="1" applyAlignment="1">
      <alignment vertical="center" shrinkToFit="1"/>
    </xf>
    <xf numFmtId="0" fontId="16" fillId="0" borderId="109" xfId="0" applyFont="1" applyBorder="1" applyAlignment="1">
      <alignment vertical="center" shrinkToFit="1"/>
    </xf>
    <xf numFmtId="0" fontId="16" fillId="0" borderId="134" xfId="0" applyFont="1" applyBorder="1" applyAlignment="1">
      <alignment horizontal="center" vertical="center" shrinkToFit="1"/>
    </xf>
    <xf numFmtId="0" fontId="16" fillId="0" borderId="116" xfId="0" applyFont="1" applyBorder="1" applyAlignment="1">
      <alignment horizontal="center" vertical="center" shrinkToFit="1"/>
    </xf>
    <xf numFmtId="0" fontId="16" fillId="0" borderId="116" xfId="0" applyFont="1" applyBorder="1" applyAlignment="1">
      <alignment vertical="center" shrinkToFit="1"/>
    </xf>
    <xf numFmtId="0" fontId="16" fillId="0" borderId="115" xfId="0" applyFont="1" applyBorder="1" applyAlignment="1">
      <alignment vertical="center" shrinkToFit="1"/>
    </xf>
    <xf numFmtId="0" fontId="16" fillId="0" borderId="110" xfId="0" applyFont="1" applyBorder="1" applyAlignment="1">
      <alignment horizontal="distributed" vertical="center" shrinkToFit="1"/>
    </xf>
    <xf numFmtId="0" fontId="16" fillId="0" borderId="131" xfId="0" applyFont="1" applyBorder="1" applyAlignment="1">
      <alignment horizontal="distributed" vertical="center" shrinkToFit="1"/>
    </xf>
    <xf numFmtId="0" fontId="16" fillId="0" borderId="105" xfId="0" applyFont="1" applyBorder="1" applyAlignment="1">
      <alignment horizontal="distributed" vertical="center" shrinkToFit="1"/>
    </xf>
    <xf numFmtId="0" fontId="16" fillId="0" borderId="105" xfId="0" applyFont="1" applyBorder="1" applyAlignment="1">
      <alignment vertical="center" shrinkToFit="1"/>
    </xf>
    <xf numFmtId="0" fontId="16" fillId="0" borderId="104" xfId="0" applyFont="1" applyBorder="1" applyAlignment="1">
      <alignment vertical="center" shrinkToFit="1"/>
    </xf>
    <xf numFmtId="0" fontId="16" fillId="0" borderId="124" xfId="0" applyFont="1" applyBorder="1" applyAlignment="1">
      <alignment horizontal="center" vertical="center"/>
    </xf>
    <xf numFmtId="0" fontId="16" fillId="0" borderId="123" xfId="0" applyFont="1" applyBorder="1" applyAlignment="1">
      <alignment horizontal="center" vertical="center"/>
    </xf>
    <xf numFmtId="0" fontId="16" fillId="0" borderId="122" xfId="0" applyFont="1" applyBorder="1" applyAlignment="1">
      <alignment horizontal="center" vertical="center"/>
    </xf>
    <xf numFmtId="0" fontId="16" fillId="0" borderId="117" xfId="0" applyFont="1" applyBorder="1" applyAlignment="1">
      <alignment horizontal="distributed" vertical="center" shrinkToFit="1"/>
    </xf>
    <xf numFmtId="0" fontId="16" fillId="0" borderId="116" xfId="0" applyFont="1" applyBorder="1" applyAlignment="1">
      <alignment horizontal="distributed" vertical="center" shrinkToFit="1"/>
    </xf>
    <xf numFmtId="0" fontId="16" fillId="0" borderId="106" xfId="0" applyFont="1" applyBorder="1" applyAlignment="1">
      <alignment horizontal="distributed" vertical="center" shrinkToFit="1"/>
    </xf>
    <xf numFmtId="0" fontId="16" fillId="0" borderId="87" xfId="0" applyFont="1" applyBorder="1" applyAlignment="1">
      <alignment horizontal="right" vertical="center"/>
    </xf>
    <xf numFmtId="0" fontId="16" fillId="0" borderId="86" xfId="0" applyFont="1" applyBorder="1" applyAlignment="1">
      <alignment horizontal="right" vertical="center"/>
    </xf>
    <xf numFmtId="0" fontId="16" fillId="0" borderId="85" xfId="0" applyFont="1" applyBorder="1" applyAlignment="1">
      <alignment horizontal="right" vertical="center"/>
    </xf>
    <xf numFmtId="0" fontId="16" fillId="0" borderId="93" xfId="0" applyFont="1" applyBorder="1" applyAlignment="1">
      <alignment horizontal="center" vertical="center"/>
    </xf>
    <xf numFmtId="0" fontId="16" fillId="0" borderId="92" xfId="0" applyFont="1" applyBorder="1" applyAlignment="1">
      <alignment horizontal="center" vertical="center"/>
    </xf>
    <xf numFmtId="0" fontId="16" fillId="0" borderId="90" xfId="0" applyFont="1" applyBorder="1" applyAlignment="1">
      <alignment horizontal="center" vertical="center"/>
    </xf>
    <xf numFmtId="0" fontId="16" fillId="0" borderId="11" xfId="0" applyFont="1" applyBorder="1">
      <alignment vertical="center"/>
    </xf>
    <xf numFmtId="0" fontId="16" fillId="0" borderId="8" xfId="0" applyFont="1" applyBorder="1">
      <alignment vertical="center"/>
    </xf>
    <xf numFmtId="0" fontId="16" fillId="0" borderId="72" xfId="0" applyFont="1" applyBorder="1">
      <alignment vertical="center"/>
    </xf>
    <xf numFmtId="0" fontId="16" fillId="0" borderId="88" xfId="0" applyFont="1" applyBorder="1">
      <alignment vertical="center"/>
    </xf>
    <xf numFmtId="0" fontId="11" fillId="0" borderId="0" xfId="0" quotePrefix="1" applyFont="1">
      <alignment vertical="center"/>
    </xf>
    <xf numFmtId="0" fontId="16" fillId="0" borderId="215" xfId="0" applyFont="1" applyBorder="1" applyAlignment="1">
      <alignment horizontal="center" vertical="center" shrinkToFit="1"/>
    </xf>
    <xf numFmtId="0" fontId="16" fillId="0" borderId="214" xfId="0" applyFont="1" applyBorder="1" applyAlignment="1">
      <alignment horizontal="center" vertical="center" shrinkToFit="1"/>
    </xf>
    <xf numFmtId="0" fontId="16" fillId="0" borderId="213" xfId="0" applyFont="1" applyBorder="1" applyAlignment="1">
      <alignment horizontal="center" vertical="center" shrinkToFit="1"/>
    </xf>
    <xf numFmtId="0" fontId="16" fillId="0" borderId="212" xfId="0" applyFont="1" applyBorder="1" applyAlignment="1">
      <alignment horizontal="center" vertical="center" shrinkToFit="1"/>
    </xf>
    <xf numFmtId="0" fontId="16" fillId="0" borderId="182" xfId="0" applyFont="1" applyBorder="1" applyAlignment="1">
      <alignment horizontal="distributed" vertical="center" wrapText="1" shrinkToFit="1"/>
    </xf>
    <xf numFmtId="0" fontId="16" fillId="0" borderId="181" xfId="0" applyFont="1" applyBorder="1" applyAlignment="1">
      <alignment horizontal="distributed" vertical="center" wrapText="1" shrinkToFit="1"/>
    </xf>
    <xf numFmtId="0" fontId="16" fillId="0" borderId="180" xfId="0" applyFont="1" applyBorder="1" applyAlignment="1">
      <alignment horizontal="distributed" vertical="center" wrapText="1" shrinkToFit="1"/>
    </xf>
    <xf numFmtId="0" fontId="16" fillId="0" borderId="179" xfId="0" applyFont="1" applyBorder="1" applyAlignment="1">
      <alignment horizontal="distributed" vertical="center" wrapText="1" shrinkToFit="1"/>
    </xf>
    <xf numFmtId="0" fontId="23" fillId="0" borderId="67" xfId="0" applyFont="1" applyBorder="1" applyAlignment="1">
      <alignment vertical="center" shrinkToFit="1"/>
    </xf>
    <xf numFmtId="0" fontId="16" fillId="0" borderId="184" xfId="0" applyFont="1" applyBorder="1" applyAlignment="1">
      <alignment horizontal="center" vertical="center" shrinkToFit="1"/>
    </xf>
    <xf numFmtId="0" fontId="16" fillId="0" borderId="183" xfId="0" applyFont="1" applyBorder="1" applyAlignment="1">
      <alignment horizontal="center" vertical="center" shrinkToFit="1"/>
    </xf>
    <xf numFmtId="0" fontId="19" fillId="0" borderId="148" xfId="0" applyFont="1" applyBorder="1" applyAlignment="1">
      <alignment horizontal="right" vertical="center"/>
    </xf>
    <xf numFmtId="0" fontId="19" fillId="0" borderId="147" xfId="0" applyFont="1" applyBorder="1" applyAlignment="1">
      <alignment horizontal="right" vertical="center"/>
    </xf>
    <xf numFmtId="0" fontId="19" fillId="0" borderId="146" xfId="0" applyFont="1" applyBorder="1" applyAlignment="1">
      <alignment horizontal="right" vertical="center"/>
    </xf>
    <xf numFmtId="0" fontId="17" fillId="0" borderId="68" xfId="0" applyFont="1" applyBorder="1" applyAlignment="1">
      <alignment horizontal="center" vertical="center"/>
    </xf>
    <xf numFmtId="0" fontId="17" fillId="0" borderId="67" xfId="0" applyFont="1" applyBorder="1" applyAlignment="1">
      <alignment horizontal="center" vertical="center"/>
    </xf>
    <xf numFmtId="0" fontId="17" fillId="0" borderId="66" xfId="0" applyFont="1" applyBorder="1" applyAlignment="1">
      <alignment horizontal="center" vertical="center"/>
    </xf>
    <xf numFmtId="0" fontId="17" fillId="0" borderId="57" xfId="0" applyFont="1" applyBorder="1" applyAlignment="1">
      <alignment horizontal="center" vertical="center"/>
    </xf>
    <xf numFmtId="0" fontId="17" fillId="0" borderId="52" xfId="0" applyFont="1" applyBorder="1" applyAlignment="1">
      <alignment horizontal="center" vertical="center"/>
    </xf>
    <xf numFmtId="0" fontId="17" fillId="0" borderId="56" xfId="0" applyFont="1" applyBorder="1" applyAlignment="1">
      <alignment horizontal="center" vertical="center"/>
    </xf>
    <xf numFmtId="0" fontId="17" fillId="0" borderId="80" xfId="0" applyFont="1" applyBorder="1" applyAlignment="1">
      <alignment horizontal="center" vertical="center" shrinkToFit="1"/>
    </xf>
    <xf numFmtId="0" fontId="17" fillId="0" borderId="79" xfId="0" applyFont="1" applyBorder="1" applyAlignment="1">
      <alignment horizontal="center" vertical="center" shrinkToFit="1"/>
    </xf>
    <xf numFmtId="0" fontId="17" fillId="0" borderId="78" xfId="0" applyFont="1" applyBorder="1" applyAlignment="1">
      <alignment horizontal="center" vertical="center" shrinkToFit="1"/>
    </xf>
    <xf numFmtId="0" fontId="23" fillId="0" borderId="67" xfId="0" applyFont="1" applyBorder="1" applyAlignment="1">
      <alignment vertical="top"/>
    </xf>
    <xf numFmtId="0" fontId="19" fillId="0" borderId="11" xfId="0" applyFont="1" applyBorder="1" applyAlignment="1">
      <alignment horizontal="right" vertical="center"/>
    </xf>
    <xf numFmtId="0" fontId="19" fillId="0" borderId="7" xfId="0" applyFont="1" applyBorder="1" applyAlignment="1">
      <alignment horizontal="right" vertical="center"/>
    </xf>
    <xf numFmtId="0" fontId="19" fillId="0" borderId="10" xfId="0" applyFont="1" applyBorder="1" applyAlignment="1">
      <alignment horizontal="right" vertical="center"/>
    </xf>
    <xf numFmtId="0" fontId="16" fillId="0" borderId="82" xfId="0" applyFont="1" applyBorder="1" applyAlignment="1">
      <alignment horizontal="center" vertical="center" shrinkToFit="1"/>
    </xf>
    <xf numFmtId="0" fontId="16" fillId="0" borderId="79" xfId="0" applyFont="1" applyBorder="1" applyAlignment="1">
      <alignment horizontal="center" vertical="center" shrinkToFit="1"/>
    </xf>
    <xf numFmtId="0" fontId="16" fillId="0" borderId="231" xfId="0" applyFont="1" applyBorder="1" applyAlignment="1">
      <alignment horizontal="center" vertical="center" shrinkToFit="1"/>
    </xf>
    <xf numFmtId="0" fontId="16" fillId="0" borderId="77" xfId="0" applyFont="1" applyBorder="1" applyAlignment="1">
      <alignment horizontal="center" vertical="center" shrinkToFit="1"/>
    </xf>
    <xf numFmtId="0" fontId="16" fillId="0" borderId="75" xfId="0" applyFont="1" applyBorder="1" applyAlignment="1">
      <alignment horizontal="center" vertical="center" shrinkToFit="1"/>
    </xf>
    <xf numFmtId="0" fontId="16" fillId="0" borderId="226" xfId="0" applyFont="1" applyBorder="1" applyAlignment="1">
      <alignment horizontal="center" vertical="center" shrinkToFit="1"/>
    </xf>
    <xf numFmtId="0" fontId="16" fillId="0" borderId="227" xfId="0" applyFont="1" applyBorder="1" applyAlignment="1">
      <alignment horizontal="center" vertical="center" shrinkToFit="1"/>
    </xf>
    <xf numFmtId="0" fontId="16" fillId="0" borderId="31" xfId="0" applyFont="1" applyBorder="1" applyAlignment="1">
      <alignment horizontal="center" vertical="center" shrinkToFit="1"/>
    </xf>
    <xf numFmtId="0" fontId="16" fillId="0" borderId="155" xfId="0" applyFont="1" applyBorder="1" applyAlignment="1">
      <alignment horizontal="center" vertical="center" shrinkToFit="1"/>
    </xf>
    <xf numFmtId="0" fontId="16" fillId="0" borderId="137" xfId="0" applyFont="1" applyBorder="1" applyAlignment="1">
      <alignment horizontal="center" vertical="center" shrinkToFit="1"/>
    </xf>
    <xf numFmtId="0" fontId="16" fillId="0" borderId="222" xfId="0" applyFont="1" applyBorder="1" applyAlignment="1">
      <alignment horizontal="center" vertical="center" shrinkToFit="1"/>
    </xf>
    <xf numFmtId="0" fontId="16" fillId="0" borderId="127" xfId="0" applyFont="1" applyBorder="1" applyAlignment="1">
      <alignment horizontal="center" vertical="center"/>
    </xf>
    <xf numFmtId="0" fontId="16" fillId="0" borderId="126" xfId="0" applyFont="1" applyBorder="1" applyAlignment="1">
      <alignment horizontal="center" vertical="center"/>
    </xf>
    <xf numFmtId="0" fontId="16" fillId="0" borderId="125" xfId="0" applyFont="1" applyBorder="1" applyAlignment="1">
      <alignment horizontal="center" vertical="center"/>
    </xf>
    <xf numFmtId="0" fontId="16" fillId="0" borderId="134" xfId="0" applyFont="1" applyBorder="1" applyAlignment="1">
      <alignment horizontal="center" vertical="center"/>
    </xf>
    <xf numFmtId="0" fontId="16" fillId="0" borderId="116" xfId="0" applyFont="1" applyBorder="1" applyAlignment="1">
      <alignment horizontal="center" vertical="center"/>
    </xf>
    <xf numFmtId="178" fontId="16" fillId="0" borderId="114" xfId="1" applyNumberFormat="1" applyFont="1" applyBorder="1" applyAlignment="1">
      <alignment vertical="center"/>
    </xf>
    <xf numFmtId="178" fontId="16" fillId="0" borderId="113" xfId="1" applyNumberFormat="1" applyFont="1" applyBorder="1" applyAlignment="1">
      <alignment vertical="center"/>
    </xf>
    <xf numFmtId="178" fontId="16" fillId="0" borderId="142" xfId="1" applyNumberFormat="1" applyFont="1" applyBorder="1" applyAlignment="1">
      <alignment vertical="center"/>
    </xf>
    <xf numFmtId="0" fontId="16" fillId="0" borderId="132" xfId="0" applyFont="1" applyBorder="1" applyAlignment="1">
      <alignment horizontal="center" vertical="center"/>
    </xf>
    <xf numFmtId="178" fontId="16" fillId="0" borderId="76" xfId="1" applyNumberFormat="1" applyFont="1" applyBorder="1" applyAlignment="1">
      <alignment vertical="center"/>
    </xf>
    <xf numFmtId="178" fontId="16" fillId="0" borderId="75" xfId="1" applyNumberFormat="1" applyFont="1" applyBorder="1" applyAlignment="1">
      <alignment vertical="center"/>
    </xf>
    <xf numFmtId="178" fontId="16" fillId="0" borderId="74" xfId="1" applyNumberFormat="1" applyFont="1" applyBorder="1" applyAlignment="1">
      <alignment vertical="center"/>
    </xf>
    <xf numFmtId="0" fontId="16" fillId="0" borderId="141" xfId="0" applyFont="1" applyBorder="1" applyAlignment="1">
      <alignment horizontal="center" vertical="center"/>
    </xf>
    <xf numFmtId="0" fontId="16" fillId="0" borderId="140" xfId="0" applyFont="1" applyBorder="1" applyAlignment="1">
      <alignment horizontal="center" vertical="center"/>
    </xf>
    <xf numFmtId="178" fontId="16" fillId="0" borderId="138" xfId="1" applyNumberFormat="1" applyFont="1" applyBorder="1" applyAlignment="1">
      <alignment vertical="center"/>
    </xf>
    <xf numFmtId="178" fontId="16" fillId="0" borderId="137" xfId="1" applyNumberFormat="1" applyFont="1" applyBorder="1" applyAlignment="1">
      <alignment vertical="center"/>
    </xf>
    <xf numFmtId="178" fontId="16" fillId="0" borderId="136" xfId="1" applyNumberFormat="1" applyFont="1" applyBorder="1" applyAlignment="1">
      <alignment vertical="center"/>
    </xf>
    <xf numFmtId="0" fontId="24" fillId="0" borderId="0" xfId="0" applyFont="1">
      <alignment vertical="center"/>
    </xf>
    <xf numFmtId="0" fontId="25" fillId="0" borderId="0" xfId="0" applyFont="1">
      <alignment vertical="center"/>
    </xf>
    <xf numFmtId="0" fontId="16" fillId="0" borderId="161" xfId="0" applyFont="1" applyBorder="1" applyAlignment="1">
      <alignment horizontal="center" vertical="center"/>
    </xf>
    <xf numFmtId="0" fontId="16" fillId="0" borderId="257" xfId="0" applyFont="1" applyBorder="1" applyAlignment="1">
      <alignment horizontal="center" vertical="center"/>
    </xf>
    <xf numFmtId="0" fontId="19" fillId="0" borderId="161" xfId="0" applyFont="1" applyBorder="1" applyAlignment="1">
      <alignment horizontal="center" vertical="center" shrinkToFit="1"/>
    </xf>
    <xf numFmtId="0" fontId="19" fillId="0" borderId="126" xfId="0" applyFont="1" applyBorder="1" applyAlignment="1">
      <alignment horizontal="center" vertical="center" shrinkToFit="1"/>
    </xf>
    <xf numFmtId="0" fontId="19" fillId="0" borderId="257" xfId="0" applyFont="1" applyBorder="1" applyAlignment="1">
      <alignment horizontal="center" vertical="center" shrinkToFit="1"/>
    </xf>
    <xf numFmtId="0" fontId="19" fillId="0" borderId="241" xfId="0" applyFont="1" applyBorder="1" applyAlignment="1">
      <alignment vertical="center" shrinkToFit="1"/>
    </xf>
    <xf numFmtId="0" fontId="19" fillId="0" borderId="224" xfId="0" applyFont="1" applyBorder="1" applyAlignment="1">
      <alignment vertical="center" shrinkToFit="1"/>
    </xf>
    <xf numFmtId="0" fontId="19" fillId="0" borderId="240" xfId="0" applyFont="1" applyBorder="1" applyAlignment="1">
      <alignment vertical="center" shrinkToFit="1"/>
    </xf>
    <xf numFmtId="0" fontId="19" fillId="0" borderId="77" xfId="0" applyFont="1" applyBorder="1" applyAlignment="1">
      <alignment vertical="center" shrinkToFit="1"/>
    </xf>
    <xf numFmtId="0" fontId="19" fillId="0" borderId="75" xfId="0" applyFont="1" applyBorder="1" applyAlignment="1">
      <alignment vertical="center" shrinkToFit="1"/>
    </xf>
    <xf numFmtId="0" fontId="19" fillId="0" borderId="226" xfId="0" applyFont="1" applyBorder="1" applyAlignment="1">
      <alignment vertical="center" shrinkToFit="1"/>
    </xf>
    <xf numFmtId="0" fontId="23" fillId="0" borderId="0" xfId="0" applyFont="1">
      <alignment vertical="center"/>
    </xf>
    <xf numFmtId="0" fontId="19" fillId="0" borderId="255" xfId="0" applyFont="1" applyBorder="1" applyAlignment="1">
      <alignment vertical="center" shrinkToFit="1"/>
    </xf>
    <xf numFmtId="0" fontId="19" fillId="0" borderId="102" xfId="0" applyFont="1" applyBorder="1" applyAlignment="1">
      <alignment vertical="center" shrinkToFit="1"/>
    </xf>
    <xf numFmtId="0" fontId="19" fillId="0" borderId="254" xfId="0" applyFont="1" applyBorder="1" applyAlignment="1">
      <alignment vertical="center" shrinkToFit="1"/>
    </xf>
    <xf numFmtId="0" fontId="19" fillId="0" borderId="73" xfId="0" applyFont="1" applyBorder="1" applyAlignment="1">
      <alignment horizontal="right" vertical="center" shrinkToFit="1"/>
    </xf>
    <xf numFmtId="0" fontId="19" fillId="0" borderId="70" xfId="0" applyFont="1" applyBorder="1" applyAlignment="1">
      <alignment horizontal="right" vertical="center" shrinkToFit="1"/>
    </xf>
    <xf numFmtId="0" fontId="19" fillId="0" borderId="252" xfId="0" applyFont="1" applyBorder="1" applyAlignment="1">
      <alignment horizontal="right" vertical="center" shrinkToFit="1"/>
    </xf>
    <xf numFmtId="0" fontId="19" fillId="0" borderId="155" xfId="0" applyFont="1" applyBorder="1" applyAlignment="1">
      <alignment vertical="center" shrinkToFit="1"/>
    </xf>
    <xf numFmtId="0" fontId="19" fillId="0" borderId="137" xfId="0" applyFont="1" applyBorder="1" applyAlignment="1">
      <alignment vertical="center" shrinkToFit="1"/>
    </xf>
    <xf numFmtId="0" fontId="19" fillId="0" borderId="222" xfId="0" applyFont="1" applyBorder="1" applyAlignment="1">
      <alignment vertical="center" shrinkToFit="1"/>
    </xf>
    <xf numFmtId="0" fontId="19" fillId="0" borderId="94" xfId="0" applyFont="1" applyBorder="1" applyAlignment="1">
      <alignment horizontal="center" vertical="center"/>
    </xf>
    <xf numFmtId="0" fontId="19" fillId="0" borderId="91" xfId="0" applyFont="1" applyBorder="1" applyAlignment="1">
      <alignment horizontal="center" vertical="center"/>
    </xf>
    <xf numFmtId="0" fontId="19" fillId="0" borderId="128" xfId="0" applyFont="1" applyBorder="1" applyAlignment="1">
      <alignment horizontal="center" vertical="center"/>
    </xf>
    <xf numFmtId="0" fontId="19" fillId="0" borderId="134" xfId="0" applyFont="1" applyBorder="1" applyAlignment="1">
      <alignment horizontal="right" vertical="center"/>
    </xf>
    <xf numFmtId="0" fontId="19" fillId="0" borderId="116" xfId="0" applyFont="1" applyBorder="1" applyAlignment="1">
      <alignment horizontal="right" vertical="center"/>
    </xf>
    <xf numFmtId="0" fontId="19" fillId="0" borderId="116" xfId="0" applyFont="1" applyBorder="1" applyAlignment="1">
      <alignment horizontal="center" vertical="center"/>
    </xf>
    <xf numFmtId="0" fontId="19" fillId="0" borderId="115" xfId="0" applyFont="1" applyBorder="1" applyAlignment="1">
      <alignment horizontal="center" vertical="center"/>
    </xf>
    <xf numFmtId="0" fontId="19" fillId="0" borderId="132" xfId="0" applyFont="1" applyBorder="1" applyAlignment="1">
      <alignment horizontal="right" vertical="center"/>
    </xf>
    <xf numFmtId="0" fontId="19" fillId="0" borderId="59" xfId="0" applyFont="1" applyBorder="1" applyAlignment="1">
      <alignment horizontal="right" vertical="center"/>
    </xf>
    <xf numFmtId="0" fontId="19" fillId="0" borderId="59" xfId="0" applyFont="1" applyBorder="1" applyAlignment="1">
      <alignment horizontal="center" vertical="center"/>
    </xf>
    <xf numFmtId="0" fontId="19" fillId="0" borderId="59" xfId="0" applyFont="1" applyBorder="1" applyAlignment="1">
      <alignment horizontal="right" vertical="center" indent="1"/>
    </xf>
    <xf numFmtId="0" fontId="19" fillId="0" borderId="109" xfId="0" applyFont="1" applyBorder="1" applyAlignment="1">
      <alignment horizontal="right" vertical="center" indent="1"/>
    </xf>
    <xf numFmtId="0" fontId="19" fillId="0" borderId="131" xfId="0" applyFont="1" applyBorder="1" applyAlignment="1">
      <alignment horizontal="right" vertical="center"/>
    </xf>
    <xf numFmtId="0" fontId="19" fillId="0" borderId="105" xfId="0" applyFont="1" applyBorder="1" applyAlignment="1">
      <alignment horizontal="right" vertical="center"/>
    </xf>
    <xf numFmtId="0" fontId="19" fillId="0" borderId="105" xfId="0" applyFont="1" applyBorder="1" applyAlignment="1">
      <alignment horizontal="center" vertical="center"/>
    </xf>
    <xf numFmtId="0" fontId="19" fillId="0" borderId="104" xfId="0" applyFont="1" applyBorder="1" applyAlignment="1">
      <alignment horizontal="center" vertical="center"/>
    </xf>
    <xf numFmtId="0" fontId="19" fillId="0" borderId="11" xfId="0" applyFont="1" applyBorder="1" applyAlignment="1">
      <alignment horizontal="center" vertical="center"/>
    </xf>
    <xf numFmtId="0" fontId="19" fillId="0" borderId="7" xfId="0" applyFont="1" applyBorder="1" applyAlignment="1">
      <alignment horizontal="center" vertical="center"/>
    </xf>
    <xf numFmtId="0" fontId="19" fillId="0" borderId="10" xfId="0" applyFont="1" applyBorder="1" applyAlignment="1">
      <alignment horizontal="center" vertical="center"/>
    </xf>
    <xf numFmtId="0" fontId="11" fillId="0" borderId="0" xfId="0" quotePrefix="1" applyFont="1" applyAlignment="1">
      <alignment horizontal="right" vertical="center"/>
    </xf>
    <xf numFmtId="0" fontId="11" fillId="0" borderId="0" xfId="0" applyFont="1" applyAlignment="1">
      <alignment horizontal="right" vertical="center"/>
    </xf>
    <xf numFmtId="0" fontId="16" fillId="0" borderId="82" xfId="0" applyFont="1" applyBorder="1" applyAlignment="1">
      <alignment horizontal="center" vertical="center"/>
    </xf>
    <xf numFmtId="0" fontId="16" fillId="0" borderId="79" xfId="0" applyFont="1" applyBorder="1" applyAlignment="1">
      <alignment horizontal="center" vertical="center"/>
    </xf>
    <xf numFmtId="0" fontId="16" fillId="0" borderId="248" xfId="0" applyFont="1" applyBorder="1" applyAlignment="1">
      <alignment horizontal="center" vertical="center"/>
    </xf>
    <xf numFmtId="0" fontId="16" fillId="0" borderId="247" xfId="0" applyFont="1" applyBorder="1" applyAlignment="1">
      <alignment horizontal="center" vertical="center"/>
    </xf>
    <xf numFmtId="0" fontId="16" fillId="0" borderId="231" xfId="0" applyFont="1" applyBorder="1" applyAlignment="1">
      <alignment horizontal="center" vertical="center"/>
    </xf>
    <xf numFmtId="0" fontId="16" fillId="0" borderId="246" xfId="0" applyFont="1" applyBorder="1" applyAlignment="1">
      <alignment horizontal="center" vertical="center"/>
    </xf>
    <xf numFmtId="0" fontId="16" fillId="0" borderId="215" xfId="0" applyFont="1" applyBorder="1" applyAlignment="1">
      <alignment horizontal="center" vertical="center"/>
    </xf>
    <xf numFmtId="0" fontId="16" fillId="0" borderId="250" xfId="0" applyFont="1" applyBorder="1" applyAlignment="1">
      <alignment horizontal="center" vertical="center"/>
    </xf>
    <xf numFmtId="0" fontId="16" fillId="0" borderId="249" xfId="0" applyFont="1" applyBorder="1" applyAlignment="1">
      <alignment horizontal="center" vertical="center"/>
    </xf>
    <xf numFmtId="0" fontId="16" fillId="0" borderId="63" xfId="0" applyFont="1" applyBorder="1" applyAlignment="1">
      <alignment horizontal="center" vertical="center" wrapText="1"/>
    </xf>
    <xf numFmtId="0" fontId="16" fillId="0" borderId="242" xfId="0" applyFont="1" applyBorder="1" applyAlignment="1">
      <alignment horizontal="center" vertical="center"/>
    </xf>
    <xf numFmtId="0" fontId="19" fillId="0" borderId="241" xfId="0" applyFont="1" applyBorder="1">
      <alignment vertical="center"/>
    </xf>
    <xf numFmtId="0" fontId="19" fillId="0" borderId="224" xfId="0" applyFont="1" applyBorder="1">
      <alignment vertical="center"/>
    </xf>
    <xf numFmtId="0" fontId="19" fillId="0" borderId="77" xfId="0" applyFont="1" applyBorder="1">
      <alignment vertical="center"/>
    </xf>
    <xf numFmtId="0" fontId="19" fillId="0" borderId="75" xfId="0" applyFont="1" applyBorder="1">
      <alignment vertical="center"/>
    </xf>
    <xf numFmtId="0" fontId="19" fillId="0" borderId="155" xfId="0" applyFont="1" applyBorder="1">
      <alignment vertical="center"/>
    </xf>
    <xf numFmtId="0" fontId="19" fillId="0" borderId="137" xfId="0" applyFont="1" applyBorder="1">
      <alignment vertical="center"/>
    </xf>
    <xf numFmtId="0" fontId="17" fillId="0" borderId="0" xfId="0" applyFont="1" applyAlignment="1">
      <alignment vertical="center" shrinkToFit="1"/>
    </xf>
    <xf numFmtId="0" fontId="17" fillId="0" borderId="0" xfId="0" applyFont="1" applyAlignment="1">
      <alignment horizontal="right" vertical="center" shrinkToFit="1"/>
    </xf>
    <xf numFmtId="0" fontId="16" fillId="0" borderId="82" xfId="0" applyFont="1" applyBorder="1">
      <alignment vertical="center"/>
    </xf>
    <xf numFmtId="0" fontId="16" fillId="0" borderId="79" xfId="0" applyFont="1" applyBorder="1">
      <alignment vertical="center"/>
    </xf>
    <xf numFmtId="0" fontId="16" fillId="0" borderId="155" xfId="0" applyFont="1" applyBorder="1">
      <alignment vertical="center"/>
    </xf>
    <xf numFmtId="0" fontId="16" fillId="0" borderId="137" xfId="0" applyFont="1" applyBorder="1">
      <alignment vertical="center"/>
    </xf>
    <xf numFmtId="0" fontId="16" fillId="0" borderId="77" xfId="0" applyFont="1" applyBorder="1">
      <alignment vertical="center"/>
    </xf>
    <xf numFmtId="0" fontId="16" fillId="0" borderId="75" xfId="0" applyFont="1" applyBorder="1">
      <alignment vertical="center"/>
    </xf>
    <xf numFmtId="0" fontId="16" fillId="0" borderId="241" xfId="0" applyFont="1" applyBorder="1">
      <alignment vertical="center"/>
    </xf>
    <xf numFmtId="0" fontId="16" fillId="0" borderId="224" xfId="0" applyFont="1" applyBorder="1">
      <alignment vertical="center"/>
    </xf>
    <xf numFmtId="0" fontId="16" fillId="0" borderId="67" xfId="0" applyFont="1" applyBorder="1" applyAlignment="1">
      <alignment horizontal="center" vertical="center"/>
    </xf>
    <xf numFmtId="0" fontId="16" fillId="0" borderId="150" xfId="0" applyFont="1" applyBorder="1" applyAlignment="1">
      <alignment horizontal="center" vertical="center"/>
    </xf>
    <xf numFmtId="0" fontId="16" fillId="0" borderId="220" xfId="0" applyFont="1" applyBorder="1" applyAlignment="1">
      <alignment horizontal="center" vertical="center"/>
    </xf>
    <xf numFmtId="0" fontId="11" fillId="0" borderId="7" xfId="0" quotePrefix="1" applyFont="1" applyBorder="1" applyAlignment="1">
      <alignment horizontal="center" vertical="center"/>
    </xf>
    <xf numFmtId="0" fontId="26" fillId="0" borderId="180" xfId="0" applyFont="1" applyBorder="1" applyAlignment="1">
      <alignment horizontal="center" vertical="center" shrinkToFit="1"/>
    </xf>
    <xf numFmtId="0" fontId="26" fillId="0" borderId="236" xfId="0" applyFont="1" applyBorder="1" applyAlignment="1">
      <alignment horizontal="center" vertical="center" shrinkToFit="1"/>
    </xf>
    <xf numFmtId="0" fontId="16" fillId="0" borderId="68" xfId="0" applyFont="1" applyBorder="1">
      <alignment vertical="center"/>
    </xf>
    <xf numFmtId="0" fontId="16" fillId="0" borderId="67" xfId="0" applyFont="1" applyBorder="1">
      <alignment vertical="center"/>
    </xf>
    <xf numFmtId="0" fontId="16" fillId="0" borderId="66" xfId="0" applyFont="1" applyBorder="1">
      <alignment vertical="center"/>
    </xf>
    <xf numFmtId="0" fontId="16" fillId="0" borderId="16" xfId="0" applyFont="1" applyBorder="1">
      <alignment vertical="center"/>
    </xf>
    <xf numFmtId="0" fontId="16" fillId="0" borderId="15" xfId="0" applyFont="1" applyBorder="1">
      <alignment vertical="center"/>
    </xf>
    <xf numFmtId="0" fontId="16" fillId="0" borderId="57" xfId="0" applyFont="1" applyBorder="1">
      <alignment vertical="center"/>
    </xf>
    <xf numFmtId="0" fontId="16" fillId="0" borderId="52" xfId="0" applyFont="1" applyBorder="1">
      <alignment vertical="center"/>
    </xf>
    <xf numFmtId="0" fontId="16" fillId="0" borderId="56" xfId="0" applyFont="1" applyBorder="1">
      <alignment vertical="center"/>
    </xf>
    <xf numFmtId="0" fontId="11" fillId="0" borderId="16" xfId="0" applyFont="1" applyBorder="1" applyAlignment="1">
      <alignment horizontal="distributed" vertical="center" indent="1"/>
    </xf>
    <xf numFmtId="0" fontId="11" fillId="0" borderId="0" xfId="0" applyFont="1" applyAlignment="1">
      <alignment horizontal="distributed" vertical="center" indent="1"/>
    </xf>
    <xf numFmtId="0" fontId="11" fillId="0" borderId="15" xfId="0" applyFont="1" applyBorder="1" applyAlignment="1">
      <alignment horizontal="distributed" vertical="center" indent="1"/>
    </xf>
    <xf numFmtId="0" fontId="16" fillId="0" borderId="290" xfId="0" applyFont="1" applyBorder="1" applyAlignment="1">
      <alignment horizontal="distributed" vertical="center" indent="1"/>
    </xf>
    <xf numFmtId="0" fontId="16" fillId="0" borderId="287" xfId="0" applyFont="1" applyBorder="1" applyAlignment="1">
      <alignment horizontal="distributed" vertical="center" indent="1"/>
    </xf>
    <xf numFmtId="0" fontId="16" fillId="0" borderId="289" xfId="0" applyFont="1" applyBorder="1" applyAlignment="1">
      <alignment horizontal="distributed" vertical="center" indent="1"/>
    </xf>
    <xf numFmtId="0" fontId="16" fillId="0" borderId="284" xfId="0" applyFont="1" applyBorder="1" applyAlignment="1">
      <alignment horizontal="distributed" vertical="center" indent="1"/>
    </xf>
    <xf numFmtId="0" fontId="16" fillId="0" borderId="283" xfId="0" applyFont="1" applyBorder="1" applyAlignment="1">
      <alignment horizontal="distributed" vertical="center" indent="1"/>
    </xf>
    <xf numFmtId="0" fontId="16" fillId="0" borderId="282" xfId="0" applyFont="1" applyBorder="1" applyAlignment="1">
      <alignment horizontal="distributed" vertical="center" indent="1"/>
    </xf>
    <xf numFmtId="0" fontId="16" fillId="0" borderId="278" xfId="0" applyFont="1" applyBorder="1" applyAlignment="1">
      <alignment horizontal="distributed" vertical="center" indent="1"/>
    </xf>
    <xf numFmtId="0" fontId="16" fillId="0" borderId="277" xfId="0" applyFont="1" applyBorder="1" applyAlignment="1">
      <alignment horizontal="distributed" vertical="center" indent="1"/>
    </xf>
    <xf numFmtId="0" fontId="16" fillId="0" borderId="276" xfId="0" applyFont="1" applyBorder="1" applyAlignment="1">
      <alignment horizontal="distributed" vertical="center" indent="1"/>
    </xf>
    <xf numFmtId="0" fontId="26" fillId="0" borderId="271" xfId="0" applyFont="1" applyBorder="1" applyAlignment="1">
      <alignment horizontal="center" vertical="center" shrinkToFit="1"/>
    </xf>
    <xf numFmtId="0" fontId="26" fillId="0" borderId="238" xfId="0" applyFont="1" applyBorder="1" applyAlignment="1">
      <alignment horizontal="center" vertical="center" shrinkToFit="1"/>
    </xf>
    <xf numFmtId="0" fontId="26" fillId="0" borderId="266" xfId="0" applyFont="1" applyBorder="1" applyAlignment="1">
      <alignment horizontal="center" vertical="center" shrinkToFit="1"/>
    </xf>
    <xf numFmtId="0" fontId="26" fillId="0" borderId="233" xfId="0" applyFont="1" applyBorder="1" applyAlignment="1">
      <alignment horizontal="center" vertical="center" shrinkToFit="1"/>
    </xf>
    <xf numFmtId="0" fontId="16" fillId="0" borderId="131" xfId="0" applyFont="1" applyBorder="1" applyAlignment="1">
      <alignment horizontal="center" vertical="center"/>
    </xf>
    <xf numFmtId="0" fontId="16" fillId="0" borderId="105" xfId="0" applyFont="1" applyBorder="1" applyAlignment="1">
      <alignment horizontal="center" vertical="center"/>
    </xf>
    <xf numFmtId="0" fontId="16" fillId="0" borderId="104" xfId="0" applyFont="1" applyBorder="1" applyAlignment="1">
      <alignment horizontal="center" vertical="center"/>
    </xf>
    <xf numFmtId="180" fontId="16" fillId="0" borderId="105" xfId="0" applyNumberFormat="1" applyFont="1" applyBorder="1">
      <alignment vertical="center"/>
    </xf>
    <xf numFmtId="0" fontId="11" fillId="0" borderId="11" xfId="0" applyFont="1" applyBorder="1" applyAlignment="1">
      <alignment horizontal="center" vertical="center"/>
    </xf>
    <xf numFmtId="0" fontId="11" fillId="0" borderId="7" xfId="0" applyFont="1" applyBorder="1" applyAlignment="1">
      <alignment horizontal="center" vertical="center"/>
    </xf>
    <xf numFmtId="0" fontId="11" fillId="0" borderId="10" xfId="0" applyFont="1" applyBorder="1" applyAlignment="1">
      <alignment horizontal="center" vertical="center"/>
    </xf>
    <xf numFmtId="180" fontId="11" fillId="0" borderId="147" xfId="0" applyNumberFormat="1" applyFont="1" applyBorder="1">
      <alignment vertical="center"/>
    </xf>
    <xf numFmtId="0" fontId="16" fillId="0" borderId="68" xfId="0" applyFont="1" applyBorder="1" applyAlignment="1">
      <alignment horizontal="center" vertical="center"/>
    </xf>
    <xf numFmtId="0" fontId="16" fillId="0" borderId="66" xfId="0" applyFont="1" applyBorder="1" applyAlignment="1">
      <alignment horizontal="center" vertical="center"/>
    </xf>
    <xf numFmtId="0" fontId="16" fillId="0" borderId="57" xfId="0" applyFont="1" applyBorder="1" applyAlignment="1">
      <alignment horizontal="center" vertical="center"/>
    </xf>
    <xf numFmtId="0" fontId="16" fillId="0" borderId="56" xfId="0" applyFont="1" applyBorder="1" applyAlignment="1">
      <alignment horizontal="center" vertical="center"/>
    </xf>
    <xf numFmtId="0" fontId="16" fillId="0" borderId="115" xfId="0" applyFont="1" applyBorder="1" applyAlignment="1">
      <alignment horizontal="center" vertical="center"/>
    </xf>
    <xf numFmtId="180" fontId="16" fillId="0" borderId="116" xfId="0" applyNumberFormat="1" applyFont="1" applyBorder="1">
      <alignment vertical="center"/>
    </xf>
    <xf numFmtId="0" fontId="16" fillId="0" borderId="109" xfId="0" applyFont="1" applyBorder="1" applyAlignment="1">
      <alignment horizontal="center" vertical="center"/>
    </xf>
    <xf numFmtId="180" fontId="16" fillId="0" borderId="59" xfId="0" applyNumberFormat="1" applyFont="1" applyBorder="1">
      <alignment vertical="center"/>
    </xf>
    <xf numFmtId="0" fontId="17" fillId="0" borderId="368" xfId="0" applyFont="1" applyBorder="1" applyAlignment="1">
      <alignment horizontal="center" vertical="center"/>
    </xf>
    <xf numFmtId="0" fontId="17" fillId="0" borderId="367" xfId="0" applyFont="1" applyBorder="1" applyAlignment="1">
      <alignment horizontal="center" vertical="center"/>
    </xf>
    <xf numFmtId="0" fontId="17" fillId="0" borderId="0" xfId="0" applyFont="1" applyAlignment="1">
      <alignment horizontal="center" vertical="center"/>
    </xf>
    <xf numFmtId="0" fontId="17" fillId="0" borderId="229" xfId="0" applyFont="1" applyBorder="1" applyAlignment="1">
      <alignment horizontal="center" vertical="center"/>
    </xf>
    <xf numFmtId="0" fontId="17" fillId="0" borderId="292" xfId="0" applyFont="1" applyBorder="1" applyAlignment="1">
      <alignment horizontal="center" vertical="center"/>
    </xf>
    <xf numFmtId="0" fontId="17" fillId="0" borderId="229" xfId="0" applyFont="1" applyBorder="1" applyAlignment="1">
      <alignment horizontal="center" vertical="center" wrapText="1"/>
    </xf>
    <xf numFmtId="0" fontId="17" fillId="0" borderId="366" xfId="0" applyFont="1" applyBorder="1" applyAlignment="1">
      <alignment horizontal="center" vertical="center"/>
    </xf>
    <xf numFmtId="0" fontId="17" fillId="0" borderId="227" xfId="0" applyFont="1" applyBorder="1" applyAlignment="1">
      <alignment horizontal="center" vertical="center"/>
    </xf>
    <xf numFmtId="0" fontId="17" fillId="0" borderId="16" xfId="0" applyFont="1" applyBorder="1" applyAlignment="1">
      <alignment horizontal="center" vertical="center"/>
    </xf>
    <xf numFmtId="0" fontId="17" fillId="0" borderId="365" xfId="0" applyFont="1" applyBorder="1" applyAlignment="1">
      <alignment horizontal="center" vertical="center"/>
    </xf>
    <xf numFmtId="0" fontId="17" fillId="0" borderId="364" xfId="0" applyFont="1" applyBorder="1" applyAlignment="1">
      <alignment horizontal="center" vertical="center"/>
    </xf>
    <xf numFmtId="0" fontId="17" fillId="0" borderId="150" xfId="0" applyFont="1" applyBorder="1" applyAlignment="1">
      <alignment horizontal="center" vertical="center" wrapText="1"/>
    </xf>
    <xf numFmtId="0" fontId="17" fillId="0" borderId="150" xfId="0" applyFont="1" applyBorder="1" applyAlignment="1">
      <alignment horizontal="center" vertical="center"/>
    </xf>
    <xf numFmtId="0" fontId="19" fillId="0" borderId="150" xfId="0" applyFont="1" applyBorder="1" applyAlignment="1">
      <alignment horizontal="center" vertical="center" wrapText="1"/>
    </xf>
    <xf numFmtId="0" fontId="17" fillId="0" borderId="363" xfId="0" applyFont="1" applyBorder="1" applyAlignment="1">
      <alignment horizontal="center" vertical="center"/>
    </xf>
    <xf numFmtId="0" fontId="17" fillId="0" borderId="362" xfId="0" applyFont="1" applyBorder="1" applyAlignment="1">
      <alignment horizontal="center" vertical="center"/>
    </xf>
    <xf numFmtId="0" fontId="17" fillId="0" borderId="149" xfId="0" applyFont="1" applyBorder="1" applyAlignment="1">
      <alignment horizontal="center" vertical="center"/>
    </xf>
    <xf numFmtId="0" fontId="11" fillId="0" borderId="355" xfId="0" applyFont="1" applyBorder="1" applyAlignment="1">
      <alignment horizontal="center" vertical="center"/>
    </xf>
    <xf numFmtId="0" fontId="11" fillId="0" borderId="354" xfId="0" applyFont="1" applyBorder="1" applyAlignment="1">
      <alignment horizontal="center" vertical="center"/>
    </xf>
    <xf numFmtId="0" fontId="11" fillId="0" borderId="170" xfId="0" applyFont="1" applyBorder="1" applyAlignment="1">
      <alignment horizontal="center" vertical="center"/>
    </xf>
    <xf numFmtId="0" fontId="11" fillId="0" borderId="169" xfId="0" applyFont="1" applyBorder="1" applyAlignment="1">
      <alignment horizontal="center" vertical="center"/>
    </xf>
    <xf numFmtId="0" fontId="11" fillId="0" borderId="275" xfId="0" applyFont="1" applyBorder="1" applyAlignment="1">
      <alignment horizontal="center" vertical="center"/>
    </xf>
    <xf numFmtId="0" fontId="11" fillId="0" borderId="349" xfId="0" applyFont="1" applyBorder="1" applyAlignment="1">
      <alignment horizontal="center" vertical="center"/>
    </xf>
    <xf numFmtId="0" fontId="22" fillId="0" borderId="353" xfId="0" applyFont="1" applyBorder="1" applyAlignment="1">
      <alignment horizontal="center" vertical="center"/>
    </xf>
    <xf numFmtId="0" fontId="22" fillId="0" borderId="281" xfId="0" applyFont="1" applyBorder="1" applyAlignment="1">
      <alignment horizontal="center" vertical="center"/>
    </xf>
    <xf numFmtId="0" fontId="11" fillId="0" borderId="327" xfId="0" applyFont="1" applyBorder="1" applyAlignment="1">
      <alignment horizontal="center" vertical="center"/>
    </xf>
    <xf numFmtId="0" fontId="11" fillId="0" borderId="324" xfId="0" applyFont="1" applyBorder="1" applyAlignment="1">
      <alignment horizontal="center" vertical="center"/>
    </xf>
    <xf numFmtId="0" fontId="11" fillId="0" borderId="325" xfId="0" applyFont="1" applyBorder="1" applyAlignment="1">
      <alignment horizontal="center" vertical="center"/>
    </xf>
    <xf numFmtId="182" fontId="11" fillId="0" borderId="355" xfId="0" applyNumberFormat="1" applyFont="1" applyBorder="1" applyAlignment="1">
      <alignment horizontal="center" vertical="center"/>
    </xf>
    <xf numFmtId="182" fontId="11" fillId="0" borderId="170" xfId="0" applyNumberFormat="1" applyFont="1" applyBorder="1" applyAlignment="1">
      <alignment horizontal="center" vertical="center"/>
    </xf>
    <xf numFmtId="182" fontId="11" fillId="0" borderId="275" xfId="0" applyNumberFormat="1" applyFont="1" applyBorder="1" applyAlignment="1">
      <alignment horizontal="center" vertical="center"/>
    </xf>
    <xf numFmtId="0" fontId="11" fillId="0" borderId="47" xfId="0" applyFont="1" applyBorder="1" applyAlignment="1">
      <alignment horizontal="center" vertical="center"/>
    </xf>
    <xf numFmtId="0" fontId="11" fillId="0" borderId="46" xfId="0" applyFont="1" applyBorder="1" applyAlignment="1">
      <alignment horizontal="center" vertical="center"/>
    </xf>
    <xf numFmtId="0" fontId="11" fillId="0" borderId="43" xfId="0" applyFont="1" applyBorder="1" applyAlignment="1">
      <alignment horizontal="center" vertical="center"/>
    </xf>
    <xf numFmtId="0" fontId="11" fillId="0" borderId="13" xfId="0" applyFont="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22" fillId="0" borderId="351" xfId="0" applyFont="1" applyBorder="1" applyAlignment="1">
      <alignment horizontal="center" vertical="center"/>
    </xf>
    <xf numFmtId="0" fontId="22" fillId="0" borderId="274" xfId="0" applyFont="1" applyBorder="1" applyAlignment="1">
      <alignment horizontal="center" vertical="center"/>
    </xf>
    <xf numFmtId="0" fontId="11" fillId="0" borderId="348" xfId="0" applyFont="1" applyBorder="1" applyAlignment="1">
      <alignment horizontal="center" vertical="center"/>
    </xf>
    <xf numFmtId="0" fontId="11" fillId="0" borderId="346" xfId="0" applyFont="1" applyBorder="1" applyAlignment="1">
      <alignment horizontal="center" vertical="center"/>
    </xf>
    <xf numFmtId="0" fontId="11" fillId="0" borderId="357" xfId="0" applyFont="1" applyBorder="1" applyAlignment="1">
      <alignment horizontal="center" vertical="center"/>
    </xf>
    <xf numFmtId="0" fontId="11" fillId="0" borderId="352" xfId="0" applyFont="1" applyBorder="1" applyAlignment="1">
      <alignment horizontal="center" vertical="center"/>
    </xf>
    <xf numFmtId="0" fontId="11" fillId="0" borderId="350" xfId="0" applyFont="1" applyBorder="1" applyAlignment="1">
      <alignment horizontal="center" vertical="center"/>
    </xf>
    <xf numFmtId="0" fontId="11" fillId="0" borderId="356" xfId="0" applyFont="1" applyBorder="1" applyAlignment="1">
      <alignment horizontal="center" vertical="center"/>
    </xf>
    <xf numFmtId="0" fontId="11" fillId="0" borderId="50" xfId="0" applyFont="1" applyBorder="1" applyAlignment="1">
      <alignment horizontal="center" vertical="center"/>
    </xf>
    <xf numFmtId="0" fontId="11" fillId="0" borderId="45" xfId="0" applyFont="1" applyBorder="1" applyAlignment="1">
      <alignment horizontal="center" vertical="center"/>
    </xf>
    <xf numFmtId="0" fontId="11" fillId="0" borderId="49" xfId="0" applyFont="1" applyBorder="1" applyAlignment="1">
      <alignment horizontal="center" vertical="center"/>
    </xf>
    <xf numFmtId="0" fontId="11" fillId="0" borderId="16" xfId="0" applyFont="1" applyBorder="1" applyAlignment="1">
      <alignment horizontal="center" vertical="center"/>
    </xf>
    <xf numFmtId="0" fontId="11" fillId="0" borderId="15" xfId="0" applyFont="1" applyBorder="1" applyAlignment="1">
      <alignment horizontal="center" vertical="center"/>
    </xf>
    <xf numFmtId="0" fontId="11" fillId="0" borderId="30" xfId="0" applyFont="1" applyBorder="1" applyAlignment="1">
      <alignment horizontal="center" vertical="center"/>
    </xf>
    <xf numFmtId="0" fontId="11" fillId="0" borderId="27" xfId="0" applyFont="1" applyBorder="1" applyAlignment="1">
      <alignment horizontal="center" vertical="center"/>
    </xf>
    <xf numFmtId="0" fontId="11" fillId="0" borderId="29" xfId="0" applyFont="1" applyBorder="1" applyAlignment="1">
      <alignment horizontal="center" vertical="center"/>
    </xf>
    <xf numFmtId="0" fontId="16" fillId="0" borderId="342" xfId="0" applyFont="1" applyBorder="1" applyAlignment="1">
      <alignment horizontal="center" vertical="center"/>
    </xf>
    <xf numFmtId="0" fontId="16" fillId="0" borderId="33" xfId="0" applyFont="1" applyBorder="1" applyAlignment="1">
      <alignment horizontal="center" vertical="center"/>
    </xf>
    <xf numFmtId="0" fontId="16" fillId="0" borderId="83" xfId="0" applyFont="1" applyBorder="1" applyAlignment="1">
      <alignment horizontal="center" vertical="center"/>
    </xf>
    <xf numFmtId="0" fontId="16" fillId="0" borderId="31" xfId="0" applyFont="1" applyBorder="1" applyAlignment="1">
      <alignment horizontal="center" vertical="center"/>
    </xf>
    <xf numFmtId="0" fontId="19" fillId="0" borderId="281" xfId="0" applyFont="1" applyBorder="1" applyAlignment="1">
      <alignment horizontal="center" vertical="center"/>
    </xf>
    <xf numFmtId="0" fontId="16" fillId="0" borderId="170" xfId="0" applyFont="1" applyBorder="1" applyAlignment="1">
      <alignment horizontal="center" vertical="center"/>
    </xf>
    <xf numFmtId="0" fontId="11" fillId="0" borderId="347" xfId="0" applyFont="1" applyBorder="1" applyAlignment="1">
      <alignment horizontal="center" vertical="center"/>
    </xf>
    <xf numFmtId="0" fontId="16" fillId="0" borderId="37" xfId="0" applyFont="1" applyBorder="1" applyAlignment="1">
      <alignment horizontal="center" vertical="center" textRotation="255"/>
    </xf>
    <xf numFmtId="0" fontId="16" fillId="0" borderId="42" xfId="0" applyFont="1" applyBorder="1" applyAlignment="1">
      <alignment horizontal="center" vertical="center" textRotation="255"/>
    </xf>
    <xf numFmtId="0" fontId="16" fillId="0" borderId="16" xfId="0" applyFont="1" applyBorder="1" applyAlignment="1">
      <alignment horizontal="center" vertical="center" textRotation="255"/>
    </xf>
    <xf numFmtId="0" fontId="16" fillId="0" borderId="13" xfId="0" applyFont="1" applyBorder="1" applyAlignment="1">
      <alignment horizontal="center" vertical="center" textRotation="255"/>
    </xf>
    <xf numFmtId="0" fontId="16" fillId="0" borderId="30" xfId="0" applyFont="1" applyBorder="1" applyAlignment="1">
      <alignment horizontal="center" vertical="center" textRotation="255"/>
    </xf>
    <xf numFmtId="0" fontId="16" fillId="0" borderId="39" xfId="0" applyFont="1" applyBorder="1" applyAlignment="1">
      <alignment horizontal="center" vertical="center" textRotation="255"/>
    </xf>
    <xf numFmtId="0" fontId="16" fillId="0" borderId="339" xfId="0" applyFont="1" applyBorder="1" applyAlignment="1">
      <alignment horizontal="center" vertical="center"/>
    </xf>
    <xf numFmtId="0" fontId="19" fillId="0" borderId="287" xfId="0" applyFont="1" applyBorder="1" applyAlignment="1">
      <alignment horizontal="center" vertical="center"/>
    </xf>
    <xf numFmtId="0" fontId="16" fillId="0" borderId="288" xfId="0" applyFont="1" applyBorder="1" applyAlignment="1">
      <alignment horizontal="center" vertical="center"/>
    </xf>
    <xf numFmtId="0" fontId="16" fillId="0" borderId="42" xfId="0" applyFont="1" applyBorder="1" applyAlignment="1">
      <alignment horizontal="center" vertical="center"/>
    </xf>
    <xf numFmtId="182" fontId="16" fillId="0" borderId="342" xfId="0" applyNumberFormat="1" applyFont="1" applyBorder="1" applyAlignment="1">
      <alignment horizontal="center" vertical="center"/>
    </xf>
    <xf numFmtId="182" fontId="16" fillId="0" borderId="34" xfId="0" applyNumberFormat="1" applyFont="1" applyBorder="1" applyAlignment="1">
      <alignment horizontal="center" vertical="center"/>
    </xf>
    <xf numFmtId="182" fontId="16" fillId="0" borderId="42" xfId="0" applyNumberFormat="1" applyFont="1" applyBorder="1" applyAlignment="1">
      <alignment horizontal="center" vertical="center"/>
    </xf>
    <xf numFmtId="182" fontId="16" fillId="0" borderId="43" xfId="0" applyNumberFormat="1" applyFont="1" applyBorder="1" applyAlignment="1">
      <alignment horizontal="center" vertical="center"/>
    </xf>
    <xf numFmtId="182" fontId="16" fillId="0" borderId="0" xfId="0" applyNumberFormat="1" applyFont="1" applyAlignment="1">
      <alignment horizontal="center" vertical="center"/>
    </xf>
    <xf numFmtId="182" fontId="16" fillId="0" borderId="13" xfId="0" applyNumberFormat="1" applyFont="1" applyBorder="1" applyAlignment="1">
      <alignment horizontal="center" vertical="center"/>
    </xf>
    <xf numFmtId="182" fontId="16" fillId="0" borderId="83" xfId="0" applyNumberFormat="1" applyFont="1" applyBorder="1" applyAlignment="1">
      <alignment horizontal="center" vertical="center"/>
    </xf>
    <xf numFmtId="182" fontId="16" fillId="0" borderId="18" xfId="0" applyNumberFormat="1" applyFont="1" applyBorder="1" applyAlignment="1">
      <alignment horizontal="center" vertical="center"/>
    </xf>
    <xf numFmtId="182" fontId="16" fillId="0" borderId="17" xfId="0" applyNumberFormat="1" applyFont="1" applyBorder="1" applyAlignment="1">
      <alignment horizontal="center" vertical="center"/>
    </xf>
    <xf numFmtId="0" fontId="22" fillId="0" borderId="361" xfId="0" applyFont="1" applyBorder="1" applyAlignment="1">
      <alignment horizontal="center" vertical="center"/>
    </xf>
    <xf numFmtId="0" fontId="22" fillId="0" borderId="360" xfId="0" applyFont="1" applyBorder="1" applyAlignment="1">
      <alignment horizontal="center" vertical="center"/>
    </xf>
    <xf numFmtId="0" fontId="11" fillId="0" borderId="359" xfId="0" applyFont="1" applyBorder="1" applyAlignment="1">
      <alignment horizontal="center" vertical="center"/>
    </xf>
    <xf numFmtId="0" fontId="11" fillId="0" borderId="358" xfId="0" applyFont="1" applyBorder="1" applyAlignment="1">
      <alignment horizontal="center" vertical="center"/>
    </xf>
    <xf numFmtId="0" fontId="16" fillId="0" borderId="325" xfId="0" applyFont="1" applyBorder="1" applyAlignment="1">
      <alignment horizontal="center" vertical="center"/>
    </xf>
    <xf numFmtId="0" fontId="16" fillId="0" borderId="324" xfId="0" applyFont="1" applyBorder="1" applyAlignment="1">
      <alignment horizontal="center" vertical="center"/>
    </xf>
    <xf numFmtId="0" fontId="19" fillId="0" borderId="283" xfId="0" applyFont="1" applyBorder="1" applyAlignment="1">
      <alignment horizontal="center" vertical="center"/>
    </xf>
    <xf numFmtId="0" fontId="16" fillId="0" borderId="341" xfId="0" applyFont="1" applyBorder="1" applyAlignment="1">
      <alignment horizontal="center" vertical="center"/>
    </xf>
    <xf numFmtId="0" fontId="16" fillId="0" borderId="345" xfId="0" applyFont="1" applyBorder="1" applyAlignment="1">
      <alignment horizontal="center" vertical="center"/>
    </xf>
    <xf numFmtId="0" fontId="16" fillId="0" borderId="326" xfId="0" applyFont="1" applyBorder="1" applyAlignment="1">
      <alignment horizontal="center" vertical="center"/>
    </xf>
    <xf numFmtId="0" fontId="16" fillId="0" borderId="336" xfId="0" applyFont="1" applyBorder="1" applyAlignment="1">
      <alignment horizontal="center" vertical="center"/>
    </xf>
    <xf numFmtId="0" fontId="16" fillId="0" borderId="344" xfId="0" applyFont="1" applyBorder="1" applyAlignment="1">
      <alignment horizontal="center" vertical="center"/>
    </xf>
    <xf numFmtId="0" fontId="16" fillId="0" borderId="343" xfId="0" applyFont="1" applyBorder="1" applyAlignment="1">
      <alignment horizontal="center" vertical="center"/>
    </xf>
    <xf numFmtId="182" fontId="16" fillId="0" borderId="41" xfId="0" applyNumberFormat="1" applyFont="1" applyBorder="1" applyAlignment="1">
      <alignment horizontal="center" vertical="center"/>
    </xf>
    <xf numFmtId="182" fontId="16" fillId="0" borderId="21" xfId="0" applyNumberFormat="1" applyFont="1" applyBorder="1" applyAlignment="1">
      <alignment horizontal="center" vertical="center"/>
    </xf>
    <xf numFmtId="182" fontId="16" fillId="0" borderId="20" xfId="0" applyNumberFormat="1" applyFont="1" applyBorder="1" applyAlignment="1">
      <alignment horizontal="center" vertical="center"/>
    </xf>
    <xf numFmtId="0" fontId="16" fillId="0" borderId="175" xfId="0" applyFont="1" applyBorder="1" applyAlignment="1">
      <alignment horizontal="center" vertical="center"/>
    </xf>
    <xf numFmtId="0" fontId="16" fillId="0" borderId="335" xfId="0" applyFont="1" applyBorder="1" applyAlignment="1">
      <alignment horizontal="center" vertical="center"/>
    </xf>
    <xf numFmtId="0" fontId="16" fillId="0" borderId="334" xfId="0" applyFont="1" applyBorder="1" applyAlignment="1">
      <alignment horizontal="center" vertical="center"/>
    </xf>
    <xf numFmtId="0" fontId="16" fillId="0" borderId="41"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43"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83"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339" xfId="0" applyFont="1" applyBorder="1" applyAlignment="1">
      <alignment horizontal="center" vertical="center" wrapText="1"/>
    </xf>
    <xf numFmtId="0" fontId="19" fillId="0" borderId="340" xfId="0" applyFont="1" applyBorder="1" applyAlignment="1">
      <alignment horizontal="center" vertical="center"/>
    </xf>
    <xf numFmtId="0" fontId="16" fillId="0" borderId="32" xfId="0" applyFont="1" applyBorder="1" applyAlignment="1">
      <alignment horizontal="center" vertical="center"/>
    </xf>
    <xf numFmtId="0" fontId="16" fillId="0" borderId="327" xfId="0" applyFont="1" applyBorder="1" applyAlignment="1">
      <alignment horizontal="center" vertical="center"/>
    </xf>
    <xf numFmtId="0" fontId="19" fillId="0" borderId="338" xfId="0" applyFont="1" applyBorder="1" applyAlignment="1">
      <alignment horizontal="center" vertical="center"/>
    </xf>
    <xf numFmtId="0" fontId="16" fillId="0" borderId="337" xfId="0" applyFont="1" applyBorder="1" applyAlignment="1">
      <alignment horizontal="center" vertical="center"/>
    </xf>
    <xf numFmtId="0" fontId="16" fillId="0" borderId="331" xfId="0" applyFont="1" applyBorder="1" applyAlignment="1">
      <alignment horizontal="center" vertical="center"/>
    </xf>
    <xf numFmtId="0" fontId="16" fillId="0" borderId="348" xfId="0" applyFont="1" applyBorder="1" applyAlignment="1">
      <alignment horizontal="center" vertical="center"/>
    </xf>
    <xf numFmtId="0" fontId="16" fillId="0" borderId="346" xfId="0" applyFont="1" applyBorder="1" applyAlignment="1">
      <alignment horizontal="center" vertical="center"/>
    </xf>
    <xf numFmtId="0" fontId="16" fillId="0" borderId="330" xfId="0" applyFont="1" applyBorder="1" applyAlignment="1">
      <alignment horizontal="center" vertical="center"/>
    </xf>
    <xf numFmtId="0" fontId="16" fillId="0" borderId="329" xfId="0" applyFont="1" applyBorder="1" applyAlignment="1">
      <alignment horizontal="center" vertical="center"/>
    </xf>
    <xf numFmtId="0" fontId="16" fillId="0" borderId="328" xfId="0" applyFont="1" applyBorder="1" applyAlignment="1">
      <alignment horizontal="center" vertical="center"/>
    </xf>
    <xf numFmtId="0" fontId="16" fillId="0" borderId="11" xfId="0" applyFont="1" applyBorder="1" applyAlignment="1">
      <alignment horizontal="center" vertical="center" textRotation="255"/>
    </xf>
    <xf numFmtId="0" fontId="16" fillId="0" borderId="8" xfId="0" applyFont="1" applyBorder="1" applyAlignment="1">
      <alignment horizontal="center" vertical="center" textRotation="255"/>
    </xf>
    <xf numFmtId="0" fontId="19" fillId="0" borderId="333" xfId="0" applyFont="1" applyBorder="1" applyAlignment="1">
      <alignment horizontal="center" vertical="center"/>
    </xf>
    <xf numFmtId="0" fontId="16" fillId="0" borderId="95" xfId="0" applyFont="1" applyBorder="1" applyAlignment="1">
      <alignment horizontal="center" vertical="center"/>
    </xf>
    <xf numFmtId="0" fontId="16" fillId="0" borderId="347" xfId="0" applyFont="1" applyBorder="1" applyAlignment="1">
      <alignment horizontal="center" vertical="center"/>
    </xf>
    <xf numFmtId="0" fontId="19" fillId="0" borderId="274" xfId="0" applyFont="1" applyBorder="1" applyAlignment="1">
      <alignment horizontal="center" vertical="center"/>
    </xf>
    <xf numFmtId="182" fontId="16" fillId="0" borderId="38" xfId="0" applyNumberFormat="1" applyFont="1" applyBorder="1" applyAlignment="1">
      <alignment horizontal="center" vertical="center"/>
    </xf>
    <xf numFmtId="182" fontId="16" fillId="0" borderId="27" xfId="0" applyNumberFormat="1" applyFont="1" applyBorder="1" applyAlignment="1">
      <alignment horizontal="center" vertical="center"/>
    </xf>
    <xf numFmtId="182" fontId="16" fillId="0" borderId="39" xfId="0" applyNumberFormat="1" applyFont="1" applyBorder="1" applyAlignment="1">
      <alignment horizontal="center" vertical="center"/>
    </xf>
    <xf numFmtId="0" fontId="16" fillId="0" borderId="6" xfId="0" applyFont="1" applyBorder="1" applyAlignment="1">
      <alignment horizontal="center" vertical="center"/>
    </xf>
    <xf numFmtId="0" fontId="16" fillId="0" borderId="322" xfId="0" applyFont="1" applyBorder="1" applyAlignment="1">
      <alignment horizontal="center" vertical="center"/>
    </xf>
    <xf numFmtId="0" fontId="16" fillId="0" borderId="320" xfId="0" applyFont="1" applyBorder="1" applyAlignment="1">
      <alignment horizontal="center" vertical="center"/>
    </xf>
    <xf numFmtId="182" fontId="16" fillId="0" borderId="72" xfId="0" applyNumberFormat="1" applyFont="1" applyBorder="1" applyAlignment="1">
      <alignment horizontal="center" vertical="center"/>
    </xf>
    <xf numFmtId="182" fontId="16" fillId="0" borderId="7" xfId="0" applyNumberFormat="1" applyFont="1" applyBorder="1" applyAlignment="1">
      <alignment horizontal="center" vertical="center"/>
    </xf>
    <xf numFmtId="182" fontId="16" fillId="0" borderId="8" xfId="0" applyNumberFormat="1" applyFont="1" applyBorder="1" applyAlignment="1">
      <alignment horizontal="center" vertical="center"/>
    </xf>
    <xf numFmtId="0" fontId="16" fillId="0" borderId="10" xfId="0" applyFont="1" applyBorder="1" applyAlignment="1">
      <alignment horizontal="center" vertical="center"/>
    </xf>
    <xf numFmtId="0" fontId="16" fillId="0" borderId="155" xfId="0" applyFont="1" applyBorder="1" applyAlignment="1">
      <alignment horizontal="center" vertical="center" wrapText="1"/>
    </xf>
    <xf numFmtId="0" fontId="16" fillId="0" borderId="137" xfId="0" applyFont="1" applyBorder="1" applyAlignment="1">
      <alignment horizontal="center" vertical="center"/>
    </xf>
    <xf numFmtId="0" fontId="16" fillId="0" borderId="222" xfId="0" applyFont="1" applyBorder="1" applyAlignment="1">
      <alignment horizontal="center" vertical="center"/>
    </xf>
    <xf numFmtId="181" fontId="16" fillId="0" borderId="251" xfId="0" applyNumberFormat="1" applyFont="1" applyBorder="1">
      <alignment vertical="center"/>
    </xf>
    <xf numFmtId="181" fontId="16" fillId="0" borderId="137" xfId="0" applyNumberFormat="1" applyFont="1" applyBorder="1">
      <alignment vertical="center"/>
    </xf>
    <xf numFmtId="181" fontId="16" fillId="0" borderId="269" xfId="0" applyNumberFormat="1" applyFont="1" applyBorder="1">
      <alignment vertical="center"/>
    </xf>
    <xf numFmtId="0" fontId="16" fillId="0" borderId="321" xfId="0" applyFont="1" applyBorder="1" applyAlignment="1">
      <alignment horizontal="center" vertical="center"/>
    </xf>
    <xf numFmtId="0" fontId="16" fillId="0" borderId="7" xfId="0" applyFont="1" applyBorder="1" applyAlignment="1">
      <alignment horizontal="right" vertical="center"/>
    </xf>
    <xf numFmtId="0" fontId="16" fillId="0" borderId="319" xfId="0" applyFont="1" applyBorder="1" applyAlignment="1">
      <alignment horizontal="center" vertical="center"/>
    </xf>
    <xf numFmtId="0" fontId="16" fillId="0" borderId="78" xfId="0" applyFont="1" applyBorder="1" applyAlignment="1">
      <alignment horizontal="center" vertical="center"/>
    </xf>
    <xf numFmtId="0" fontId="16" fillId="0" borderId="88" xfId="0" applyFont="1" applyBorder="1" applyAlignment="1">
      <alignment horizontal="center" vertical="center"/>
    </xf>
    <xf numFmtId="0" fontId="16" fillId="0" borderId="332" xfId="0" applyFont="1" applyBorder="1" applyAlignment="1">
      <alignment horizontal="center" vertical="center"/>
    </xf>
    <xf numFmtId="0" fontId="19" fillId="0" borderId="323" xfId="0" applyFont="1" applyBorder="1" applyAlignment="1">
      <alignment horizontal="center" vertical="center"/>
    </xf>
    <xf numFmtId="181" fontId="16" fillId="0" borderId="312" xfId="0" applyNumberFormat="1" applyFont="1" applyBorder="1">
      <alignment vertical="center"/>
    </xf>
    <xf numFmtId="181" fontId="16" fillId="0" borderId="136" xfId="0" applyNumberFormat="1" applyFont="1" applyBorder="1">
      <alignment vertical="center"/>
    </xf>
    <xf numFmtId="0" fontId="11" fillId="0" borderId="318" xfId="0" applyFont="1" applyBorder="1" applyAlignment="1">
      <alignment horizontal="center" vertical="center"/>
    </xf>
    <xf numFmtId="0" fontId="11" fillId="0" borderId="316" xfId="0" applyFont="1" applyBorder="1" applyAlignment="1">
      <alignment horizontal="center" vertical="center"/>
    </xf>
    <xf numFmtId="0" fontId="11" fillId="0" borderId="317" xfId="0" applyFont="1" applyBorder="1" applyAlignment="1">
      <alignment horizontal="center" vertical="center"/>
    </xf>
    <xf numFmtId="181" fontId="11" fillId="0" borderId="46" xfId="0" applyNumberFormat="1" applyFont="1" applyBorder="1">
      <alignment vertical="center"/>
    </xf>
    <xf numFmtId="181" fontId="11" fillId="0" borderId="316" xfId="0" applyNumberFormat="1" applyFont="1" applyBorder="1">
      <alignment vertical="center"/>
    </xf>
    <xf numFmtId="181" fontId="11" fillId="0" borderId="315" xfId="0" applyNumberFormat="1" applyFont="1" applyBorder="1">
      <alignment vertical="center"/>
    </xf>
    <xf numFmtId="0" fontId="16" fillId="0" borderId="314" xfId="0" applyFont="1" applyBorder="1" applyAlignment="1">
      <alignment horizontal="center" vertical="center" wrapText="1"/>
    </xf>
    <xf numFmtId="0" fontId="16" fillId="0" borderId="269" xfId="0" applyFont="1" applyBorder="1" applyAlignment="1">
      <alignment horizontal="center" vertical="center"/>
    </xf>
    <xf numFmtId="0" fontId="16" fillId="0" borderId="313" xfId="0" applyFont="1" applyBorder="1" applyAlignment="1">
      <alignment horizontal="center" vertical="center"/>
    </xf>
    <xf numFmtId="181" fontId="16" fillId="0" borderId="23" xfId="0" applyNumberFormat="1" applyFont="1" applyBorder="1">
      <alignment vertical="center"/>
    </xf>
    <xf numFmtId="0" fontId="11" fillId="0" borderId="311" xfId="0" applyFont="1" applyBorder="1" applyAlignment="1">
      <alignment horizontal="center" vertical="center"/>
    </xf>
    <xf numFmtId="0" fontId="11" fillId="0" borderId="309" xfId="0" applyFont="1" applyBorder="1" applyAlignment="1">
      <alignment horizontal="center" vertical="center"/>
    </xf>
    <xf numFmtId="0" fontId="11" fillId="0" borderId="310" xfId="0" applyFont="1" applyBorder="1" applyAlignment="1">
      <alignment horizontal="center" vertical="center"/>
    </xf>
    <xf numFmtId="0" fontId="11" fillId="0" borderId="308" xfId="0" applyFont="1" applyBorder="1" applyAlignment="1">
      <alignment horizontal="right" vertical="center" indent="1"/>
    </xf>
    <xf numFmtId="0" fontId="11" fillId="0" borderId="309" xfId="0" applyFont="1" applyBorder="1" applyAlignment="1">
      <alignment horizontal="right" vertical="center" indent="1"/>
    </xf>
    <xf numFmtId="0" fontId="11" fillId="0" borderId="307" xfId="0" applyFont="1" applyBorder="1" applyAlignment="1">
      <alignment horizontal="right" vertical="center" indent="1"/>
    </xf>
    <xf numFmtId="0" fontId="11" fillId="0" borderId="306" xfId="0" applyFont="1" applyBorder="1" applyAlignment="1">
      <alignment horizontal="right" vertical="center" indent="1"/>
    </xf>
    <xf numFmtId="0" fontId="11" fillId="0" borderId="305" xfId="0" applyFont="1" applyBorder="1" applyAlignment="1">
      <alignment horizontal="right" vertical="center" indent="1"/>
    </xf>
    <xf numFmtId="0" fontId="16" fillId="0" borderId="241" xfId="0" applyFont="1" applyBorder="1" applyAlignment="1">
      <alignment horizontal="center" vertical="center"/>
    </xf>
    <xf numFmtId="0" fontId="16" fillId="0" borderId="224" xfId="0" applyFont="1" applyBorder="1" applyAlignment="1">
      <alignment horizontal="center" vertical="center"/>
    </xf>
    <xf numFmtId="0" fontId="16" fillId="0" borderId="240" xfId="0" applyFont="1" applyBorder="1" applyAlignment="1">
      <alignment horizontal="center" vertical="center"/>
    </xf>
    <xf numFmtId="0" fontId="16" fillId="0" borderId="17" xfId="0" applyFont="1" applyBorder="1" applyAlignment="1">
      <alignment horizontal="right" vertical="center" indent="1"/>
    </xf>
    <xf numFmtId="0" fontId="16" fillId="0" borderId="224" xfId="0" applyFont="1" applyBorder="1" applyAlignment="1">
      <alignment horizontal="right" vertical="center" indent="1"/>
    </xf>
    <xf numFmtId="0" fontId="16" fillId="0" borderId="256" xfId="0" applyFont="1" applyBorder="1" applyAlignment="1">
      <alignment horizontal="right" vertical="center" indent="1"/>
    </xf>
    <xf numFmtId="0" fontId="16" fillId="0" borderId="77" xfId="0" applyFont="1" applyBorder="1" applyAlignment="1">
      <alignment horizontal="center" vertical="center"/>
    </xf>
    <xf numFmtId="0" fontId="16" fillId="0" borderId="75" xfId="0" applyFont="1" applyBorder="1" applyAlignment="1">
      <alignment horizontal="center" vertical="center"/>
    </xf>
    <xf numFmtId="0" fontId="16" fillId="0" borderId="226" xfId="0" applyFont="1" applyBorder="1" applyAlignment="1">
      <alignment horizontal="center" vertical="center"/>
    </xf>
    <xf numFmtId="0" fontId="16" fillId="0" borderId="60" xfId="0" applyFont="1" applyBorder="1" applyAlignment="1">
      <alignment horizontal="right" vertical="center" indent="1"/>
    </xf>
    <xf numFmtId="0" fontId="16" fillId="0" borderId="75" xfId="0" applyFont="1" applyBorder="1" applyAlignment="1">
      <alignment horizontal="right" vertical="center" indent="1"/>
    </xf>
    <xf numFmtId="0" fontId="16" fillId="0" borderId="61" xfId="0" applyFont="1" applyBorder="1" applyAlignment="1">
      <alignment horizontal="right" vertical="center" indent="1"/>
    </xf>
    <xf numFmtId="0" fontId="16" fillId="0" borderId="59" xfId="0" applyFont="1" applyBorder="1" applyAlignment="1">
      <alignment horizontal="right" vertical="center" indent="1"/>
    </xf>
    <xf numFmtId="0" fontId="16" fillId="0" borderId="58" xfId="0" applyFont="1" applyBorder="1" applyAlignment="1">
      <alignment horizontal="right" vertical="center" indent="1"/>
    </xf>
    <xf numFmtId="0" fontId="16" fillId="0" borderId="155" xfId="0" applyFont="1" applyBorder="1" applyAlignment="1">
      <alignment horizontal="center" vertical="center"/>
    </xf>
    <xf numFmtId="0" fontId="16" fillId="0" borderId="251" xfId="0" applyFont="1" applyBorder="1" applyAlignment="1">
      <alignment horizontal="right" vertical="center" indent="1"/>
    </xf>
    <xf numFmtId="0" fontId="16" fillId="0" borderId="137" xfId="0" applyFont="1" applyBorder="1" applyAlignment="1">
      <alignment horizontal="right" vertical="center" indent="1"/>
    </xf>
    <xf numFmtId="0" fontId="16" fillId="0" borderId="154" xfId="0" applyFont="1" applyBorder="1" applyAlignment="1">
      <alignment horizontal="right" vertical="center" indent="1"/>
    </xf>
    <xf numFmtId="0" fontId="16" fillId="0" borderId="140" xfId="0" applyFont="1" applyBorder="1" applyAlignment="1">
      <alignment horizontal="right" vertical="center" indent="1"/>
    </xf>
    <xf numFmtId="0" fontId="16" fillId="0" borderId="162" xfId="0" applyFont="1" applyBorder="1" applyAlignment="1">
      <alignment horizontal="right" vertical="center" indent="1"/>
    </xf>
    <xf numFmtId="0" fontId="16" fillId="0" borderId="304" xfId="0" applyFont="1" applyBorder="1" applyAlignment="1">
      <alignment horizontal="center" vertical="center"/>
    </xf>
    <xf numFmtId="0" fontId="16" fillId="0" borderId="303" xfId="0" applyFont="1" applyBorder="1" applyAlignment="1">
      <alignment horizontal="center" vertical="center"/>
    </xf>
    <xf numFmtId="0" fontId="16" fillId="0" borderId="20" xfId="0" applyFont="1" applyBorder="1" applyAlignment="1">
      <alignment horizontal="right" vertical="center" indent="1"/>
    </xf>
    <xf numFmtId="0" fontId="16" fillId="0" borderId="150" xfId="0" applyFont="1" applyBorder="1" applyAlignment="1">
      <alignment horizontal="right" vertical="center" indent="1"/>
    </xf>
    <xf numFmtId="0" fontId="16" fillId="0" borderId="302" xfId="0" applyFont="1" applyBorder="1" applyAlignment="1">
      <alignment horizontal="right" vertical="center" indent="1"/>
    </xf>
    <xf numFmtId="0" fontId="16" fillId="0" borderId="301" xfId="0" applyFont="1" applyBorder="1" applyAlignment="1">
      <alignment horizontal="right" vertical="center" indent="1"/>
    </xf>
    <xf numFmtId="0" fontId="16" fillId="0" borderId="300" xfId="0" applyFont="1" applyBorder="1" applyAlignment="1">
      <alignment horizontal="right" vertical="center" indent="1"/>
    </xf>
    <xf numFmtId="0" fontId="16" fillId="0" borderId="299" xfId="0" applyFont="1" applyBorder="1" applyAlignment="1">
      <alignment horizontal="center" vertical="center"/>
    </xf>
    <xf numFmtId="0" fontId="16" fillId="0" borderId="296" xfId="0" applyFont="1" applyBorder="1" applyAlignment="1">
      <alignment horizontal="center" vertical="center"/>
    </xf>
    <xf numFmtId="0" fontId="16" fillId="0" borderId="298" xfId="0" applyFont="1" applyBorder="1" applyAlignment="1">
      <alignment horizontal="center" vertical="center"/>
    </xf>
    <xf numFmtId="0" fontId="16" fillId="0" borderId="297" xfId="0" applyFont="1" applyBorder="1" applyAlignment="1">
      <alignment horizontal="right" vertical="center" indent="1"/>
    </xf>
    <xf numFmtId="0" fontId="16" fillId="0" borderId="296" xfId="0" applyFont="1" applyBorder="1" applyAlignment="1">
      <alignment horizontal="right" vertical="center" indent="1"/>
    </xf>
    <xf numFmtId="0" fontId="16" fillId="0" borderId="295" xfId="0" applyFont="1" applyBorder="1" applyAlignment="1">
      <alignment horizontal="right" vertical="center" indent="1"/>
    </xf>
    <xf numFmtId="0" fontId="16" fillId="0" borderId="294" xfId="0" applyFont="1" applyBorder="1" applyAlignment="1">
      <alignment horizontal="right" vertical="center" indent="1"/>
    </xf>
    <xf numFmtId="0" fontId="16" fillId="0" borderId="293" xfId="0" applyFont="1" applyBorder="1" applyAlignment="1">
      <alignment horizontal="right" vertical="center" indent="1"/>
    </xf>
    <xf numFmtId="0" fontId="16" fillId="0" borderId="250" xfId="0" applyFont="1" applyBorder="1" applyAlignment="1">
      <alignment horizontal="center" vertical="center" shrinkToFit="1"/>
    </xf>
    <xf numFmtId="0" fontId="16" fillId="0" borderId="406" xfId="0" applyFont="1" applyBorder="1" applyAlignment="1">
      <alignment horizontal="center" vertical="center" shrinkToFit="1"/>
    </xf>
    <xf numFmtId="0" fontId="16" fillId="0" borderId="405" xfId="0" applyFont="1" applyBorder="1" applyAlignment="1">
      <alignment horizontal="center" vertical="center" shrinkToFit="1"/>
    </xf>
    <xf numFmtId="0" fontId="16" fillId="0" borderId="249" xfId="0" applyFont="1" applyBorder="1" applyAlignment="1">
      <alignment horizontal="center" vertical="center" shrinkToFit="1"/>
    </xf>
    <xf numFmtId="0" fontId="16" fillId="0" borderId="51" xfId="0" applyFont="1" applyBorder="1" applyAlignment="1">
      <alignment horizontal="center" vertical="center" shrinkToFit="1"/>
    </xf>
    <xf numFmtId="0" fontId="16" fillId="0" borderId="390" xfId="0" applyFont="1" applyBorder="1" applyAlignment="1">
      <alignment horizontal="distributed" vertical="center" indent="1"/>
    </xf>
    <xf numFmtId="0" fontId="16" fillId="0" borderId="281" xfId="0" applyFont="1" applyBorder="1" applyAlignment="1">
      <alignment horizontal="distributed" vertical="center" indent="1"/>
    </xf>
    <xf numFmtId="0" fontId="16" fillId="0" borderId="384" xfId="0" applyFont="1" applyBorder="1" applyAlignment="1">
      <alignment horizontal="distributed" vertical="center" indent="1"/>
    </xf>
    <xf numFmtId="0" fontId="16" fillId="0" borderId="274" xfId="0" applyFont="1" applyBorder="1" applyAlignment="1">
      <alignment horizontal="distributed" vertical="center" indent="1"/>
    </xf>
    <xf numFmtId="0" fontId="26" fillId="0" borderId="379" xfId="0" applyFont="1" applyBorder="1" applyAlignment="1">
      <alignment horizontal="center" vertical="center" shrinkToFit="1"/>
    </xf>
    <xf numFmtId="0" fontId="26" fillId="0" borderId="376" xfId="0" applyFont="1" applyBorder="1" applyAlignment="1">
      <alignment horizontal="center" vertical="center" shrinkToFit="1"/>
    </xf>
    <xf numFmtId="0" fontId="17" fillId="0" borderId="79" xfId="0" applyFont="1" applyBorder="1">
      <alignment vertical="center"/>
    </xf>
    <xf numFmtId="0" fontId="17" fillId="0" borderId="408" xfId="0" applyFont="1" applyBorder="1" applyAlignment="1">
      <alignment horizontal="center"/>
    </xf>
    <xf numFmtId="0" fontId="17" fillId="0" borderId="407" xfId="0" applyFont="1" applyBorder="1" applyAlignment="1">
      <alignment horizontal="center"/>
    </xf>
    <xf numFmtId="0" fontId="17" fillId="0" borderId="75" xfId="0" applyFont="1" applyBorder="1">
      <alignment vertical="center"/>
    </xf>
    <xf numFmtId="0" fontId="17" fillId="0" borderId="31" xfId="0" applyFont="1" applyBorder="1" applyAlignment="1">
      <alignment horizontal="center" vertical="top"/>
    </xf>
    <xf numFmtId="0" fontId="17" fillId="0" borderId="162" xfId="0" applyFont="1" applyBorder="1" applyAlignment="1">
      <alignment horizontal="center" vertical="top"/>
    </xf>
    <xf numFmtId="0" fontId="17" fillId="0" borderId="137" xfId="0" applyFont="1" applyBorder="1">
      <alignment vertical="center"/>
    </xf>
    <xf numFmtId="0" fontId="16" fillId="0" borderId="180" xfId="0" applyFont="1" applyBorder="1" applyAlignment="1">
      <alignment horizontal="center" vertical="center" shrinkToFit="1"/>
    </xf>
    <xf numFmtId="0" fontId="19" fillId="0" borderId="340" xfId="0" applyFont="1" applyBorder="1" applyAlignment="1">
      <alignment horizontal="distributed" vertical="center"/>
    </xf>
    <xf numFmtId="0" fontId="19" fillId="0" borderId="338" xfId="0" applyFont="1" applyBorder="1" applyAlignment="1">
      <alignment horizontal="distributed" vertical="center"/>
    </xf>
    <xf numFmtId="0" fontId="19" fillId="0" borderId="176" xfId="0" applyFont="1" applyBorder="1" applyAlignment="1">
      <alignment horizontal="center" vertical="center" shrinkToFit="1"/>
    </xf>
    <xf numFmtId="0" fontId="19" fillId="0" borderId="411" xfId="0" applyFont="1" applyBorder="1" applyAlignment="1">
      <alignment horizontal="center" vertical="center" shrinkToFit="1"/>
    </xf>
    <xf numFmtId="0" fontId="17" fillId="0" borderId="77" xfId="0" applyFont="1" applyBorder="1" applyAlignment="1">
      <alignment horizontal="center" vertical="center"/>
    </xf>
    <xf numFmtId="0" fontId="17" fillId="0" borderId="155" xfId="0" applyFont="1" applyBorder="1" applyAlignment="1">
      <alignment horizontal="center" vertical="center"/>
    </xf>
    <xf numFmtId="0" fontId="19" fillId="0" borderId="372" xfId="0" applyFont="1" applyBorder="1" applyAlignment="1">
      <alignment horizontal="distributed" vertical="center"/>
    </xf>
    <xf numFmtId="0" fontId="19" fillId="0" borderId="59" xfId="0" applyFont="1" applyBorder="1" applyAlignment="1">
      <alignment horizontal="distributed" vertical="center"/>
    </xf>
    <xf numFmtId="0" fontId="19" fillId="0" borderId="281" xfId="0" applyFont="1" applyBorder="1" applyAlignment="1">
      <alignment horizontal="distributed" vertical="center"/>
    </xf>
    <xf numFmtId="0" fontId="19" fillId="0" borderId="171" xfId="0" applyFont="1" applyBorder="1" applyAlignment="1">
      <alignment horizontal="center" vertical="center" shrinkToFit="1"/>
    </xf>
    <xf numFmtId="0" fontId="19" fillId="0" borderId="370" xfId="0" applyFont="1" applyBorder="1" applyAlignment="1">
      <alignment horizontal="distributed" vertical="center"/>
    </xf>
    <xf numFmtId="0" fontId="19" fillId="0" borderId="140" xfId="0" applyFont="1" applyBorder="1" applyAlignment="1">
      <alignment horizontal="distributed" vertical="center"/>
    </xf>
    <xf numFmtId="0" fontId="19" fillId="0" borderId="412" xfId="0" applyFont="1" applyBorder="1" applyAlignment="1">
      <alignment horizontal="distributed" vertical="center"/>
    </xf>
    <xf numFmtId="0" fontId="19" fillId="0" borderId="116" xfId="0" applyFont="1" applyBorder="1" applyAlignment="1">
      <alignment horizontal="distributed" vertical="center"/>
    </xf>
    <xf numFmtId="0" fontId="17" fillId="0" borderId="229" xfId="0" applyFont="1" applyBorder="1" applyAlignment="1">
      <alignment horizontal="center" vertical="center" textRotation="255"/>
    </xf>
    <xf numFmtId="0" fontId="17" fillId="0" borderId="292" xfId="0" applyFont="1" applyBorder="1" applyAlignment="1">
      <alignment horizontal="center" vertical="center" textRotation="255"/>
    </xf>
    <xf numFmtId="0" fontId="17" fillId="0" borderId="220" xfId="0" applyFont="1" applyBorder="1" applyAlignment="1">
      <alignment horizontal="center" vertical="center" textRotation="255"/>
    </xf>
    <xf numFmtId="0" fontId="17" fillId="0" borderId="229" xfId="0" applyFont="1" applyBorder="1" applyAlignment="1">
      <alignment horizontal="center" vertical="center" textRotation="255" wrapText="1"/>
    </xf>
    <xf numFmtId="0" fontId="17" fillId="0" borderId="304" xfId="0" applyFont="1" applyBorder="1" applyAlignment="1">
      <alignment horizontal="distributed" vertical="center" indent="1"/>
    </xf>
    <xf numFmtId="0" fontId="17" fillId="0" borderId="150" xfId="0" applyFont="1" applyBorder="1" applyAlignment="1">
      <alignment horizontal="distributed" vertical="center" indent="1"/>
    </xf>
    <xf numFmtId="0" fontId="17" fillId="0" borderId="241" xfId="0" applyFont="1" applyBorder="1" applyAlignment="1">
      <alignment horizontal="distributed" vertical="center" indent="1"/>
    </xf>
    <xf numFmtId="0" fontId="17" fillId="0" borderId="224" xfId="0" applyFont="1" applyBorder="1" applyAlignment="1">
      <alignment horizontal="distributed" vertical="center" indent="1"/>
    </xf>
    <xf numFmtId="0" fontId="17" fillId="0" borderId="73" xfId="0" applyFont="1" applyBorder="1" applyAlignment="1">
      <alignment horizontal="distributed" vertical="center" indent="1"/>
    </xf>
    <xf numFmtId="0" fontId="17" fillId="0" borderId="70" xfId="0" applyFont="1" applyBorder="1" applyAlignment="1">
      <alignment horizontal="distributed" vertical="center" indent="1"/>
    </xf>
    <xf numFmtId="0" fontId="17" fillId="0" borderId="230" xfId="0" applyFont="1" applyBorder="1" applyAlignment="1">
      <alignment horizontal="center" vertical="center" textRotation="255"/>
    </xf>
    <xf numFmtId="0" fontId="17" fillId="0" borderId="414" xfId="0" applyFont="1" applyBorder="1" applyAlignment="1">
      <alignment horizontal="center" vertical="center" textRotation="255"/>
    </xf>
    <xf numFmtId="0" fontId="17" fillId="0" borderId="221" xfId="0" applyFont="1" applyBorder="1" applyAlignment="1">
      <alignment horizontal="center" vertical="center" textRotation="255"/>
    </xf>
    <xf numFmtId="0" fontId="17" fillId="0" borderId="220" xfId="0" applyFont="1" applyBorder="1" applyAlignment="1">
      <alignment horizontal="center" vertical="center"/>
    </xf>
    <xf numFmtId="0" fontId="17" fillId="0" borderId="318" xfId="0" applyFont="1" applyBorder="1" applyAlignment="1">
      <alignment horizontal="distributed" vertical="center" indent="1"/>
    </xf>
    <xf numFmtId="0" fontId="17" fillId="0" borderId="316" xfId="0" applyFont="1" applyBorder="1" applyAlignment="1">
      <alignment horizontal="distributed" vertical="center" indent="1"/>
    </xf>
    <xf numFmtId="0" fontId="17" fillId="0" borderId="418" xfId="0" applyFont="1" applyBorder="1" applyAlignment="1">
      <alignment horizontal="distributed" vertical="center" indent="1"/>
    </xf>
    <xf numFmtId="0" fontId="17" fillId="0" borderId="97" xfId="0" applyFont="1" applyBorder="1" applyAlignment="1">
      <alignment horizontal="distributed" vertical="center" indent="1"/>
    </xf>
    <xf numFmtId="0" fontId="17" fillId="0" borderId="416" xfId="0" applyFont="1" applyBorder="1" applyAlignment="1">
      <alignment horizontal="distributed" vertical="center" indent="1"/>
    </xf>
    <xf numFmtId="0" fontId="17" fillId="0" borderId="292" xfId="0" applyFont="1" applyBorder="1" applyAlignment="1">
      <alignment horizontal="distributed" vertical="center" indent="1"/>
    </xf>
    <xf numFmtId="0" fontId="17" fillId="0" borderId="415" xfId="0" applyFont="1" applyBorder="1" applyAlignment="1">
      <alignment horizontal="center" vertical="center"/>
    </xf>
    <xf numFmtId="0" fontId="17" fillId="0" borderId="413" xfId="0" applyFont="1" applyBorder="1" applyAlignment="1">
      <alignment horizontal="center" vertical="center"/>
    </xf>
    <xf numFmtId="0" fontId="17" fillId="0" borderId="219" xfId="0" applyFont="1" applyBorder="1" applyAlignment="1">
      <alignment horizontal="center" vertical="center"/>
    </xf>
    <xf numFmtId="0" fontId="17" fillId="0" borderId="141" xfId="0" applyFont="1" applyBorder="1" applyAlignment="1">
      <alignment horizontal="distributed" vertical="center" indent="1"/>
    </xf>
    <xf numFmtId="0" fontId="17" fillId="0" borderId="140" xfId="0" applyFont="1" applyBorder="1" applyAlignment="1">
      <alignment horizontal="distributed" vertical="center" indent="1"/>
    </xf>
    <xf numFmtId="0" fontId="17" fillId="0" borderId="134" xfId="0" applyFont="1" applyBorder="1" applyAlignment="1">
      <alignment horizontal="distributed" vertical="center" indent="1"/>
    </xf>
    <xf numFmtId="0" fontId="17" fillId="0" borderId="116" xfId="0" applyFont="1" applyBorder="1" applyAlignment="1">
      <alignment horizontal="distributed" vertical="center" indent="1"/>
    </xf>
    <xf numFmtId="0" fontId="17" fillId="0" borderId="132" xfId="0" applyFont="1" applyBorder="1" applyAlignment="1">
      <alignment horizontal="center" vertical="center" shrinkToFit="1"/>
    </xf>
    <xf numFmtId="0" fontId="17" fillId="0" borderId="420" xfId="0" applyFont="1" applyBorder="1" applyAlignment="1">
      <alignment horizontal="center" vertical="center" shrinkToFit="1"/>
    </xf>
    <xf numFmtId="0" fontId="17" fillId="0" borderId="422" xfId="0" applyFont="1" applyBorder="1" applyAlignment="1">
      <alignment horizontal="center" vertical="center" shrinkToFit="1"/>
    </xf>
    <xf numFmtId="0" fontId="17" fillId="0" borderId="421" xfId="0" applyFont="1" applyBorder="1" applyAlignment="1">
      <alignment horizontal="center" vertical="center" shrinkToFit="1"/>
    </xf>
    <xf numFmtId="0" fontId="17" fillId="0" borderId="68" xfId="0" applyFont="1" applyBorder="1" applyAlignment="1">
      <alignment vertical="top" wrapText="1"/>
    </xf>
    <xf numFmtId="0" fontId="17" fillId="0" borderId="67" xfId="0" applyFont="1" applyBorder="1" applyAlignment="1">
      <alignment vertical="top"/>
    </xf>
    <xf numFmtId="0" fontId="17" fillId="0" borderId="227" xfId="0" applyFont="1" applyBorder="1" applyAlignment="1">
      <alignment vertical="top"/>
    </xf>
    <xf numFmtId="0" fontId="17" fillId="0" borderId="16" xfId="0" applyFont="1" applyBorder="1" applyAlignment="1">
      <alignment vertical="top"/>
    </xf>
    <xf numFmtId="0" fontId="17" fillId="0" borderId="12" xfId="0" applyFont="1" applyBorder="1" applyAlignment="1">
      <alignment vertical="top"/>
    </xf>
    <xf numFmtId="0" fontId="17" fillId="0" borderId="11" xfId="0" applyFont="1" applyBorder="1" applyAlignment="1">
      <alignment vertical="top"/>
    </xf>
    <xf numFmtId="0" fontId="17" fillId="0" borderId="7" xfId="0" applyFont="1" applyBorder="1" applyAlignment="1">
      <alignment vertical="top"/>
    </xf>
    <xf numFmtId="0" fontId="17" fillId="0" borderId="6" xfId="0" applyFont="1" applyBorder="1" applyAlignment="1">
      <alignment vertical="top"/>
    </xf>
    <xf numFmtId="0" fontId="17" fillId="0" borderId="141" xfId="0" applyFont="1" applyBorder="1" applyAlignment="1">
      <alignment horizontal="center" vertical="center" shrinkToFit="1"/>
    </xf>
    <xf numFmtId="0" fontId="17" fillId="0" borderId="419" xfId="0" applyFont="1" applyBorder="1" applyAlignment="1">
      <alignment horizontal="center" vertical="center" shrinkToFit="1"/>
    </xf>
    <xf numFmtId="0" fontId="16" fillId="0" borderId="461" xfId="0" applyFont="1" applyBorder="1" applyAlignment="1">
      <alignment horizontal="center" vertical="center"/>
    </xf>
    <xf numFmtId="0" fontId="16" fillId="0" borderId="460" xfId="0" applyFont="1" applyBorder="1" applyAlignment="1">
      <alignment horizontal="center" vertical="center"/>
    </xf>
    <xf numFmtId="0" fontId="16" fillId="0" borderId="459" xfId="0" applyFont="1" applyBorder="1" applyAlignment="1">
      <alignment horizontal="center" vertical="center"/>
    </xf>
    <xf numFmtId="0" fontId="16" fillId="0" borderId="173" xfId="0" applyFont="1" applyBorder="1" applyAlignment="1">
      <alignment horizontal="center" vertical="center"/>
    </xf>
    <xf numFmtId="0" fontId="16" fillId="0" borderId="457" xfId="0" applyFont="1" applyBorder="1" applyAlignment="1">
      <alignment horizontal="center" vertical="center"/>
    </xf>
    <xf numFmtId="0" fontId="16" fillId="0" borderId="456" xfId="0" applyFont="1" applyBorder="1" applyAlignment="1">
      <alignment horizontal="center" vertical="center"/>
    </xf>
    <xf numFmtId="0" fontId="16" fillId="0" borderId="453" xfId="0" applyFont="1" applyBorder="1" applyAlignment="1">
      <alignment horizontal="center" vertical="center"/>
    </xf>
    <xf numFmtId="0" fontId="16" fillId="0" borderId="452" xfId="0" applyFont="1" applyBorder="1" applyAlignment="1">
      <alignment horizontal="center" vertical="center"/>
    </xf>
    <xf numFmtId="0" fontId="16" fillId="0" borderId="451" xfId="0" applyFont="1" applyBorder="1" applyAlignment="1">
      <alignment horizontal="center" vertical="center"/>
    </xf>
    <xf numFmtId="0" fontId="16" fillId="0" borderId="319" xfId="0" applyFont="1" applyBorder="1" applyAlignment="1">
      <alignment horizontal="center" vertical="center" shrinkToFit="1"/>
    </xf>
    <xf numFmtId="0" fontId="16" fillId="0" borderId="81" xfId="0" applyFont="1" applyBorder="1" applyAlignment="1">
      <alignment horizontal="center" vertical="center" shrinkToFit="1"/>
    </xf>
    <xf numFmtId="0" fontId="16" fillId="0" borderId="458" xfId="0" applyFont="1" applyBorder="1" applyAlignment="1">
      <alignment horizontal="center" vertical="center" shrinkToFit="1"/>
    </xf>
    <xf numFmtId="0" fontId="16" fillId="0" borderId="409" xfId="0" applyFont="1" applyBorder="1" applyAlignment="1">
      <alignment horizontal="center" vertical="center" shrinkToFit="1"/>
    </xf>
    <xf numFmtId="0" fontId="16" fillId="0" borderId="78" xfId="0" applyFont="1" applyBorder="1" applyAlignment="1">
      <alignment horizontal="center" vertical="center" shrinkToFit="1"/>
    </xf>
    <xf numFmtId="0" fontId="16" fillId="0" borderId="53" xfId="0" applyFont="1" applyBorder="1" applyAlignment="1">
      <alignment horizontal="center" vertical="center"/>
    </xf>
    <xf numFmtId="0" fontId="16" fillId="0" borderId="54" xfId="0" applyFont="1" applyBorder="1" applyAlignment="1">
      <alignment horizontal="center" vertical="center"/>
    </xf>
    <xf numFmtId="0" fontId="16" fillId="0" borderId="362" xfId="0" applyFont="1" applyBorder="1" applyAlignment="1">
      <alignment horizontal="center" vertical="center"/>
    </xf>
    <xf numFmtId="0" fontId="16" fillId="0" borderId="449" xfId="0" applyFont="1" applyBorder="1" applyAlignment="1">
      <alignment horizontal="center" vertical="center"/>
    </xf>
    <xf numFmtId="0" fontId="16" fillId="0" borderId="363" xfId="0" applyFont="1" applyBorder="1" applyAlignment="1">
      <alignment horizontal="center" vertical="center"/>
    </xf>
    <xf numFmtId="0" fontId="16" fillId="0" borderId="450" xfId="0" applyFont="1" applyBorder="1" applyAlignment="1">
      <alignment horizontal="center" vertical="center"/>
    </xf>
    <xf numFmtId="0" fontId="16" fillId="0" borderId="454" xfId="0" applyFont="1" applyBorder="1" applyAlignment="1">
      <alignment horizontal="center" vertical="center"/>
    </xf>
    <xf numFmtId="0" fontId="11" fillId="0" borderId="448" xfId="0" applyFont="1" applyBorder="1" applyAlignment="1">
      <alignment horizontal="distributed" vertical="center" indent="1"/>
    </xf>
    <xf numFmtId="0" fontId="11" fillId="0" borderId="447" xfId="0" applyFont="1" applyBorder="1" applyAlignment="1">
      <alignment horizontal="distributed" vertical="center" indent="1"/>
    </xf>
    <xf numFmtId="0" fontId="11" fillId="0" borderId="446" xfId="0" applyFont="1" applyBorder="1" applyAlignment="1">
      <alignment horizontal="distributed" vertical="center" indent="1"/>
    </xf>
    <xf numFmtId="0" fontId="16" fillId="0" borderId="442" xfId="0" applyFont="1" applyBorder="1" applyAlignment="1">
      <alignment horizontal="distributed" vertical="center" indent="1"/>
    </xf>
    <xf numFmtId="0" fontId="16" fillId="0" borderId="441" xfId="0" applyFont="1" applyBorder="1" applyAlignment="1">
      <alignment horizontal="distributed" vertical="center" indent="1"/>
    </xf>
    <xf numFmtId="0" fontId="16" fillId="0" borderId="440" xfId="0" applyFont="1" applyBorder="1" applyAlignment="1">
      <alignment horizontal="distributed" vertical="center" indent="1"/>
    </xf>
    <xf numFmtId="0" fontId="16" fillId="0" borderId="434" xfId="0" applyFont="1" applyBorder="1" applyAlignment="1">
      <alignment horizontal="distributed" vertical="center" indent="1"/>
    </xf>
    <xf numFmtId="0" fontId="16" fillId="0" borderId="433" xfId="0" applyFont="1" applyBorder="1" applyAlignment="1">
      <alignment horizontal="distributed" vertical="center" indent="1"/>
    </xf>
    <xf numFmtId="0" fontId="16" fillId="0" borderId="172" xfId="0" applyFont="1" applyBorder="1" applyAlignment="1">
      <alignment horizontal="distributed" vertical="center" indent="1"/>
    </xf>
    <xf numFmtId="0" fontId="16" fillId="0" borderId="431" xfId="0" applyFont="1" applyBorder="1" applyAlignment="1">
      <alignment horizontal="distributed" vertical="center" indent="1"/>
    </xf>
    <xf numFmtId="0" fontId="16" fillId="0" borderId="455" xfId="0" applyFont="1" applyBorder="1" applyAlignment="1">
      <alignment horizontal="center" vertical="center"/>
    </xf>
    <xf numFmtId="0" fontId="26" fillId="0" borderId="132" xfId="0" applyFont="1" applyBorder="1" applyAlignment="1">
      <alignment horizontal="center" vertical="center" shrinkToFit="1"/>
    </xf>
    <xf numFmtId="0" fontId="26" fillId="0" borderId="420" xfId="0" applyFont="1" applyBorder="1" applyAlignment="1">
      <alignment horizontal="center" vertical="center" shrinkToFit="1"/>
    </xf>
    <xf numFmtId="0" fontId="26" fillId="0" borderId="429" xfId="0" applyFont="1" applyBorder="1" applyAlignment="1">
      <alignment horizontal="center" vertical="center" shrinkToFit="1"/>
    </xf>
    <xf numFmtId="0" fontId="26" fillId="0" borderId="428" xfId="0" applyFont="1" applyBorder="1" applyAlignment="1">
      <alignment horizontal="center" vertical="center" shrinkToFit="1"/>
    </xf>
    <xf numFmtId="0" fontId="26" fillId="0" borderId="141" xfId="0" applyFont="1" applyBorder="1" applyAlignment="1">
      <alignment horizontal="center" vertical="center" shrinkToFit="1"/>
    </xf>
    <xf numFmtId="0" fontId="26" fillId="0" borderId="419" xfId="0" applyFont="1" applyBorder="1" applyAlignment="1">
      <alignment horizontal="center" vertical="center" shrinkToFit="1"/>
    </xf>
    <xf numFmtId="0" fontId="16" fillId="0" borderId="515" xfId="0" applyFont="1" applyBorder="1" applyAlignment="1">
      <alignment horizontal="center" vertical="center"/>
    </xf>
    <xf numFmtId="0" fontId="16" fillId="0" borderId="399" xfId="0" applyFont="1" applyBorder="1" applyAlignment="1">
      <alignment horizontal="center" vertical="center"/>
    </xf>
    <xf numFmtId="0" fontId="16" fillId="0" borderId="404" xfId="0" applyFont="1" applyBorder="1" applyAlignment="1">
      <alignment horizontal="center" vertical="center"/>
    </xf>
    <xf numFmtId="0" fontId="17" fillId="0" borderId="65" xfId="0" applyFont="1" applyBorder="1" applyAlignment="1">
      <alignment horizontal="center" vertical="center"/>
    </xf>
    <xf numFmtId="0" fontId="17" fillId="0" borderId="64" xfId="0" applyFont="1" applyBorder="1" applyAlignment="1">
      <alignment horizontal="center" vertical="center"/>
    </xf>
    <xf numFmtId="0" fontId="17" fillId="0" borderId="514" xfId="0" applyFont="1" applyBorder="1" applyAlignment="1">
      <alignment horizontal="center" vertical="center"/>
    </xf>
    <xf numFmtId="0" fontId="17" fillId="0" borderId="62" xfId="0" applyFont="1" applyBorder="1" applyAlignment="1">
      <alignment horizontal="center" vertical="center"/>
    </xf>
    <xf numFmtId="0" fontId="17" fillId="0" borderId="59" xfId="0" applyFont="1" applyBorder="1" applyAlignment="1">
      <alignment horizontal="center" vertical="center"/>
    </xf>
    <xf numFmtId="0" fontId="17" fillId="0" borderId="107" xfId="0" applyFont="1" applyBorder="1" applyAlignment="1">
      <alignment horizontal="center" vertical="center"/>
    </xf>
    <xf numFmtId="0" fontId="17" fillId="0" borderId="458" xfId="0" applyFont="1" applyBorder="1" applyAlignment="1">
      <alignment horizontal="center" vertical="center"/>
    </xf>
    <xf numFmtId="0" fontId="17" fillId="0" borderId="409" xfId="0" applyFont="1" applyBorder="1" applyAlignment="1">
      <alignment horizontal="center" vertical="center"/>
    </xf>
    <xf numFmtId="0" fontId="17" fillId="0" borderId="458" xfId="0" applyFont="1" applyBorder="1" applyAlignment="1">
      <alignment horizontal="center" vertical="center" wrapText="1"/>
    </xf>
    <xf numFmtId="0" fontId="17" fillId="0" borderId="424" xfId="0" applyFont="1" applyBorder="1" applyAlignment="1">
      <alignment horizontal="center" vertical="center"/>
    </xf>
    <xf numFmtId="0" fontId="17" fillId="0" borderId="108" xfId="0" applyFont="1" applyBorder="1" applyAlignment="1">
      <alignment horizontal="center" vertical="center"/>
    </xf>
    <xf numFmtId="0" fontId="17" fillId="0" borderId="513" xfId="0" applyFont="1" applyBorder="1" applyAlignment="1">
      <alignment horizontal="center" vertical="center"/>
    </xf>
    <xf numFmtId="0" fontId="17" fillId="0" borderId="110" xfId="0" applyFont="1" applyBorder="1" applyAlignment="1">
      <alignment horizontal="center" vertical="center"/>
    </xf>
    <xf numFmtId="0" fontId="24" fillId="0" borderId="512" xfId="0" applyFont="1" applyBorder="1" applyAlignment="1">
      <alignment horizontal="center" vertical="center" shrinkToFit="1"/>
    </xf>
    <xf numFmtId="0" fontId="24" fillId="0" borderId="502" xfId="0" applyFont="1" applyBorder="1" applyAlignment="1">
      <alignment horizontal="center" vertical="center" shrinkToFit="1"/>
    </xf>
    <xf numFmtId="0" fontId="24" fillId="0" borderId="508" xfId="0" applyFont="1" applyBorder="1" applyAlignment="1">
      <alignment horizontal="center" vertical="center" shrinkToFit="1"/>
    </xf>
    <xf numFmtId="0" fontId="16" fillId="0" borderId="236" xfId="0" applyFont="1" applyBorder="1" applyAlignment="1">
      <alignment horizontal="distributed" vertical="center"/>
    </xf>
    <xf numFmtId="0" fontId="24" fillId="0" borderId="173" xfId="0" applyFont="1" applyBorder="1" applyAlignment="1">
      <alignment horizontal="distributed" vertical="center" indent="1"/>
    </xf>
    <xf numFmtId="0" fontId="24" fillId="0" borderId="399" xfId="0" applyFont="1" applyBorder="1" applyAlignment="1">
      <alignment horizontal="distributed" vertical="center" indent="1"/>
    </xf>
    <xf numFmtId="0" fontId="17" fillId="0" borderId="501" xfId="0" applyFont="1" applyBorder="1" applyAlignment="1">
      <alignment horizontal="distributed" vertical="center" indent="1"/>
    </xf>
    <xf numFmtId="0" fontId="17" fillId="0" borderId="394" xfId="0" applyFont="1" applyBorder="1" applyAlignment="1">
      <alignment horizontal="distributed" vertical="center" indent="1"/>
    </xf>
    <xf numFmtId="0" fontId="17" fillId="0" borderId="434" xfId="0" applyFont="1" applyBorder="1" applyAlignment="1">
      <alignment horizontal="distributed" vertical="center" indent="1"/>
    </xf>
    <xf numFmtId="0" fontId="17" fillId="0" borderId="388" xfId="0" applyFont="1" applyBorder="1" applyAlignment="1">
      <alignment horizontal="distributed" vertical="center" indent="1"/>
    </xf>
    <xf numFmtId="0" fontId="17" fillId="0" borderId="278" xfId="0" applyFont="1" applyBorder="1" applyAlignment="1">
      <alignment horizontal="distributed" vertical="center" indent="1"/>
    </xf>
    <xf numFmtId="0" fontId="17" fillId="0" borderId="277" xfId="0" applyFont="1" applyBorder="1" applyAlignment="1">
      <alignment horizontal="distributed" vertical="center" indent="1"/>
    </xf>
    <xf numFmtId="0" fontId="16" fillId="0" borderId="376" xfId="0" applyFont="1" applyBorder="1" applyAlignment="1">
      <alignment horizontal="distributed" vertical="center"/>
    </xf>
    <xf numFmtId="0" fontId="17" fillId="0" borderId="236" xfId="0" applyFont="1" applyBorder="1" applyAlignment="1">
      <alignment horizontal="distributed" vertical="center"/>
    </xf>
    <xf numFmtId="0" fontId="17" fillId="0" borderId="233" xfId="0" applyFont="1" applyBorder="1" applyAlignment="1">
      <alignment horizontal="distributed" vertical="center"/>
    </xf>
    <xf numFmtId="0" fontId="19" fillId="0" borderId="241" xfId="0" applyFont="1" applyBorder="1" applyAlignment="1">
      <alignment horizontal="distributed" vertical="center" shrinkToFit="1"/>
    </xf>
    <xf numFmtId="0" fontId="19" fillId="0" borderId="224" xfId="0" applyFont="1" applyBorder="1" applyAlignment="1">
      <alignment horizontal="distributed" vertical="center" shrinkToFit="1"/>
    </xf>
    <xf numFmtId="0" fontId="19" fillId="0" borderId="82" xfId="0" applyFont="1" applyBorder="1" applyAlignment="1">
      <alignment horizontal="center" vertical="center" shrinkToFit="1"/>
    </xf>
    <xf numFmtId="0" fontId="19" fillId="0" borderId="79" xfId="0" applyFont="1" applyBorder="1" applyAlignment="1">
      <alignment horizontal="center" vertical="center" shrinkToFit="1"/>
    </xf>
    <xf numFmtId="0" fontId="19" fillId="0" borderId="248" xfId="0" applyFont="1" applyBorder="1" applyAlignment="1">
      <alignment horizontal="center" vertical="center" shrinkToFit="1"/>
    </xf>
    <xf numFmtId="0" fontId="19" fillId="0" borderId="247" xfId="0" applyFont="1" applyBorder="1" applyAlignment="1">
      <alignment horizontal="center" vertical="center" shrinkToFit="1"/>
    </xf>
    <xf numFmtId="0" fontId="19" fillId="0" borderId="80" xfId="0" applyFont="1" applyBorder="1" applyAlignment="1">
      <alignment horizontal="center" vertical="center" shrinkToFit="1"/>
    </xf>
    <xf numFmtId="0" fontId="19" fillId="0" borderId="409" xfId="0" applyFont="1" applyBorder="1" applyAlignment="1">
      <alignment horizontal="center" vertical="center" shrinkToFit="1"/>
    </xf>
    <xf numFmtId="0" fontId="19" fillId="0" borderId="319" xfId="0" applyFont="1" applyBorder="1" applyAlignment="1">
      <alignment horizontal="center" vertical="center" shrinkToFit="1"/>
    </xf>
    <xf numFmtId="0" fontId="19" fillId="0" borderId="78" xfId="0" applyFont="1" applyBorder="1" applyAlignment="1">
      <alignment horizontal="center" vertical="center" shrinkToFit="1"/>
    </xf>
    <xf numFmtId="0" fontId="19" fillId="0" borderId="77" xfId="0" applyFont="1" applyBorder="1" applyAlignment="1">
      <alignment horizontal="distributed" vertical="center" shrinkToFit="1"/>
    </xf>
    <xf numFmtId="0" fontId="19" fillId="0" borderId="75" xfId="0" applyFont="1" applyBorder="1" applyAlignment="1">
      <alignment horizontal="distributed" vertical="center" shrinkToFit="1"/>
    </xf>
    <xf numFmtId="0" fontId="19" fillId="0" borderId="304" xfId="0" applyFont="1" applyBorder="1" applyAlignment="1">
      <alignment horizontal="distributed" vertical="center" shrinkToFit="1"/>
    </xf>
    <xf numFmtId="0" fontId="19" fillId="0" borderId="150" xfId="0" applyFont="1" applyBorder="1" applyAlignment="1">
      <alignment horizontal="distributed" vertical="center" shrinkToFit="1"/>
    </xf>
    <xf numFmtId="0" fontId="22" fillId="0" borderId="523" xfId="0" applyFont="1" applyBorder="1" applyAlignment="1">
      <alignment horizontal="center" vertical="center"/>
    </xf>
    <xf numFmtId="0" fontId="22" fillId="0" borderId="144" xfId="0" applyFont="1" applyBorder="1" applyAlignment="1">
      <alignment horizontal="center" vertical="center"/>
    </xf>
    <xf numFmtId="0" fontId="19" fillId="0" borderId="68" xfId="0" applyFont="1" applyBorder="1" applyAlignment="1">
      <alignment horizontal="center" vertical="center" shrinkToFit="1"/>
    </xf>
    <xf numFmtId="0" fontId="19" fillId="0" borderId="67" xfId="0" applyFont="1" applyBorder="1" applyAlignment="1">
      <alignment horizontal="center" vertical="center" shrinkToFit="1"/>
    </xf>
    <xf numFmtId="0" fontId="19" fillId="0" borderId="16" xfId="0" applyFont="1" applyBorder="1" applyAlignment="1">
      <alignment horizontal="center" vertical="center" shrinkToFit="1"/>
    </xf>
    <xf numFmtId="0" fontId="19" fillId="0" borderId="0" xfId="0" applyFont="1" applyAlignment="1">
      <alignment horizontal="center" vertical="center" shrinkToFit="1"/>
    </xf>
    <xf numFmtId="0" fontId="19" fillId="0" borderId="57" xfId="0" applyFont="1" applyBorder="1" applyAlignment="1">
      <alignment horizontal="center" vertical="center" shrinkToFit="1"/>
    </xf>
    <xf numFmtId="0" fontId="19" fillId="0" borderId="52" xfId="0" applyFont="1" applyBorder="1" applyAlignment="1">
      <alignment horizontal="center" vertical="center" shrinkToFit="1"/>
    </xf>
    <xf numFmtId="0" fontId="19" fillId="0" borderId="513" xfId="0" applyFont="1" applyBorder="1" applyAlignment="1">
      <alignment horizontal="center" vertical="center" shrinkToFit="1"/>
    </xf>
    <xf numFmtId="0" fontId="19" fillId="0" borderId="64" xfId="0" applyFont="1" applyBorder="1" applyAlignment="1">
      <alignment horizontal="center" vertical="center" shrinkToFit="1"/>
    </xf>
    <xf numFmtId="0" fontId="19" fillId="0" borderId="63" xfId="0" applyFont="1" applyBorder="1" applyAlignment="1">
      <alignment horizontal="center" vertical="center" shrinkToFit="1"/>
    </xf>
    <xf numFmtId="0" fontId="19" fillId="0" borderId="76" xfId="0" applyFont="1" applyBorder="1" applyAlignment="1">
      <alignment horizontal="center" vertical="center" shrinkToFit="1"/>
    </xf>
    <xf numFmtId="0" fontId="19" fillId="0" borderId="75" xfId="0" applyFont="1" applyBorder="1" applyAlignment="1">
      <alignment horizontal="center" vertical="center" shrinkToFit="1"/>
    </xf>
    <xf numFmtId="0" fontId="19" fillId="0" borderId="363" xfId="0" applyFont="1" applyBorder="1" applyAlignment="1">
      <alignment horizontal="center" vertical="center" shrinkToFit="1"/>
    </xf>
    <xf numFmtId="0" fontId="19" fillId="0" borderId="450" xfId="0" applyFont="1" applyBorder="1" applyAlignment="1">
      <alignment horizontal="center" vertical="center" shrinkToFit="1"/>
    </xf>
    <xf numFmtId="0" fontId="19" fillId="0" borderId="326" xfId="0" applyFont="1" applyBorder="1" applyAlignment="1">
      <alignment horizontal="center" vertical="center" shrinkToFit="1"/>
    </xf>
    <xf numFmtId="0" fontId="19" fillId="0" borderId="511" xfId="0" applyFont="1" applyBorder="1" applyAlignment="1">
      <alignment horizontal="center" vertical="center" shrinkToFit="1"/>
    </xf>
    <xf numFmtId="0" fontId="19" fillId="0" borderId="110" xfId="0" applyFont="1" applyBorder="1" applyAlignment="1">
      <alignment horizontal="center" vertical="center"/>
    </xf>
    <xf numFmtId="0" fontId="19" fillId="0" borderId="60" xfId="0" applyFont="1" applyBorder="1" applyAlignment="1">
      <alignment horizontal="center" vertical="center"/>
    </xf>
    <xf numFmtId="0" fontId="19" fillId="0" borderId="65" xfId="0" applyFont="1" applyBorder="1" applyAlignment="1">
      <alignment horizontal="center" vertical="center" shrinkToFit="1"/>
    </xf>
    <xf numFmtId="0" fontId="19" fillId="0" borderId="514" xfId="0" applyFont="1" applyBorder="1" applyAlignment="1">
      <alignment horizontal="center" vertical="center" shrinkToFit="1"/>
    </xf>
    <xf numFmtId="0" fontId="11" fillId="0" borderId="0" xfId="0" applyFont="1" applyAlignment="1">
      <alignment horizontal="center" vertical="center" shrinkToFit="1"/>
    </xf>
    <xf numFmtId="0" fontId="17" fillId="0" borderId="376" xfId="0" applyFont="1" applyBorder="1" applyAlignment="1">
      <alignment horizontal="distributed" vertical="center"/>
    </xf>
    <xf numFmtId="0" fontId="26" fillId="0" borderId="67" xfId="0" applyFont="1" applyBorder="1" applyAlignment="1">
      <alignment horizontal="right" vertical="center"/>
    </xf>
    <xf numFmtId="0" fontId="30" fillId="0" borderId="0" xfId="0" applyFont="1" applyAlignment="1">
      <alignment vertical="center" wrapText="1"/>
    </xf>
    <xf numFmtId="0" fontId="24" fillId="0" borderId="567" xfId="0" applyFont="1" applyBorder="1" applyAlignment="1">
      <alignment horizontal="center" vertical="center"/>
    </xf>
    <xf numFmtId="0" fontId="24" fillId="0" borderId="416" xfId="0" applyFont="1" applyBorder="1" applyAlignment="1">
      <alignment horizontal="center" vertical="center"/>
    </xf>
    <xf numFmtId="0" fontId="24" fillId="0" borderId="566" xfId="0" applyFont="1" applyBorder="1" applyAlignment="1">
      <alignment horizontal="center" vertical="center"/>
    </xf>
    <xf numFmtId="0" fontId="24" fillId="0" borderId="67" xfId="0" applyFont="1" applyBorder="1" applyAlignment="1">
      <alignment horizontal="center" vertical="center"/>
    </xf>
    <xf numFmtId="0" fontId="24" fillId="0" borderId="66" xfId="0" applyFont="1" applyBorder="1" applyAlignment="1">
      <alignment horizontal="center" vertical="center"/>
    </xf>
    <xf numFmtId="0" fontId="24" fillId="0" borderId="0" xfId="0" applyFont="1" applyAlignment="1">
      <alignment horizontal="center" vertical="center"/>
    </xf>
    <xf numFmtId="0" fontId="24" fillId="0" borderId="15" xfId="0" applyFont="1" applyBorder="1" applyAlignment="1">
      <alignment horizontal="center" vertical="center"/>
    </xf>
    <xf numFmtId="0" fontId="24" fillId="0" borderId="52" xfId="0" applyFont="1" applyBorder="1" applyAlignment="1">
      <alignment horizontal="center" vertical="center"/>
    </xf>
    <xf numFmtId="0" fontId="24" fillId="0" borderId="56" xfId="0" applyFont="1" applyBorder="1" applyAlignment="1">
      <alignment horizontal="center" vertical="center"/>
    </xf>
    <xf numFmtId="0" fontId="22" fillId="0" borderId="230" xfId="0" applyFont="1" applyBorder="1" applyAlignment="1">
      <alignment horizontal="center" vertical="center"/>
    </xf>
    <xf numFmtId="0" fontId="22" fillId="0" borderId="414" xfId="0" applyFont="1" applyBorder="1" applyAlignment="1">
      <alignment horizontal="center" vertical="center"/>
    </xf>
    <xf numFmtId="0" fontId="22" fillId="0" borderId="221" xfId="0" applyFont="1" applyBorder="1" applyAlignment="1">
      <alignment horizontal="center" vertical="center"/>
    </xf>
    <xf numFmtId="0" fontId="22" fillId="0" borderId="229" xfId="0" applyFont="1" applyBorder="1" applyAlignment="1">
      <alignment horizontal="center" vertical="center" textRotation="255" wrapText="1"/>
    </xf>
    <xf numFmtId="0" fontId="22" fillId="0" borderId="292" xfId="0" applyFont="1" applyBorder="1" applyAlignment="1">
      <alignment horizontal="center" vertical="center" textRotation="255"/>
    </xf>
    <xf numFmtId="0" fontId="22" fillId="0" borderId="220" xfId="0" applyFont="1" applyBorder="1" applyAlignment="1">
      <alignment horizontal="center" vertical="center" textRotation="255"/>
    </xf>
    <xf numFmtId="0" fontId="22" fillId="0" borderId="229" xfId="0" applyFont="1" applyBorder="1" applyAlignment="1">
      <alignment horizontal="center" vertical="center" wrapText="1" shrinkToFit="1"/>
    </xf>
    <xf numFmtId="0" fontId="22" fillId="0" borderId="292" xfId="0" applyFont="1" applyBorder="1" applyAlignment="1">
      <alignment horizontal="center" vertical="center" shrinkToFit="1"/>
    </xf>
    <xf numFmtId="0" fontId="22" fillId="0" borderId="220" xfId="0" applyFont="1" applyBorder="1" applyAlignment="1">
      <alignment horizontal="center" vertical="center" shrinkToFit="1"/>
    </xf>
    <xf numFmtId="0" fontId="22" fillId="0" borderId="229" xfId="0" applyFont="1" applyBorder="1" applyAlignment="1">
      <alignment horizontal="center" vertical="center" wrapText="1"/>
    </xf>
    <xf numFmtId="0" fontId="22" fillId="0" borderId="292" xfId="0" applyFont="1" applyBorder="1" applyAlignment="1">
      <alignment horizontal="center" vertical="center"/>
    </xf>
    <xf numFmtId="0" fontId="22" fillId="0" borderId="220" xfId="0" applyFont="1" applyBorder="1" applyAlignment="1">
      <alignment horizontal="center" vertical="center"/>
    </xf>
    <xf numFmtId="0" fontId="22" fillId="0" borderId="81" xfId="0" applyFont="1" applyBorder="1" applyAlignment="1">
      <alignment horizontal="center" vertical="center"/>
    </xf>
    <xf numFmtId="0" fontId="22" fillId="0" borderId="64" xfId="0" applyFont="1" applyBorder="1" applyAlignment="1">
      <alignment horizontal="center" vertical="center"/>
    </xf>
    <xf numFmtId="0" fontId="22" fillId="0" borderId="319" xfId="0" applyFont="1" applyBorder="1" applyAlignment="1">
      <alignment horizontal="center" vertical="center"/>
    </xf>
    <xf numFmtId="0" fontId="22" fillId="0" borderId="79" xfId="0" applyFont="1" applyBorder="1" applyAlignment="1">
      <alignment horizontal="center" vertical="center"/>
    </xf>
    <xf numFmtId="0" fontId="22" fillId="0" borderId="78" xfId="0" applyFont="1" applyBorder="1" applyAlignment="1">
      <alignment horizontal="center" vertical="center"/>
    </xf>
    <xf numFmtId="0" fontId="22" fillId="0" borderId="198" xfId="0" applyFont="1" applyBorder="1" applyAlignment="1">
      <alignment horizontal="center" vertical="center"/>
    </xf>
    <xf numFmtId="0" fontId="22" fillId="0" borderId="199" xfId="0" applyFont="1" applyBorder="1" applyAlignment="1">
      <alignment horizontal="center" vertical="center"/>
    </xf>
    <xf numFmtId="0" fontId="11" fillId="0" borderId="323" xfId="0" applyFont="1" applyBorder="1">
      <alignment vertical="center"/>
    </xf>
    <xf numFmtId="0" fontId="11" fillId="0" borderId="536" xfId="0" applyFont="1" applyBorder="1">
      <alignment vertical="center"/>
    </xf>
    <xf numFmtId="0" fontId="22" fillId="0" borderId="193" xfId="0" applyFont="1" applyBorder="1" applyAlignment="1">
      <alignment horizontal="center" vertical="center"/>
    </xf>
    <xf numFmtId="0" fontId="22" fillId="0" borderId="194" xfId="0" applyFont="1" applyBorder="1" applyAlignment="1">
      <alignment horizontal="center" vertical="center"/>
    </xf>
    <xf numFmtId="0" fontId="22" fillId="0" borderId="192" xfId="0" applyFont="1" applyBorder="1" applyAlignment="1">
      <alignment horizontal="center" vertical="center"/>
    </xf>
    <xf numFmtId="0" fontId="11" fillId="0" borderId="360" xfId="0" applyFont="1" applyBorder="1">
      <alignment vertical="center"/>
    </xf>
    <xf numFmtId="0" fontId="11" fillId="0" borderId="562" xfId="0" applyFont="1" applyBorder="1">
      <alignment vertical="center"/>
    </xf>
    <xf numFmtId="0" fontId="11" fillId="0" borderId="274" xfId="0" applyFont="1" applyBorder="1">
      <alignment vertical="center"/>
    </xf>
    <xf numFmtId="0" fontId="11" fillId="0" borderId="557" xfId="0" applyFont="1" applyBorder="1">
      <alignment vertical="center"/>
    </xf>
    <xf numFmtId="0" fontId="11" fillId="0" borderId="287" xfId="0" applyFont="1" applyBorder="1">
      <alignment vertical="center"/>
    </xf>
    <xf numFmtId="0" fontId="11" fillId="0" borderId="289" xfId="0" applyFont="1" applyBorder="1">
      <alignment vertical="center"/>
    </xf>
    <xf numFmtId="0" fontId="11" fillId="0" borderId="7" xfId="0" quotePrefix="1" applyFont="1" applyBorder="1">
      <alignment vertical="center"/>
    </xf>
    <xf numFmtId="0" fontId="11" fillId="0" borderId="68" xfId="0" applyFont="1" applyBorder="1" applyAlignment="1">
      <alignment horizontal="center" vertical="center"/>
    </xf>
    <xf numFmtId="0" fontId="11" fillId="0" borderId="67" xfId="0" applyFont="1" applyBorder="1" applyAlignment="1">
      <alignment horizontal="center" vertical="center"/>
    </xf>
    <xf numFmtId="0" fontId="11" fillId="0" borderId="66" xfId="0" applyFont="1" applyBorder="1" applyAlignment="1">
      <alignment horizontal="center" vertical="center"/>
    </xf>
    <xf numFmtId="0" fontId="11" fillId="0" borderId="57" xfId="0" applyFont="1" applyBorder="1" applyAlignment="1">
      <alignment horizontal="center" vertical="center"/>
    </xf>
    <xf numFmtId="0" fontId="11" fillId="0" borderId="52" xfId="0" applyFont="1" applyBorder="1" applyAlignment="1">
      <alignment horizontal="center" vertical="center"/>
    </xf>
    <xf numFmtId="0" fontId="11" fillId="0" borderId="56" xfId="0" applyFont="1" applyBorder="1" applyAlignment="1">
      <alignment horizontal="center" vertical="center"/>
    </xf>
    <xf numFmtId="0" fontId="11" fillId="0" borderId="65" xfId="0" applyFont="1" applyBorder="1" applyAlignment="1">
      <alignment horizontal="center" vertical="center"/>
    </xf>
    <xf numFmtId="0" fontId="11" fillId="0" borderId="64" xfId="0" applyFont="1" applyBorder="1" applyAlignment="1">
      <alignment horizontal="center" vertical="center"/>
    </xf>
    <xf numFmtId="0" fontId="11" fillId="0" borderId="532" xfId="0" applyFont="1" applyBorder="1" applyAlignment="1">
      <alignment horizontal="center" vertical="center"/>
    </xf>
    <xf numFmtId="0" fontId="11" fillId="0" borderId="531" xfId="0" applyFont="1" applyBorder="1" applyAlignment="1">
      <alignment horizontal="center" vertical="center"/>
    </xf>
    <xf numFmtId="0" fontId="11" fillId="0" borderId="509" xfId="0" applyFont="1" applyBorder="1" applyAlignment="1">
      <alignment horizontal="center" vertical="center"/>
    </xf>
    <xf numFmtId="0" fontId="11" fillId="0" borderId="511" xfId="0" applyFont="1" applyBorder="1" applyAlignment="1">
      <alignment horizontal="center" vertical="center"/>
    </xf>
    <xf numFmtId="0" fontId="11" fillId="0" borderId="227" xfId="0" applyFont="1" applyBorder="1" applyAlignment="1">
      <alignment horizontal="center" vertical="center"/>
    </xf>
    <xf numFmtId="0" fontId="11" fillId="0" borderId="51" xfId="0" applyFont="1" applyBorder="1" applyAlignment="1">
      <alignment horizontal="center" vertical="center"/>
    </xf>
    <xf numFmtId="0" fontId="11" fillId="0" borderId="245" xfId="0" applyFont="1" applyBorder="1" applyAlignment="1">
      <alignment horizontal="center" vertical="center"/>
    </xf>
    <xf numFmtId="0" fontId="11" fillId="0" borderId="244" xfId="0" applyFont="1" applyBorder="1" applyAlignment="1">
      <alignment horizontal="center" vertical="center"/>
    </xf>
    <xf numFmtId="0" fontId="11" fillId="0" borderId="519" xfId="0" applyFont="1" applyBorder="1" applyAlignment="1">
      <alignment horizontal="center" vertical="center"/>
    </xf>
    <xf numFmtId="0" fontId="11" fillId="0" borderId="233" xfId="0" applyFont="1" applyBorder="1" applyAlignment="1">
      <alignment horizontal="right" vertical="center" indent="1"/>
    </xf>
    <xf numFmtId="0" fontId="11" fillId="0" borderId="462" xfId="0" applyFont="1" applyBorder="1" applyAlignment="1">
      <alignment horizontal="right" vertical="center" indent="1"/>
    </xf>
    <xf numFmtId="0" fontId="11" fillId="0" borderId="423" xfId="0" applyFont="1" applyBorder="1" applyAlignment="1">
      <alignment horizontal="center" vertical="center"/>
    </xf>
    <xf numFmtId="0" fontId="11" fillId="0" borderId="163" xfId="0" applyFont="1" applyBorder="1" applyAlignment="1">
      <alignment horizontal="center" vertical="center"/>
    </xf>
    <xf numFmtId="0" fontId="11" fillId="0" borderId="516" xfId="0" applyFont="1" applyBorder="1" applyAlignment="1">
      <alignment horizontal="right" vertical="center" indent="1"/>
    </xf>
    <xf numFmtId="0" fontId="11" fillId="0" borderId="162" xfId="0" applyFont="1" applyBorder="1" applyAlignment="1">
      <alignment horizontal="right" vertical="center" indent="1"/>
    </xf>
    <xf numFmtId="0" fontId="11" fillId="0" borderId="241" xfId="0" applyFont="1" applyBorder="1" applyAlignment="1">
      <alignment horizontal="distributed" vertical="center" indent="1"/>
    </xf>
    <xf numFmtId="0" fontId="11" fillId="0" borderId="224" xfId="0" applyFont="1" applyBorder="1" applyAlignment="1">
      <alignment horizontal="distributed" vertical="center" indent="1"/>
    </xf>
    <xf numFmtId="0" fontId="11" fillId="0" borderId="240" xfId="0" applyFont="1" applyBorder="1" applyAlignment="1">
      <alignment horizontal="distributed" vertical="center" indent="1"/>
    </xf>
    <xf numFmtId="0" fontId="11" fillId="0" borderId="239" xfId="0" applyFont="1" applyBorder="1" applyAlignment="1">
      <alignment horizontal="right" vertical="center" indent="1"/>
    </xf>
    <xf numFmtId="0" fontId="11" fillId="0" borderId="238" xfId="0" applyFont="1" applyBorder="1" applyAlignment="1">
      <alignment horizontal="right" vertical="center" indent="1"/>
    </xf>
    <xf numFmtId="0" fontId="11" fillId="0" borderId="526" xfId="0" applyFont="1" applyBorder="1" applyAlignment="1">
      <alignment horizontal="right" vertical="center" indent="1"/>
    </xf>
    <xf numFmtId="0" fontId="11" fillId="0" borderId="530" xfId="0" applyFont="1" applyBorder="1" applyAlignment="1">
      <alignment horizontal="right" vertical="center" indent="1"/>
    </xf>
    <xf numFmtId="0" fontId="11" fillId="0" borderId="223" xfId="0" applyFont="1" applyBorder="1" applyAlignment="1">
      <alignment horizontal="right" vertical="center" indent="1"/>
    </xf>
    <xf numFmtId="0" fontId="11" fillId="0" borderId="17" xfId="0" applyFont="1" applyBorder="1" applyAlignment="1">
      <alignment horizontal="right" vertical="center" indent="1"/>
    </xf>
    <xf numFmtId="0" fontId="11" fillId="0" borderId="256" xfId="0" applyFont="1" applyBorder="1" applyAlignment="1">
      <alignment horizontal="right" vertical="center" indent="1"/>
    </xf>
    <xf numFmtId="0" fontId="11" fillId="0" borderId="155" xfId="0" applyFont="1" applyBorder="1" applyAlignment="1">
      <alignment horizontal="distributed" vertical="center" indent="1"/>
    </xf>
    <xf numFmtId="0" fontId="11" fillId="0" borderId="137" xfId="0" applyFont="1" applyBorder="1" applyAlignment="1">
      <alignment horizontal="distributed" vertical="center" indent="1"/>
    </xf>
    <xf numFmtId="0" fontId="11" fillId="0" borderId="222" xfId="0" applyFont="1" applyBorder="1" applyAlignment="1">
      <alignment horizontal="distributed" vertical="center" indent="1"/>
    </xf>
    <xf numFmtId="0" fontId="11" fillId="0" borderId="234" xfId="0" applyFont="1" applyBorder="1" applyAlignment="1">
      <alignment horizontal="center" vertical="center"/>
    </xf>
    <xf numFmtId="0" fontId="11" fillId="0" borderId="233" xfId="0" applyFont="1" applyBorder="1" applyAlignment="1">
      <alignment horizontal="center" vertical="center"/>
    </xf>
    <xf numFmtId="0" fontId="19" fillId="0" borderId="216" xfId="0" applyFont="1" applyBorder="1" applyAlignment="1">
      <alignment horizontal="center" vertical="center"/>
    </xf>
    <xf numFmtId="0" fontId="19" fillId="0" borderId="586" xfId="0" applyFont="1" applyBorder="1" applyAlignment="1">
      <alignment horizontal="center" vertical="center"/>
    </xf>
    <xf numFmtId="0" fontId="19" fillId="0" borderId="211" xfId="0" applyFont="1" applyBorder="1" applyAlignment="1">
      <alignment horizontal="center" vertical="center"/>
    </xf>
    <xf numFmtId="0" fontId="19" fillId="0" borderId="589" xfId="0" applyFont="1" applyBorder="1" applyAlignment="1">
      <alignment horizontal="center" vertical="center"/>
    </xf>
    <xf numFmtId="0" fontId="19" fillId="0" borderId="400" xfId="0" applyFont="1" applyBorder="1" applyAlignment="1">
      <alignment horizontal="center" vertical="center"/>
    </xf>
    <xf numFmtId="0" fontId="19" fillId="0" borderId="210" xfId="0" applyFont="1" applyBorder="1" applyAlignment="1">
      <alignment horizontal="center" vertical="center"/>
    </xf>
    <xf numFmtId="0" fontId="19" fillId="0" borderId="588" xfId="0" applyFont="1" applyBorder="1" applyAlignment="1">
      <alignment horizontal="center" vertical="center"/>
    </xf>
    <xf numFmtId="0" fontId="19" fillId="0" borderId="67" xfId="0" applyFont="1" applyBorder="1" applyAlignment="1">
      <alignment horizontal="center" vertical="center"/>
    </xf>
    <xf numFmtId="0" fontId="19" fillId="0" borderId="587" xfId="0" applyFont="1" applyBorder="1" applyAlignment="1">
      <alignment horizontal="center" vertical="center"/>
    </xf>
    <xf numFmtId="0" fontId="19" fillId="0" borderId="398" xfId="0" applyFont="1" applyBorder="1" applyAlignment="1">
      <alignment horizontal="center" vertical="center"/>
    </xf>
    <xf numFmtId="0" fontId="19" fillId="0" borderId="0" xfId="0" applyFont="1" applyAlignment="1">
      <alignment horizontal="center" vertical="center"/>
    </xf>
    <xf numFmtId="0" fontId="19" fillId="0" borderId="13" xfId="0" applyFont="1" applyBorder="1" applyAlignment="1">
      <alignment horizontal="center" vertical="center"/>
    </xf>
    <xf numFmtId="0" fontId="19" fillId="0" borderId="403" xfId="0" applyFont="1" applyBorder="1" applyAlignment="1">
      <alignment horizontal="center" vertical="center"/>
    </xf>
    <xf numFmtId="0" fontId="19" fillId="0" borderId="52" xfId="0" applyFont="1" applyBorder="1" applyAlignment="1">
      <alignment horizontal="center" vertical="center"/>
    </xf>
    <xf numFmtId="0" fontId="19" fillId="0" borderId="53" xfId="0" applyFont="1" applyBorder="1" applyAlignment="1">
      <alignment horizontal="center" vertical="center"/>
    </xf>
    <xf numFmtId="0" fontId="19" fillId="0" borderId="79" xfId="0" applyFont="1" applyBorder="1" applyAlignment="1">
      <alignment horizontal="center" vertical="center"/>
    </xf>
    <xf numFmtId="0" fontId="19" fillId="0" borderId="198" xfId="0" applyFont="1" applyBorder="1" applyAlignment="1">
      <alignment horizontal="center" vertical="center"/>
    </xf>
    <xf numFmtId="0" fontId="19" fillId="0" borderId="236" xfId="0" applyFont="1" applyBorder="1" applyAlignment="1">
      <alignment horizontal="center" vertical="center"/>
    </xf>
    <xf numFmtId="0" fontId="19" fillId="0" borderId="199" xfId="0" applyFont="1" applyBorder="1" applyAlignment="1">
      <alignment horizontal="center" vertical="center"/>
    </xf>
    <xf numFmtId="0" fontId="19" fillId="0" borderId="194" xfId="0" applyFont="1" applyBorder="1" applyAlignment="1">
      <alignment horizontal="center" vertical="center" textRotation="255" wrapText="1"/>
    </xf>
    <xf numFmtId="0" fontId="19" fillId="0" borderId="209" xfId="0" applyFont="1" applyBorder="1" applyAlignment="1">
      <alignment horizontal="center" vertical="center" textRotation="255" wrapText="1"/>
    </xf>
    <xf numFmtId="0" fontId="19" fillId="0" borderId="194" xfId="0" applyFont="1" applyBorder="1" applyAlignment="1">
      <alignment horizontal="center" vertical="center" textRotation="255"/>
    </xf>
    <xf numFmtId="0" fontId="19" fillId="0" borderId="209" xfId="0" applyFont="1" applyBorder="1" applyAlignment="1">
      <alignment horizontal="center" vertical="center" textRotation="255"/>
    </xf>
    <xf numFmtId="0" fontId="19" fillId="0" borderId="193" xfId="0" applyFont="1" applyBorder="1" applyAlignment="1">
      <alignment vertical="center" textRotation="255"/>
    </xf>
    <xf numFmtId="0" fontId="19" fillId="0" borderId="208" xfId="0" applyFont="1" applyBorder="1" applyAlignment="1">
      <alignment vertical="center" textRotation="255"/>
    </xf>
    <xf numFmtId="0" fontId="19" fillId="0" borderId="194" xfId="0" applyFont="1" applyBorder="1" applyAlignment="1">
      <alignment vertical="center" textRotation="255"/>
    </xf>
    <xf numFmtId="0" fontId="19" fillId="0" borderId="209" xfId="0" applyFont="1" applyBorder="1" applyAlignment="1">
      <alignment vertical="center" textRotation="255"/>
    </xf>
    <xf numFmtId="0" fontId="19" fillId="0" borderId="81" xfId="0" applyFont="1" applyBorder="1" applyAlignment="1">
      <alignment horizontal="center" vertical="center"/>
    </xf>
    <xf numFmtId="0" fontId="19" fillId="0" borderId="64" xfId="0" applyFont="1" applyBorder="1" applyAlignment="1">
      <alignment horizontal="center" vertical="center"/>
    </xf>
    <xf numFmtId="0" fontId="19" fillId="0" borderId="63" xfId="0" applyFont="1" applyBorder="1" applyAlignment="1">
      <alignment horizontal="center" vertical="center"/>
    </xf>
    <xf numFmtId="0" fontId="19" fillId="0" borderId="292" xfId="0" applyFont="1" applyBorder="1" applyAlignment="1">
      <alignment horizontal="center" vertical="center" textRotation="255"/>
    </xf>
    <xf numFmtId="0" fontId="19" fillId="0" borderId="220" xfId="0" applyFont="1" applyBorder="1" applyAlignment="1">
      <alignment horizontal="center" vertical="center" textRotation="255"/>
    </xf>
    <xf numFmtId="0" fontId="19" fillId="0" borderId="292" xfId="0" applyFont="1" applyBorder="1" applyAlignment="1">
      <alignment vertical="center" textRotation="255"/>
    </xf>
    <xf numFmtId="0" fontId="19" fillId="0" borderId="220" xfId="0" applyFont="1" applyBorder="1" applyAlignment="1">
      <alignment vertical="center" textRotation="255"/>
    </xf>
    <xf numFmtId="0" fontId="23" fillId="0" borderId="292" xfId="0" applyFont="1" applyBorder="1" applyAlignment="1">
      <alignment vertical="center" textRotation="255" wrapText="1"/>
    </xf>
    <xf numFmtId="0" fontId="23" fillId="0" borderId="220" xfId="0" applyFont="1" applyBorder="1" applyAlignment="1">
      <alignment vertical="center" textRotation="255"/>
    </xf>
    <xf numFmtId="0" fontId="19" fillId="0" borderId="292" xfId="0" applyFont="1" applyBorder="1" applyAlignment="1">
      <alignment horizontal="center" vertical="center"/>
    </xf>
    <xf numFmtId="0" fontId="19" fillId="0" borderId="150" xfId="0" applyFont="1" applyBorder="1" applyAlignment="1">
      <alignment horizontal="center" vertical="center" textRotation="255"/>
    </xf>
    <xf numFmtId="0" fontId="19" fillId="0" borderId="372" xfId="0" applyFont="1" applyBorder="1" applyAlignment="1">
      <alignment vertical="center" shrinkToFit="1"/>
    </xf>
    <xf numFmtId="0" fontId="19" fillId="0" borderId="59" xfId="0" applyFont="1" applyBorder="1" applyAlignment="1">
      <alignment vertical="center" shrinkToFit="1"/>
    </xf>
    <xf numFmtId="0" fontId="19" fillId="0" borderId="60" xfId="0" applyFont="1" applyBorder="1" applyAlignment="1">
      <alignment vertical="center" shrinkToFit="1"/>
    </xf>
    <xf numFmtId="0" fontId="19" fillId="0" borderId="193" xfId="0" applyFont="1" applyBorder="1" applyAlignment="1">
      <alignment horizontal="center" vertical="center" textRotation="255" wrapText="1"/>
    </xf>
    <xf numFmtId="0" fontId="19" fillId="0" borderId="208" xfId="0" applyFont="1" applyBorder="1" applyAlignment="1">
      <alignment horizontal="center" vertical="center" textRotation="255" wrapText="1"/>
    </xf>
    <xf numFmtId="0" fontId="19" fillId="0" borderId="524" xfId="0" applyFont="1" applyBorder="1" applyAlignment="1">
      <alignment horizontal="center" vertical="center" textRotation="255" wrapText="1"/>
    </xf>
    <xf numFmtId="0" fontId="19" fillId="0" borderId="404" xfId="0" applyFont="1" applyBorder="1" applyAlignment="1">
      <alignment horizontal="center" vertical="center" textRotation="255" wrapText="1"/>
    </xf>
    <xf numFmtId="0" fontId="19" fillId="0" borderId="193" xfId="0" applyFont="1" applyBorder="1" applyAlignment="1">
      <alignment horizontal="center" vertical="center" textRotation="255"/>
    </xf>
    <xf numFmtId="0" fontId="19" fillId="0" borderId="208" xfId="0" applyFont="1" applyBorder="1" applyAlignment="1">
      <alignment horizontal="center" vertical="center" textRotation="255"/>
    </xf>
    <xf numFmtId="0" fontId="19" fillId="0" borderId="524" xfId="0" applyFont="1" applyBorder="1" applyAlignment="1">
      <alignment horizontal="center" vertical="center" textRotation="255"/>
    </xf>
    <xf numFmtId="0" fontId="19" fillId="0" borderId="404" xfId="0" applyFont="1" applyBorder="1" applyAlignment="1">
      <alignment horizontal="center" vertical="center" textRotation="255"/>
    </xf>
    <xf numFmtId="0" fontId="19" fillId="0" borderId="584" xfId="0" applyFont="1" applyBorder="1" applyAlignment="1">
      <alignment horizontal="center" vertical="center"/>
    </xf>
    <xf numFmtId="0" fontId="19" fillId="0" borderId="582" xfId="0" applyFont="1" applyBorder="1" applyAlignment="1">
      <alignment horizontal="center" vertical="center"/>
    </xf>
    <xf numFmtId="0" fontId="19" fillId="0" borderId="412" xfId="0" applyFont="1" applyBorder="1" applyAlignment="1">
      <alignment vertical="center" wrapText="1" shrinkToFit="1"/>
    </xf>
    <xf numFmtId="0" fontId="19" fillId="0" borderId="116" xfId="0" applyFont="1" applyBorder="1" applyAlignment="1">
      <alignment vertical="center" shrinkToFit="1"/>
    </xf>
    <xf numFmtId="0" fontId="19" fillId="0" borderId="581" xfId="0" applyFont="1" applyBorder="1" applyAlignment="1">
      <alignment vertical="center" shrinkToFit="1"/>
    </xf>
    <xf numFmtId="0" fontId="19" fillId="0" borderId="193" xfId="0" applyFont="1" applyBorder="1" applyAlignment="1">
      <alignment horizontal="center" vertical="center"/>
    </xf>
    <xf numFmtId="0" fontId="19" fillId="0" borderId="208" xfId="0" applyFont="1" applyBorder="1" applyAlignment="1">
      <alignment horizontal="center" vertical="center"/>
    </xf>
    <xf numFmtId="0" fontId="19" fillId="0" borderId="150" xfId="0" applyFont="1" applyBorder="1" applyAlignment="1">
      <alignment horizontal="center" vertical="center"/>
    </xf>
    <xf numFmtId="0" fontId="19" fillId="0" borderId="149" xfId="0" applyFont="1" applyBorder="1" applyAlignment="1">
      <alignment horizontal="center" vertical="center"/>
    </xf>
    <xf numFmtId="0" fontId="19" fillId="0" borderId="43" xfId="0" applyFont="1" applyBorder="1" applyAlignment="1">
      <alignment horizontal="center" vertical="center"/>
    </xf>
    <xf numFmtId="0" fontId="19" fillId="0" borderId="54" xfId="0" applyFont="1" applyBorder="1" applyAlignment="1">
      <alignment horizontal="center" vertical="center"/>
    </xf>
    <xf numFmtId="0" fontId="19" fillId="0" borderId="585" xfId="0" applyFont="1" applyBorder="1" applyAlignment="1">
      <alignment horizontal="center" vertical="center" textRotation="255" wrapText="1"/>
    </xf>
    <xf numFmtId="0" fontId="19" fillId="0" borderId="583" xfId="0" applyFont="1" applyBorder="1" applyAlignment="1">
      <alignment horizontal="center" vertical="center" textRotation="255" wrapText="1"/>
    </xf>
    <xf numFmtId="0" fontId="19" fillId="0" borderId="524" xfId="0" applyFont="1" applyBorder="1" applyAlignment="1">
      <alignment horizontal="center" vertical="center"/>
    </xf>
    <xf numFmtId="0" fontId="19" fillId="0" borderId="404" xfId="0" applyFont="1" applyBorder="1" applyAlignment="1">
      <alignment horizontal="center" vertical="center"/>
    </xf>
    <xf numFmtId="0" fontId="19" fillId="0" borderId="194" xfId="0" applyFont="1" applyBorder="1" applyAlignment="1">
      <alignment horizontal="center" vertical="center"/>
    </xf>
    <xf numFmtId="0" fontId="19" fillId="0" borderId="209" xfId="0" applyFont="1" applyBorder="1" applyAlignment="1">
      <alignment horizontal="center" vertical="center"/>
    </xf>
    <xf numFmtId="0" fontId="19" fillId="0" borderId="370" xfId="0" applyFont="1" applyBorder="1" applyAlignment="1">
      <alignment vertical="center" shrinkToFit="1"/>
    </xf>
    <xf numFmtId="0" fontId="19" fillId="0" borderId="140" xfId="0" applyFont="1" applyBorder="1" applyAlignment="1">
      <alignment vertical="center" shrinkToFit="1"/>
    </xf>
    <xf numFmtId="0" fontId="19" fillId="0" borderId="251" xfId="0" applyFont="1" applyBorder="1" applyAlignment="1">
      <alignment vertical="center" shrinkToFit="1"/>
    </xf>
    <xf numFmtId="0" fontId="19" fillId="0" borderId="573" xfId="0" applyFont="1" applyBorder="1" applyAlignment="1">
      <alignment horizontal="center" vertical="center" shrinkToFit="1"/>
    </xf>
    <xf numFmtId="0" fontId="19" fillId="0" borderId="572" xfId="0" applyFont="1" applyBorder="1" applyAlignment="1">
      <alignment horizontal="center" vertical="center" shrinkToFit="1"/>
    </xf>
    <xf numFmtId="0" fontId="17" fillId="0" borderId="319" xfId="0" applyFont="1" applyBorder="1" applyAlignment="1">
      <alignment horizontal="center" vertical="center" shrinkToFit="1"/>
    </xf>
    <xf numFmtId="0" fontId="17" fillId="0" borderId="571" xfId="0" applyFont="1" applyBorder="1" applyAlignment="1">
      <alignment horizontal="center" vertical="center" shrinkToFit="1"/>
    </xf>
    <xf numFmtId="0" fontId="17" fillId="0" borderId="247" xfId="0" applyFont="1" applyBorder="1" applyAlignment="1">
      <alignment horizontal="center" vertical="center" shrinkToFit="1"/>
    </xf>
    <xf numFmtId="0" fontId="17" fillId="0" borderId="0" xfId="0" applyFont="1" applyAlignment="1"/>
    <xf numFmtId="0" fontId="23" fillId="0" borderId="220" xfId="0" applyFont="1" applyBorder="1" applyAlignment="1">
      <alignment horizontal="center" vertical="center" shrinkToFit="1"/>
    </xf>
    <xf numFmtId="0" fontId="23" fillId="0" borderId="219" xfId="0" applyFont="1" applyBorder="1" applyAlignment="1">
      <alignment horizontal="center" vertical="center" shrinkToFit="1"/>
    </xf>
    <xf numFmtId="0" fontId="17" fillId="0" borderId="17" xfId="0" applyFont="1" applyBorder="1" applyAlignment="1">
      <alignment vertical="center" shrinkToFit="1"/>
    </xf>
    <xf numFmtId="0" fontId="17" fillId="0" borderId="224" xfId="0" applyFont="1" applyBorder="1" applyAlignment="1">
      <alignment vertical="center" shrinkToFit="1"/>
    </xf>
    <xf numFmtId="0" fontId="17" fillId="0" borderId="224" xfId="0" applyFont="1" applyBorder="1" applyAlignment="1">
      <alignment horizontal="center" vertical="center" shrinkToFit="1"/>
    </xf>
    <xf numFmtId="0" fontId="17" fillId="0" borderId="256" xfId="0" applyFont="1" applyBorder="1" applyAlignment="1">
      <alignment horizontal="center" vertical="center" shrinkToFit="1"/>
    </xf>
    <xf numFmtId="0" fontId="17" fillId="0" borderId="214" xfId="0" applyFont="1" applyBorder="1">
      <alignment vertical="center"/>
    </xf>
    <xf numFmtId="0" fontId="17" fillId="0" borderId="319" xfId="0" applyFont="1" applyBorder="1">
      <alignment vertical="center"/>
    </xf>
    <xf numFmtId="0" fontId="17" fillId="0" borderId="78" xfId="0" applyFont="1" applyBorder="1">
      <alignment vertical="center"/>
    </xf>
    <xf numFmtId="0" fontId="17" fillId="0" borderId="229" xfId="0" applyFont="1" applyBorder="1" applyAlignment="1">
      <alignment horizontal="center" vertical="center" shrinkToFit="1"/>
    </xf>
    <xf numFmtId="0" fontId="17" fillId="0" borderId="415" xfId="0" applyFont="1" applyBorder="1" applyAlignment="1">
      <alignment horizontal="center" vertical="center" shrinkToFit="1"/>
    </xf>
    <xf numFmtId="0" fontId="17" fillId="0" borderId="60" xfId="0" applyFont="1" applyBorder="1" applyAlignment="1">
      <alignment vertical="center" shrinkToFit="1"/>
    </xf>
    <xf numFmtId="0" fontId="17" fillId="0" borderId="75" xfId="0" applyFont="1" applyBorder="1" applyAlignment="1">
      <alignment vertical="center" shrinkToFit="1"/>
    </xf>
    <xf numFmtId="0" fontId="17" fillId="0" borderId="75" xfId="0" applyFont="1" applyBorder="1" applyAlignment="1">
      <alignment horizontal="center" vertical="center" shrinkToFit="1"/>
    </xf>
    <xf numFmtId="0" fontId="17" fillId="0" borderId="74" xfId="0" applyFont="1" applyBorder="1" applyAlignment="1">
      <alignment horizontal="center" vertical="center" shrinkToFit="1"/>
    </xf>
    <xf numFmtId="0" fontId="17" fillId="0" borderId="199" xfId="0" applyFont="1" applyBorder="1">
      <alignment vertical="center"/>
    </xf>
    <xf numFmtId="0" fontId="17" fillId="0" borderId="60" xfId="0" applyFont="1" applyBorder="1">
      <alignment vertical="center"/>
    </xf>
    <xf numFmtId="0" fontId="17" fillId="0" borderId="74" xfId="0" applyFont="1" applyBorder="1">
      <alignment vertical="center"/>
    </xf>
    <xf numFmtId="0" fontId="17" fillId="0" borderId="60" xfId="0" applyFont="1" applyBorder="1" applyAlignment="1">
      <alignment vertical="center" wrapText="1" shrinkToFit="1"/>
    </xf>
    <xf numFmtId="0" fontId="17" fillId="0" borderId="251" xfId="0" applyFont="1" applyBorder="1" applyAlignment="1">
      <alignment vertical="center" shrinkToFit="1"/>
    </xf>
    <xf numFmtId="0" fontId="17" fillId="0" borderId="137" xfId="0" applyFont="1" applyBorder="1" applyAlignment="1">
      <alignment vertical="center" shrinkToFit="1"/>
    </xf>
    <xf numFmtId="0" fontId="17" fillId="0" borderId="137" xfId="0" applyFont="1" applyBorder="1" applyAlignment="1">
      <alignment horizontal="center" vertical="center" shrinkToFit="1"/>
    </xf>
    <xf numFmtId="0" fontId="17" fillId="0" borderId="136" xfId="0" applyFont="1" applyBorder="1" applyAlignment="1">
      <alignment horizontal="center" vertical="center" shrinkToFit="1"/>
    </xf>
    <xf numFmtId="0" fontId="17" fillId="0" borderId="462" xfId="0" applyFont="1" applyBorder="1">
      <alignment vertical="center"/>
    </xf>
    <xf numFmtId="0" fontId="17" fillId="0" borderId="251" xfId="0" applyFont="1" applyBorder="1">
      <alignment vertical="center"/>
    </xf>
    <xf numFmtId="0" fontId="17" fillId="0" borderId="136" xfId="0" applyFont="1" applyBorder="1">
      <alignment vertical="center"/>
    </xf>
    <xf numFmtId="0" fontId="23" fillId="0" borderId="7" xfId="0" applyFont="1" applyBorder="1" applyAlignment="1">
      <alignment horizontal="right"/>
    </xf>
    <xf numFmtId="0" fontId="17" fillId="0" borderId="247" xfId="0" applyFont="1" applyBorder="1" applyAlignment="1">
      <alignment horizontal="center" vertical="center"/>
    </xf>
    <xf numFmtId="0" fontId="17" fillId="0" borderId="213" xfId="0" applyFont="1" applyBorder="1" applyAlignment="1">
      <alignment horizontal="center" vertical="center"/>
    </xf>
    <xf numFmtId="0" fontId="17" fillId="0" borderId="214" xfId="0" applyFont="1" applyBorder="1" applyAlignment="1">
      <alignment horizontal="center" vertical="center"/>
    </xf>
    <xf numFmtId="0" fontId="17" fillId="0" borderId="212" xfId="0" applyFont="1" applyBorder="1" applyAlignment="1">
      <alignment horizontal="center" vertical="center"/>
    </xf>
    <xf numFmtId="0" fontId="17" fillId="0" borderId="594" xfId="0" applyFont="1" applyBorder="1" applyAlignment="1">
      <alignment horizontal="center" vertical="center"/>
    </xf>
    <xf numFmtId="0" fontId="17" fillId="0" borderId="593" xfId="0" applyFont="1" applyBorder="1" applyAlignment="1">
      <alignment horizontal="center" vertical="center"/>
    </xf>
    <xf numFmtId="0" fontId="19" fillId="0" borderId="17" xfId="0" applyFont="1" applyBorder="1" applyAlignment="1">
      <alignment vertical="center" shrinkToFit="1"/>
    </xf>
    <xf numFmtId="0" fontId="23" fillId="0" borderId="60" xfId="0" applyFont="1" applyBorder="1" applyAlignment="1">
      <alignment vertical="center" wrapText="1" shrinkToFit="1"/>
    </xf>
    <xf numFmtId="0" fontId="23" fillId="0" borderId="75" xfId="0" applyFont="1" applyBorder="1" applyAlignment="1">
      <alignment vertical="center" shrinkToFit="1"/>
    </xf>
    <xf numFmtId="0" fontId="23" fillId="0" borderId="226" xfId="0" applyFont="1" applyBorder="1" applyAlignment="1">
      <alignment vertical="center" shrinkToFit="1"/>
    </xf>
    <xf numFmtId="0" fontId="22" fillId="0" borderId="137" xfId="0" applyFont="1" applyBorder="1" applyAlignment="1">
      <alignment horizontal="center" vertical="center" shrinkToFit="1"/>
    </xf>
    <xf numFmtId="0" fontId="22" fillId="0" borderId="67" xfId="0" applyFont="1" applyBorder="1" applyAlignment="1">
      <alignment horizontal="right" vertical="center"/>
    </xf>
    <xf numFmtId="0" fontId="19" fillId="0" borderId="253" xfId="0" applyFont="1" applyBorder="1" applyAlignment="1">
      <alignment vertical="center" shrinkToFit="1"/>
    </xf>
    <xf numFmtId="0" fontId="11" fillId="0" borderId="241" xfId="0" applyFont="1" applyBorder="1" applyAlignment="1">
      <alignment horizontal="center" vertical="center"/>
    </xf>
    <xf numFmtId="0" fontId="11" fillId="0" borderId="224" xfId="0" applyFont="1" applyBorder="1" applyAlignment="1">
      <alignment horizontal="center" vertical="center"/>
    </xf>
    <xf numFmtId="0" fontId="11" fillId="0" borderId="155" xfId="0" applyFont="1" applyBorder="1" applyAlignment="1">
      <alignment horizontal="center" vertical="center"/>
    </xf>
    <xf numFmtId="0" fontId="11" fillId="0" borderId="137" xfId="0" applyFont="1" applyBorder="1" applyAlignment="1">
      <alignment horizontal="center" vertical="center"/>
    </xf>
    <xf numFmtId="0" fontId="22" fillId="0" borderId="137" xfId="0" applyFont="1" applyBorder="1" applyAlignment="1">
      <alignment horizontal="center" vertical="center"/>
    </xf>
    <xf numFmtId="0" fontId="22" fillId="0" borderId="136" xfId="0" applyFont="1" applyBorder="1" applyAlignment="1">
      <alignment horizontal="center" vertical="center"/>
    </xf>
    <xf numFmtId="0" fontId="15" fillId="0" borderId="7" xfId="0" applyFont="1" applyBorder="1">
      <alignment vertical="center"/>
    </xf>
    <xf numFmtId="0" fontId="16" fillId="0" borderId="16" xfId="0" applyFont="1" applyBorder="1" applyAlignment="1">
      <alignment horizontal="center" vertical="center"/>
    </xf>
    <xf numFmtId="0" fontId="16" fillId="0" borderId="80" xfId="0" applyFont="1" applyBorder="1" applyAlignment="1">
      <alignment horizontal="center" vertical="center"/>
    </xf>
    <xf numFmtId="0" fontId="16" fillId="0" borderId="81" xfId="0" applyFont="1" applyBorder="1" applyAlignment="1">
      <alignment horizontal="center" vertical="center"/>
    </xf>
    <xf numFmtId="0" fontId="16" fillId="0" borderId="263" xfId="0" applyFont="1" applyBorder="1" applyAlignment="1">
      <alignment horizontal="center" vertical="center" textRotation="255"/>
    </xf>
    <xf numFmtId="0" fontId="16" fillId="0" borderId="291" xfId="0" applyFont="1" applyBorder="1" applyAlignment="1">
      <alignment horizontal="center" vertical="center" textRotation="255"/>
    </xf>
    <xf numFmtId="0" fontId="16" fillId="0" borderId="262" xfId="0" applyFont="1" applyBorder="1" applyAlignment="1">
      <alignment horizontal="center" vertical="center" textRotation="255"/>
    </xf>
    <xf numFmtId="0" fontId="16" fillId="0" borderId="227" xfId="0" applyFont="1" applyBorder="1" applyAlignment="1">
      <alignment horizontal="center" vertical="center" textRotation="255"/>
    </xf>
    <xf numFmtId="0" fontId="16" fillId="0" borderId="12" xfId="0" applyFont="1" applyBorder="1" applyAlignment="1">
      <alignment horizontal="center" vertical="center" textRotation="255"/>
    </xf>
    <xf numFmtId="0" fontId="16" fillId="0" borderId="51" xfId="0" applyFont="1" applyBorder="1" applyAlignment="1">
      <alignment horizontal="center" vertical="center" textRotation="255"/>
    </xf>
    <xf numFmtId="0" fontId="16" fillId="0" borderId="43" xfId="0" applyFont="1" applyBorder="1" applyAlignment="1">
      <alignment horizontal="center" vertical="center" textRotation="255"/>
    </xf>
    <xf numFmtId="0" fontId="16" fillId="0" borderId="54" xfId="0" applyFont="1" applyBorder="1" applyAlignment="1">
      <alignment horizontal="center" vertical="center" textRotation="255"/>
    </xf>
    <xf numFmtId="0" fontId="16" fillId="0" borderId="525" xfId="0" applyFont="1" applyBorder="1" applyAlignment="1">
      <alignment vertical="center" textRotation="255"/>
    </xf>
    <xf numFmtId="0" fontId="16" fillId="0" borderId="605" xfId="0" applyFont="1" applyBorder="1" applyAlignment="1">
      <alignment vertical="center" textRotation="255"/>
    </xf>
    <xf numFmtId="0" fontId="16" fillId="0" borderId="606" xfId="0" applyFont="1" applyBorder="1" applyAlignment="1">
      <alignment horizontal="center" vertical="center" textRotation="255"/>
    </xf>
    <xf numFmtId="0" fontId="16" fillId="0" borderId="403" xfId="0" applyFont="1" applyBorder="1" applyAlignment="1">
      <alignment horizontal="center" vertical="center" textRotation="255"/>
    </xf>
    <xf numFmtId="0" fontId="24" fillId="0" borderId="457" xfId="0" applyFont="1" applyBorder="1" applyAlignment="1">
      <alignment horizontal="distributed" vertical="center" indent="1"/>
    </xf>
    <xf numFmtId="0" fontId="17" fillId="0" borderId="604" xfId="0" applyFont="1" applyBorder="1" applyAlignment="1">
      <alignment horizontal="distributed" vertical="center" indent="1"/>
    </xf>
    <xf numFmtId="0" fontId="17" fillId="0" borderId="603" xfId="0" applyFont="1" applyBorder="1" applyAlignment="1">
      <alignment horizontal="distributed" vertical="center" indent="1"/>
    </xf>
    <xf numFmtId="0" fontId="17" fillId="0" borderId="602" xfId="0" applyFont="1" applyBorder="1" applyAlignment="1">
      <alignment horizontal="distributed" vertical="center" indent="1"/>
    </xf>
    <xf numFmtId="0" fontId="16" fillId="0" borderId="200" xfId="0" applyFont="1" applyBorder="1" applyAlignment="1">
      <alignment horizontal="center" vertical="center"/>
    </xf>
    <xf numFmtId="0" fontId="16" fillId="0" borderId="199" xfId="0" applyFont="1" applyBorder="1" applyAlignment="1">
      <alignment horizontal="center" vertical="center"/>
    </xf>
    <xf numFmtId="0" fontId="17" fillId="0" borderId="433" xfId="0" applyFont="1" applyBorder="1" applyAlignment="1">
      <alignment horizontal="distributed" vertical="center" indent="1"/>
    </xf>
    <xf numFmtId="0" fontId="17" fillId="0" borderId="431" xfId="0" applyFont="1" applyBorder="1" applyAlignment="1">
      <alignment horizontal="distributed" vertical="center" indent="1"/>
    </xf>
    <xf numFmtId="0" fontId="17" fillId="0" borderId="429" xfId="0" applyFont="1" applyBorder="1" applyAlignment="1">
      <alignment horizontal="center" vertical="center" shrinkToFit="1"/>
    </xf>
    <xf numFmtId="0" fontId="17" fillId="0" borderId="428" xfId="0" applyFont="1" applyBorder="1" applyAlignment="1">
      <alignment horizontal="center" vertical="center" shrinkToFit="1"/>
    </xf>
    <xf numFmtId="0" fontId="11" fillId="0" borderId="7" xfId="0" applyFont="1" applyBorder="1" applyAlignment="1">
      <alignment horizontal="right" vertical="center"/>
    </xf>
    <xf numFmtId="0" fontId="17" fillId="0" borderId="319" xfId="0" applyFont="1" applyBorder="1" applyAlignment="1">
      <alignment horizontal="center" vertical="center"/>
    </xf>
    <xf numFmtId="0" fontId="19" fillId="0" borderId="618" xfId="0" applyFont="1" applyBorder="1" applyAlignment="1">
      <alignment vertical="center" wrapText="1"/>
    </xf>
    <xf numFmtId="0" fontId="19" fillId="0" borderId="297" xfId="0" applyFont="1" applyBorder="1" applyAlignment="1">
      <alignment vertical="center" wrapText="1"/>
    </xf>
    <xf numFmtId="0" fontId="19" fillId="0" borderId="294" xfId="0" applyFont="1" applyBorder="1" applyAlignment="1">
      <alignment vertical="center" wrapText="1"/>
    </xf>
    <xf numFmtId="0" fontId="17" fillId="0" borderId="12" xfId="0" applyFont="1" applyBorder="1" applyAlignment="1">
      <alignment horizontal="center" vertical="center"/>
    </xf>
    <xf numFmtId="0" fontId="17" fillId="0" borderId="18" xfId="0" applyFont="1" applyBorder="1" applyAlignment="1">
      <alignment horizontal="center" vertical="center"/>
    </xf>
    <xf numFmtId="0" fontId="17" fillId="0" borderId="31" xfId="0" applyFont="1" applyBorder="1" applyAlignment="1">
      <alignment horizontal="center" vertical="center"/>
    </xf>
    <xf numFmtId="0" fontId="17" fillId="0" borderId="22" xfId="0" applyFont="1" applyBorder="1" applyAlignment="1">
      <alignment horizontal="center" vertical="center"/>
    </xf>
    <xf numFmtId="0" fontId="17" fillId="0" borderId="21" xfId="0" applyFont="1" applyBorder="1" applyAlignment="1">
      <alignment horizontal="center" vertical="center"/>
    </xf>
    <xf numFmtId="0" fontId="17" fillId="0" borderId="20" xfId="0" applyFont="1" applyBorder="1" applyAlignment="1">
      <alignment horizontal="center" vertical="center"/>
    </xf>
    <xf numFmtId="0" fontId="17" fillId="0" borderId="41" xfId="0" applyFont="1" applyBorder="1" applyAlignment="1">
      <alignment vertical="center" wrapText="1"/>
    </xf>
    <xf numFmtId="0" fontId="17" fillId="0" borderId="20" xfId="0" applyFont="1" applyBorder="1" applyAlignment="1">
      <alignment vertical="center" wrapText="1"/>
    </xf>
    <xf numFmtId="0" fontId="17" fillId="0" borderId="83" xfId="0" applyFont="1" applyBorder="1" applyAlignment="1">
      <alignment vertical="center" wrapText="1"/>
    </xf>
    <xf numFmtId="0" fontId="17" fillId="0" borderId="17" xfId="0" applyFont="1" applyBorder="1" applyAlignment="1">
      <alignment vertical="center" wrapText="1"/>
    </xf>
    <xf numFmtId="0" fontId="17" fillId="0" borderId="41" xfId="0" applyFont="1" applyBorder="1" applyAlignment="1">
      <alignment horizontal="center" vertical="center"/>
    </xf>
    <xf numFmtId="0" fontId="17" fillId="0" borderId="83" xfId="0" applyFont="1" applyBorder="1" applyAlignment="1">
      <alignment horizontal="center" vertical="center"/>
    </xf>
    <xf numFmtId="0" fontId="17" fillId="0" borderId="17" xfId="0" applyFont="1" applyBorder="1" applyAlignment="1">
      <alignment horizontal="center" vertical="center"/>
    </xf>
    <xf numFmtId="0" fontId="17" fillId="0" borderId="13" xfId="0" applyFont="1" applyBorder="1" applyAlignment="1">
      <alignment horizontal="center" vertical="center"/>
    </xf>
    <xf numFmtId="0" fontId="17" fillId="0" borderId="366" xfId="0" applyFont="1" applyBorder="1" applyAlignment="1">
      <alignment horizontal="center" vertical="center" wrapText="1"/>
    </xf>
    <xf numFmtId="0" fontId="17" fillId="0" borderId="587"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17" xfId="0" applyFont="1" applyBorder="1" applyAlignment="1">
      <alignment horizontal="center" vertical="center" wrapText="1"/>
    </xf>
    <xf numFmtId="0" fontId="24" fillId="0" borderId="7" xfId="0" applyFont="1" applyBorder="1">
      <alignment vertical="center"/>
    </xf>
    <xf numFmtId="0" fontId="17" fillId="0" borderId="215" xfId="0" applyFont="1" applyBorder="1" applyAlignment="1">
      <alignment horizontal="center" vertical="center"/>
    </xf>
    <xf numFmtId="0" fontId="17" fillId="0" borderId="250" xfId="0" applyFont="1" applyBorder="1" applyAlignment="1">
      <alignment horizontal="center" vertical="center"/>
    </xf>
    <xf numFmtId="0" fontId="17" fillId="0" borderId="406" xfId="0" applyFont="1" applyBorder="1" applyAlignment="1">
      <alignment horizontal="center" vertical="center"/>
    </xf>
    <xf numFmtId="0" fontId="17" fillId="0" borderId="621" xfId="0" applyFont="1" applyBorder="1" applyAlignment="1">
      <alignment horizontal="center" vertical="center"/>
    </xf>
    <xf numFmtId="0" fontId="17" fillId="0" borderId="249" xfId="0" applyFont="1" applyBorder="1" applyAlignment="1">
      <alignment horizontal="center" vertical="center"/>
    </xf>
    <xf numFmtId="0" fontId="17" fillId="0" borderId="215" xfId="0" applyFont="1" applyBorder="1" applyAlignment="1">
      <alignment horizontal="center" vertical="center" shrinkToFit="1"/>
    </xf>
    <xf numFmtId="0" fontId="17" fillId="0" borderId="406" xfId="0" applyFont="1" applyBorder="1" applyAlignment="1">
      <alignment horizontal="center" vertical="center" shrinkToFit="1"/>
    </xf>
    <xf numFmtId="0" fontId="17" fillId="0" borderId="213" xfId="0" applyFont="1" applyBorder="1" applyAlignment="1">
      <alignment horizontal="center" vertical="center" shrinkToFit="1"/>
    </xf>
    <xf numFmtId="0" fontId="17" fillId="0" borderId="214" xfId="0" applyFont="1" applyBorder="1" applyAlignment="1">
      <alignment horizontal="center" vertical="center" shrinkToFit="1"/>
    </xf>
    <xf numFmtId="0" fontId="17" fillId="0" borderId="621" xfId="0" applyFont="1" applyBorder="1" applyAlignment="1">
      <alignment horizontal="center" vertical="center" shrinkToFit="1"/>
    </xf>
    <xf numFmtId="0" fontId="17" fillId="0" borderId="212" xfId="0" applyFont="1" applyBorder="1" applyAlignment="1">
      <alignment horizontal="center" vertical="center" shrinkToFit="1"/>
    </xf>
    <xf numFmtId="0" fontId="17" fillId="0" borderId="68" xfId="0" applyFont="1" applyBorder="1" applyAlignment="1">
      <alignment vertical="center" shrinkToFit="1"/>
    </xf>
    <xf numFmtId="0" fontId="17" fillId="0" borderId="67" xfId="0" applyFont="1" applyBorder="1" applyAlignment="1">
      <alignment vertical="center" shrinkToFit="1"/>
    </xf>
    <xf numFmtId="0" fontId="17" fillId="0" borderId="16" xfId="0" applyFont="1" applyBorder="1" applyAlignment="1">
      <alignment vertical="center" shrinkToFit="1"/>
    </xf>
    <xf numFmtId="0" fontId="17" fillId="0" borderId="57" xfId="0" applyFont="1" applyBorder="1" applyAlignment="1">
      <alignment vertical="center" shrinkToFit="1"/>
    </xf>
    <xf numFmtId="0" fontId="17" fillId="0" borderId="52" xfId="0" applyFont="1" applyBorder="1" applyAlignment="1">
      <alignment vertical="center" shrinkToFit="1"/>
    </xf>
    <xf numFmtId="0" fontId="17" fillId="0" borderId="250" xfId="0" applyFont="1" applyBorder="1" applyAlignment="1">
      <alignment horizontal="center" vertical="center" shrinkToFit="1"/>
    </xf>
    <xf numFmtId="0" fontId="17" fillId="0" borderId="249" xfId="0" applyFont="1" applyBorder="1" applyAlignment="1">
      <alignment horizontal="center" vertical="center" shrinkToFit="1"/>
    </xf>
    <xf numFmtId="0" fontId="17" fillId="0" borderId="64" xfId="0" applyFont="1" applyBorder="1" applyAlignment="1">
      <alignment horizontal="center" vertical="center" shrinkToFit="1"/>
    </xf>
    <xf numFmtId="0" fontId="17" fillId="0" borderId="63" xfId="0" applyFont="1" applyBorder="1" applyAlignment="1">
      <alignment horizontal="center" vertical="center" shrinkToFit="1"/>
    </xf>
    <xf numFmtId="0" fontId="19" fillId="0" borderId="200" xfId="0" applyFont="1" applyBorder="1" applyAlignment="1">
      <alignment horizontal="center" vertical="center" wrapText="1" shrinkToFit="1"/>
    </xf>
    <xf numFmtId="0" fontId="19" fillId="0" borderId="372" xfId="0" applyFont="1" applyBorder="1" applyAlignment="1">
      <alignment horizontal="center" vertical="center" shrinkToFit="1"/>
    </xf>
    <xf numFmtId="0" fontId="19" fillId="0" borderId="198" xfId="0" applyFont="1" applyBorder="1" applyAlignment="1">
      <alignment horizontal="center" vertical="center" wrapText="1" shrinkToFit="1"/>
    </xf>
    <xf numFmtId="0" fontId="19" fillId="0" borderId="199" xfId="0" applyFont="1" applyBorder="1" applyAlignment="1">
      <alignment horizontal="center" vertical="center" shrinkToFit="1"/>
    </xf>
    <xf numFmtId="0" fontId="24" fillId="0" borderId="434" xfId="0" applyFont="1" applyBorder="1" applyAlignment="1">
      <alignment horizontal="distributed" vertical="center" indent="1"/>
    </xf>
    <xf numFmtId="0" fontId="24" fillId="0" borderId="388" xfId="0" applyFont="1" applyBorder="1" applyAlignment="1">
      <alignment horizontal="distributed" vertical="center" indent="1"/>
    </xf>
    <xf numFmtId="0" fontId="24" fillId="0" borderId="278" xfId="0" applyFont="1" applyBorder="1" applyAlignment="1">
      <alignment horizontal="distributed" vertical="center" indent="1"/>
    </xf>
    <xf numFmtId="0" fontId="24" fillId="0" borderId="277" xfId="0" applyFont="1" applyBorder="1" applyAlignment="1">
      <alignment horizontal="distributed" vertical="center" indent="1"/>
    </xf>
    <xf numFmtId="0" fontId="19" fillId="0" borderId="198" xfId="0" applyFont="1" applyBorder="1" applyAlignment="1">
      <alignment horizontal="center" vertical="center" shrinkToFit="1"/>
    </xf>
    <xf numFmtId="0" fontId="19" fillId="0" borderId="420" xfId="0" applyFont="1" applyBorder="1" applyAlignment="1">
      <alignment horizontal="center" vertical="center" shrinkToFit="1"/>
    </xf>
    <xf numFmtId="0" fontId="19" fillId="0" borderId="197" xfId="0" applyFont="1" applyBorder="1" applyAlignment="1">
      <alignment horizontal="center" vertical="center" shrinkToFit="1"/>
    </xf>
    <xf numFmtId="0" fontId="24" fillId="0" borderId="501" xfId="0" applyFont="1" applyBorder="1" applyAlignment="1">
      <alignment horizontal="distributed" vertical="center" indent="1"/>
    </xf>
    <xf numFmtId="0" fontId="24" fillId="0" borderId="394" xfId="0" applyFont="1" applyBorder="1" applyAlignment="1">
      <alignment horizontal="distributed" vertical="center" indent="1"/>
    </xf>
    <xf numFmtId="0" fontId="19" fillId="0" borderId="235" xfId="0" applyFont="1" applyBorder="1" applyAlignment="1">
      <alignment horizontal="center" vertical="center" shrinkToFit="1"/>
    </xf>
    <xf numFmtId="0" fontId="19" fillId="0" borderId="468" xfId="0" applyFont="1" applyBorder="1" applyAlignment="1">
      <alignment horizontal="center" vertical="center" shrinkToFit="1"/>
    </xf>
    <xf numFmtId="0" fontId="19" fillId="0" borderId="68" xfId="0" applyFont="1" applyBorder="1" applyAlignment="1">
      <alignment horizontal="center" vertical="center"/>
    </xf>
    <xf numFmtId="0" fontId="19" fillId="0" borderId="16" xfId="0" applyFont="1" applyBorder="1" applyAlignment="1">
      <alignment horizontal="center" vertical="center"/>
    </xf>
    <xf numFmtId="0" fontId="19" fillId="0" borderId="57" xfId="0" applyFont="1" applyBorder="1" applyAlignment="1">
      <alignment horizontal="center" vertical="center"/>
    </xf>
    <xf numFmtId="0" fontId="19" fillId="0" borderId="648" xfId="0" applyFont="1" applyBorder="1" applyAlignment="1">
      <alignment horizontal="center" vertical="center" shrinkToFit="1"/>
    </xf>
    <xf numFmtId="0" fontId="19" fillId="0" borderId="647" xfId="0" applyFont="1" applyBorder="1" applyAlignment="1">
      <alignment horizontal="center" vertical="center" shrinkToFit="1"/>
    </xf>
    <xf numFmtId="0" fontId="19" fillId="0" borderId="229" xfId="0" applyFont="1" applyBorder="1" applyAlignment="1">
      <alignment horizontal="center" vertical="center" shrinkToFit="1"/>
    </xf>
    <xf numFmtId="0" fontId="19" fillId="0" borderId="228" xfId="0" applyFont="1" applyBorder="1" applyAlignment="1">
      <alignment horizontal="center" vertical="center" shrinkToFit="1"/>
    </xf>
    <xf numFmtId="0" fontId="19" fillId="0" borderId="415"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646" xfId="0" applyFont="1" applyBorder="1" applyAlignment="1">
      <alignment horizontal="center" vertical="center" shrinkToFit="1"/>
    </xf>
    <xf numFmtId="0" fontId="19" fillId="0" borderId="336" xfId="0" applyFont="1" applyBorder="1" applyAlignment="1">
      <alignment horizontal="center" vertical="center" shrinkToFit="1"/>
    </xf>
    <xf numFmtId="0" fontId="19" fillId="0" borderId="31" xfId="0" applyFont="1" applyBorder="1" applyAlignment="1">
      <alignment horizontal="center" vertical="center" shrinkToFit="1"/>
    </xf>
    <xf numFmtId="0" fontId="19" fillId="0" borderId="292" xfId="0" applyFont="1" applyBorder="1" applyAlignment="1">
      <alignment vertical="top" wrapText="1"/>
    </xf>
    <xf numFmtId="0" fontId="19" fillId="0" borderId="220" xfId="0" applyFont="1" applyBorder="1" applyAlignment="1">
      <alignment vertical="top"/>
    </xf>
    <xf numFmtId="0" fontId="19" fillId="0" borderId="413" xfId="0" applyFont="1" applyBorder="1" applyAlignment="1">
      <alignment vertical="top" wrapText="1"/>
    </xf>
    <xf numFmtId="0" fontId="19" fillId="0" borderId="219" xfId="0" applyFont="1" applyBorder="1" applyAlignment="1">
      <alignment vertical="top"/>
    </xf>
    <xf numFmtId="0" fontId="19" fillId="0" borderId="454" xfId="0" applyFont="1" applyBorder="1" applyAlignment="1">
      <alignment vertical="top" wrapText="1"/>
    </xf>
    <xf numFmtId="0" fontId="19" fillId="0" borderId="449" xfId="0" applyFont="1" applyBorder="1" applyAlignment="1">
      <alignment vertical="top"/>
    </xf>
    <xf numFmtId="0" fontId="19" fillId="0" borderId="292" xfId="0" applyFont="1" applyBorder="1" applyAlignment="1">
      <alignment horizontal="center" vertical="center" wrapText="1"/>
    </xf>
    <xf numFmtId="0" fontId="19" fillId="0" borderId="220" xfId="0" applyFont="1" applyBorder="1" applyAlignment="1">
      <alignment horizontal="center" vertical="center"/>
    </xf>
    <xf numFmtId="0" fontId="19" fillId="0" borderId="455" xfId="0" applyFont="1" applyBorder="1" applyAlignment="1">
      <alignment horizontal="center" vertical="center" wrapText="1"/>
    </xf>
    <xf numFmtId="0" fontId="19" fillId="0" borderId="450" xfId="0" applyFont="1" applyBorder="1" applyAlignment="1">
      <alignment horizontal="center" vertical="center"/>
    </xf>
    <xf numFmtId="0" fontId="19" fillId="0" borderId="454" xfId="0" applyFont="1" applyBorder="1" applyAlignment="1">
      <alignment horizontal="center" vertical="center" wrapText="1"/>
    </xf>
    <xf numFmtId="0" fontId="19" fillId="0" borderId="449" xfId="0" applyFont="1" applyBorder="1" applyAlignment="1">
      <alignment horizontal="center" vertical="center"/>
    </xf>
    <xf numFmtId="0" fontId="19" fillId="0" borderId="455" xfId="0" applyFont="1" applyBorder="1" applyAlignment="1">
      <alignment horizontal="center" vertical="center"/>
    </xf>
    <xf numFmtId="0" fontId="19" fillId="0" borderId="414" xfId="0" applyFont="1" applyBorder="1" applyAlignment="1">
      <alignment horizontal="center" vertical="center"/>
    </xf>
    <xf numFmtId="0" fontId="19" fillId="0" borderId="221" xfId="0" applyFont="1" applyBorder="1" applyAlignment="1">
      <alignment horizontal="center" vertical="center"/>
    </xf>
    <xf numFmtId="0" fontId="19" fillId="0" borderId="41" xfId="0" applyFont="1" applyBorder="1" applyAlignment="1">
      <alignment horizontal="center" vertical="center" wrapText="1"/>
    </xf>
    <xf numFmtId="0" fontId="19" fillId="0" borderId="54" xfId="0" applyFont="1" applyBorder="1" applyAlignment="1">
      <alignment horizontal="center" vertical="center" wrapText="1"/>
    </xf>
    <xf numFmtId="0" fontId="19" fillId="0" borderId="454" xfId="0" applyFont="1" applyBorder="1" applyAlignment="1">
      <alignment horizontal="center" vertical="center"/>
    </xf>
    <xf numFmtId="0" fontId="17" fillId="0" borderId="0" xfId="0" applyFont="1" applyAlignment="1">
      <alignment vertical="center" wrapText="1"/>
    </xf>
    <xf numFmtId="0" fontId="16" fillId="0" borderId="115" xfId="0" applyFont="1" applyBorder="1">
      <alignment vertical="center"/>
    </xf>
    <xf numFmtId="0" fontId="16" fillId="0" borderId="109" xfId="0" applyFont="1" applyBorder="1">
      <alignment vertical="center"/>
    </xf>
    <xf numFmtId="0" fontId="17" fillId="0" borderId="179" xfId="0" applyFont="1" applyBorder="1" applyAlignment="1">
      <alignment horizontal="distributed" vertical="center"/>
    </xf>
    <xf numFmtId="0" fontId="17" fillId="0" borderId="74" xfId="0" applyFont="1" applyBorder="1" applyAlignment="1">
      <alignment vertical="center" shrinkToFit="1"/>
    </xf>
    <xf numFmtId="0" fontId="17" fillId="0" borderId="238" xfId="0" applyFont="1" applyBorder="1" applyAlignment="1">
      <alignment horizontal="distributed" vertical="center"/>
    </xf>
    <xf numFmtId="0" fontId="17" fillId="0" borderId="270" xfId="0" applyFont="1" applyBorder="1" applyAlignment="1">
      <alignment horizontal="distributed" vertical="center"/>
    </xf>
    <xf numFmtId="0" fontId="17" fillId="0" borderId="256" xfId="0" applyFont="1" applyBorder="1" applyAlignment="1">
      <alignment vertical="center" shrinkToFit="1"/>
    </xf>
    <xf numFmtId="0" fontId="16" fillId="0" borderId="140" xfId="0" applyFont="1" applyBorder="1">
      <alignment vertical="center"/>
    </xf>
    <xf numFmtId="0" fontId="16" fillId="0" borderId="139" xfId="0" applyFont="1" applyBorder="1">
      <alignment vertical="center"/>
    </xf>
    <xf numFmtId="0" fontId="24" fillId="0" borderId="416" xfId="0" applyFont="1" applyBorder="1" applyAlignment="1">
      <alignment horizontal="distributed" vertical="center" indent="1"/>
    </xf>
    <xf numFmtId="0" fontId="24" fillId="0" borderId="292" xfId="0" applyFont="1" applyBorder="1" applyAlignment="1">
      <alignment horizontal="distributed" vertical="center" indent="1"/>
    </xf>
    <xf numFmtId="0" fontId="24" fillId="0" borderId="658" xfId="0" applyFont="1" applyBorder="1" applyAlignment="1">
      <alignment horizontal="distributed" vertical="center" indent="1"/>
    </xf>
    <xf numFmtId="0" fontId="17" fillId="0" borderId="657" xfId="0" applyFont="1" applyBorder="1" applyAlignment="1">
      <alignment horizontal="distributed" vertical="center" indent="1"/>
    </xf>
    <xf numFmtId="0" fontId="17" fillId="0" borderId="288" xfId="0" applyFont="1" applyBorder="1" applyAlignment="1">
      <alignment horizontal="distributed" vertical="center" indent="1"/>
    </xf>
    <xf numFmtId="0" fontId="17" fillId="0" borderId="656" xfId="0" applyFont="1" applyBorder="1" applyAlignment="1">
      <alignment horizontal="distributed" vertical="center" indent="1"/>
    </xf>
    <xf numFmtId="0" fontId="17" fillId="0" borderId="655" xfId="0" applyFont="1" applyBorder="1" applyAlignment="1">
      <alignment horizontal="distributed" vertical="center" indent="1"/>
    </xf>
    <xf numFmtId="0" fontId="17" fillId="0" borderId="170" xfId="0" applyFont="1" applyBorder="1" applyAlignment="1">
      <alignment horizontal="distributed" vertical="center" indent="1"/>
    </xf>
    <xf numFmtId="0" fontId="17" fillId="0" borderId="654" xfId="0" applyFont="1" applyBorder="1" applyAlignment="1">
      <alignment horizontal="distributed" vertical="center" indent="1"/>
    </xf>
    <xf numFmtId="0" fontId="17" fillId="0" borderId="653" xfId="0" applyFont="1" applyBorder="1" applyAlignment="1">
      <alignment horizontal="distributed" vertical="center" indent="1"/>
    </xf>
    <xf numFmtId="0" fontId="17" fillId="0" borderId="275" xfId="0" applyFont="1" applyBorder="1" applyAlignment="1">
      <alignment horizontal="distributed" vertical="center" indent="1"/>
    </xf>
    <xf numFmtId="0" fontId="17" fillId="0" borderId="652" xfId="0" applyFont="1" applyBorder="1" applyAlignment="1">
      <alignment horizontal="distributed" vertical="center" indent="1"/>
    </xf>
    <xf numFmtId="0" fontId="16" fillId="0" borderId="651" xfId="0" applyFont="1" applyBorder="1" applyAlignment="1">
      <alignment horizontal="center" vertical="center"/>
    </xf>
    <xf numFmtId="0" fontId="16" fillId="0" borderId="650" xfId="0" applyFont="1" applyBorder="1" applyAlignment="1">
      <alignment horizontal="center" vertical="center"/>
    </xf>
    <xf numFmtId="0" fontId="16" fillId="0" borderId="649" xfId="0" applyFont="1" applyBorder="1" applyAlignment="1">
      <alignment horizontal="center" vertical="center"/>
    </xf>
    <xf numFmtId="0" fontId="17" fillId="0" borderId="265" xfId="0" applyFont="1" applyBorder="1" applyAlignment="1">
      <alignment horizontal="distributed" vertical="center"/>
    </xf>
    <xf numFmtId="0" fontId="17" fillId="0" borderId="136" xfId="0" applyFont="1" applyBorder="1" applyAlignment="1">
      <alignment vertical="center" shrinkToFit="1"/>
    </xf>
    <xf numFmtId="0" fontId="16" fillId="0" borderId="94" xfId="0" applyFont="1" applyBorder="1">
      <alignment vertical="center"/>
    </xf>
    <xf numFmtId="0" fontId="16" fillId="0" borderId="91" xfId="0" applyFont="1" applyBorder="1">
      <alignment vertical="center"/>
    </xf>
    <xf numFmtId="0" fontId="24" fillId="0" borderId="50" xfId="0" applyFont="1" applyBorder="1" applyAlignment="1">
      <alignment horizontal="center" vertical="center"/>
    </xf>
    <xf numFmtId="0" fontId="24" fillId="0" borderId="45" xfId="0" applyFont="1" applyBorder="1" applyAlignment="1">
      <alignment horizontal="center" vertical="center"/>
    </xf>
    <xf numFmtId="0" fontId="17" fillId="0" borderId="290" xfId="0" applyFont="1" applyBorder="1" applyAlignment="1">
      <alignment horizontal="center" vertical="center"/>
    </xf>
    <xf numFmtId="0" fontId="17" fillId="0" borderId="287" xfId="0" applyFont="1" applyBorder="1" applyAlignment="1">
      <alignment horizontal="center" vertical="center"/>
    </xf>
    <xf numFmtId="0" fontId="17" fillId="0" borderId="372" xfId="0" applyFont="1" applyBorder="1" applyAlignment="1">
      <alignment horizontal="distributed" vertical="center"/>
    </xf>
    <xf numFmtId="0" fontId="17" fillId="0" borderId="59" xfId="0" applyFont="1" applyBorder="1" applyAlignment="1">
      <alignment horizontal="distributed" vertical="center"/>
    </xf>
    <xf numFmtId="0" fontId="17" fillId="0" borderId="390" xfId="0" applyFont="1" applyBorder="1" applyAlignment="1">
      <alignment horizontal="center" vertical="center"/>
    </xf>
    <xf numFmtId="0" fontId="17" fillId="0" borderId="281" xfId="0" applyFont="1" applyBorder="1" applyAlignment="1">
      <alignment horizontal="center" vertical="center"/>
    </xf>
    <xf numFmtId="0" fontId="17" fillId="0" borderId="384" xfId="0" applyFont="1" applyBorder="1" applyAlignment="1">
      <alignment horizontal="center" vertical="center"/>
    </xf>
    <xf numFmtId="0" fontId="17" fillId="0" borderId="274" xfId="0" applyFont="1" applyBorder="1" applyAlignment="1">
      <alignment horizontal="center" vertical="center"/>
    </xf>
    <xf numFmtId="0" fontId="17" fillId="0" borderId="375" xfId="0" applyFont="1" applyBorder="1" applyAlignment="1">
      <alignment horizontal="distributed" vertical="center"/>
    </xf>
    <xf numFmtId="0" fontId="17" fillId="0" borderId="24" xfId="0" applyFont="1" applyBorder="1" applyAlignment="1">
      <alignment horizontal="distributed" vertical="center"/>
    </xf>
    <xf numFmtId="0" fontId="17" fillId="0" borderId="370" xfId="0" applyFont="1" applyBorder="1" applyAlignment="1">
      <alignment horizontal="distributed" vertical="center"/>
    </xf>
    <xf numFmtId="0" fontId="17" fillId="0" borderId="140" xfId="0" applyFont="1" applyBorder="1" applyAlignment="1">
      <alignment horizontal="distributed" vertical="center"/>
    </xf>
    <xf numFmtId="0" fontId="19" fillId="0" borderId="664" xfId="0" applyFont="1" applyBorder="1" applyAlignment="1">
      <alignment horizontal="distributed" vertical="center"/>
    </xf>
    <xf numFmtId="0" fontId="19" fillId="0" borderId="663" xfId="0" applyFont="1" applyBorder="1" applyAlignment="1">
      <alignment horizontal="distributed" vertical="center"/>
    </xf>
    <xf numFmtId="0" fontId="19" fillId="0" borderId="390" xfId="0" applyFont="1" applyBorder="1" applyAlignment="1">
      <alignment horizontal="distributed" vertical="center"/>
    </xf>
    <xf numFmtId="0" fontId="19" fillId="0" borderId="665" xfId="0" applyFont="1" applyBorder="1" applyAlignment="1">
      <alignment horizontal="distributed" vertical="center"/>
    </xf>
    <xf numFmtId="0" fontId="19" fillId="0" borderId="662" xfId="0" applyFont="1" applyBorder="1" applyAlignment="1">
      <alignment horizontal="distributed" vertical="center"/>
    </xf>
    <xf numFmtId="0" fontId="19" fillId="0" borderId="661" xfId="0" applyFont="1" applyBorder="1" applyAlignment="1">
      <alignment horizontal="distributed" vertical="center"/>
    </xf>
    <xf numFmtId="0" fontId="19" fillId="0" borderId="77" xfId="0" applyFont="1" applyBorder="1" applyAlignment="1">
      <alignment horizontal="distributed" vertical="center"/>
    </xf>
    <xf numFmtId="0" fontId="19" fillId="0" borderId="75" xfId="0" applyFont="1" applyBorder="1" applyAlignment="1">
      <alignment horizontal="distributed" vertical="center"/>
    </xf>
    <xf numFmtId="0" fontId="19" fillId="0" borderId="226" xfId="0" applyFont="1" applyBorder="1" applyAlignment="1">
      <alignment horizontal="distributed" vertical="center"/>
    </xf>
    <xf numFmtId="0" fontId="17" fillId="0" borderId="161" xfId="0" applyFont="1" applyBorder="1" applyAlignment="1">
      <alignment horizontal="center" vertical="center" shrinkToFit="1"/>
    </xf>
    <xf numFmtId="0" fontId="17" fillId="0" borderId="126" xfId="0" applyFont="1" applyBorder="1" applyAlignment="1">
      <alignment horizontal="center" vertical="center" shrinkToFit="1"/>
    </xf>
    <xf numFmtId="0" fontId="17" fillId="0" borderId="257" xfId="0" applyFont="1" applyBorder="1" applyAlignment="1">
      <alignment horizontal="center" vertical="center" shrinkToFit="1"/>
    </xf>
    <xf numFmtId="0" fontId="19" fillId="0" borderId="563" xfId="0" applyFont="1" applyBorder="1" applyAlignment="1">
      <alignment horizontal="distributed" vertical="center"/>
    </xf>
    <xf numFmtId="0" fontId="19" fillId="0" borderId="360" xfId="0" applyFont="1" applyBorder="1" applyAlignment="1">
      <alignment horizontal="distributed" vertical="center"/>
    </xf>
    <xf numFmtId="0" fontId="19" fillId="0" borderId="562" xfId="0" applyFont="1" applyBorder="1" applyAlignment="1">
      <alignment horizontal="distributed" vertical="center"/>
    </xf>
    <xf numFmtId="0" fontId="19" fillId="0" borderId="155" xfId="0" applyFont="1" applyBorder="1" applyAlignment="1">
      <alignment horizontal="distributed" vertical="center"/>
    </xf>
    <xf numFmtId="0" fontId="19" fillId="0" borderId="137" xfId="0" applyFont="1" applyBorder="1" applyAlignment="1">
      <alignment horizontal="distributed" vertical="center"/>
    </xf>
    <xf numFmtId="0" fontId="19" fillId="0" borderId="222" xfId="0" applyFont="1" applyBorder="1" applyAlignment="1">
      <alignment horizontal="distributed" vertical="center"/>
    </xf>
    <xf numFmtId="0" fontId="17" fillId="0" borderId="668" xfId="0" applyFont="1" applyBorder="1" applyAlignment="1">
      <alignment horizontal="distributed" vertical="center"/>
    </xf>
    <xf numFmtId="0" fontId="17" fillId="0" borderId="372" xfId="0" applyFont="1" applyBorder="1" applyAlignment="1">
      <alignment horizontal="distributed" vertical="center" shrinkToFit="1"/>
    </xf>
    <xf numFmtId="0" fontId="17" fillId="0" borderId="109" xfId="0" applyFont="1" applyBorder="1" applyAlignment="1">
      <alignment horizontal="distributed" vertical="center" shrinkToFit="1"/>
    </xf>
    <xf numFmtId="0" fontId="16" fillId="0" borderId="229" xfId="0" applyFont="1" applyBorder="1" applyAlignment="1">
      <alignment horizontal="center" vertical="center" wrapText="1" shrinkToFit="1"/>
    </xf>
    <xf numFmtId="0" fontId="16" fillId="0" borderId="220" xfId="0" applyFont="1" applyBorder="1" applyAlignment="1">
      <alignment horizontal="center" vertical="center" shrinkToFit="1"/>
    </xf>
    <xf numFmtId="0" fontId="16" fillId="0" borderId="94" xfId="0" applyFont="1" applyBorder="1" applyAlignment="1">
      <alignment vertical="center" shrinkToFit="1"/>
    </xf>
    <xf numFmtId="0" fontId="16" fillId="0" borderId="91" xfId="0" applyFont="1" applyBorder="1" applyAlignment="1">
      <alignment vertical="center" shrinkToFit="1"/>
    </xf>
    <xf numFmtId="0" fontId="16" fillId="0" borderId="670" xfId="0" applyFont="1" applyBorder="1" applyAlignment="1">
      <alignment vertical="center" shrinkToFit="1"/>
    </xf>
    <xf numFmtId="0" fontId="16" fillId="0" borderId="669" xfId="0" applyFont="1" applyBorder="1" applyAlignment="1">
      <alignment vertical="center" shrinkToFit="1"/>
    </xf>
    <xf numFmtId="0" fontId="16" fillId="0" borderId="230" xfId="0" applyFont="1" applyBorder="1" applyAlignment="1">
      <alignment horizontal="center" vertical="center" shrinkToFit="1"/>
    </xf>
    <xf numFmtId="0" fontId="16" fillId="0" borderId="221" xfId="0" applyFont="1" applyBorder="1" applyAlignment="1">
      <alignment horizontal="center" vertical="center" shrinkToFit="1"/>
    </xf>
    <xf numFmtId="0" fontId="16" fillId="0" borderId="67" xfId="0" applyFont="1" applyBorder="1" applyAlignment="1">
      <alignment horizontal="center" vertical="center" wrapText="1" shrinkToFit="1"/>
    </xf>
    <xf numFmtId="0" fontId="16" fillId="0" borderId="52" xfId="0" applyFont="1" applyBorder="1" applyAlignment="1">
      <alignment horizontal="center" vertical="center" wrapText="1" shrinkToFit="1"/>
    </xf>
    <xf numFmtId="0" fontId="24" fillId="0" borderId="16" xfId="0" applyFont="1" applyBorder="1" applyAlignment="1">
      <alignment horizontal="center" vertical="center"/>
    </xf>
    <xf numFmtId="0" fontId="17" fillId="0" borderId="370" xfId="0" applyFont="1" applyBorder="1" applyAlignment="1">
      <alignment horizontal="distributed" vertical="center" shrinkToFit="1"/>
    </xf>
    <xf numFmtId="0" fontId="17" fillId="0" borderId="139" xfId="0" applyFont="1" applyBorder="1" applyAlignment="1">
      <alignment horizontal="distributed" vertical="center" shrinkToFit="1"/>
    </xf>
    <xf numFmtId="0" fontId="16" fillId="0" borderId="667" xfId="0" applyFont="1" applyBorder="1" applyAlignment="1">
      <alignment horizontal="center" vertical="center"/>
    </xf>
    <xf numFmtId="0" fontId="16" fillId="0" borderId="666" xfId="0" applyFont="1" applyBorder="1" applyAlignment="1">
      <alignment horizontal="center" vertical="center"/>
    </xf>
    <xf numFmtId="0" fontId="16" fillId="0" borderId="659" xfId="0" applyFont="1" applyBorder="1" applyAlignment="1">
      <alignment horizontal="center" vertical="center"/>
    </xf>
    <xf numFmtId="0" fontId="19" fillId="0" borderId="373" xfId="0" applyFont="1" applyBorder="1" applyAlignment="1">
      <alignment vertical="center" shrinkToFit="1"/>
    </xf>
    <xf numFmtId="0" fontId="19" fillId="0" borderId="268" xfId="0" applyFont="1" applyBorder="1" applyAlignment="1">
      <alignment vertical="center" shrinkToFit="1"/>
    </xf>
    <xf numFmtId="0" fontId="19" fillId="0" borderId="256" xfId="0" applyFont="1" applyBorder="1" applyAlignment="1">
      <alignment vertical="center" shrinkToFit="1"/>
    </xf>
    <xf numFmtId="0" fontId="19" fillId="0" borderId="379" xfId="0" applyFont="1" applyBorder="1" applyAlignment="1">
      <alignment horizontal="center" vertical="center"/>
    </xf>
    <xf numFmtId="0" fontId="19" fillId="0" borderId="180" xfId="0" applyFont="1" applyBorder="1" applyAlignment="1">
      <alignment horizontal="center" vertical="center"/>
    </xf>
    <xf numFmtId="0" fontId="19" fillId="0" borderId="17" xfId="0" applyFont="1" applyBorder="1" applyAlignment="1">
      <alignment vertical="center" wrapText="1"/>
    </xf>
    <xf numFmtId="0" fontId="19" fillId="0" borderId="224" xfId="0" applyFont="1" applyBorder="1" applyAlignment="1">
      <alignment vertical="center" wrapText="1"/>
    </xf>
    <xf numFmtId="0" fontId="19" fillId="0" borderId="256" xfId="0" applyFont="1" applyBorder="1" applyAlignment="1">
      <alignment vertical="center" wrapText="1"/>
    </xf>
    <xf numFmtId="0" fontId="19" fillId="0" borderId="60" xfId="0" applyFont="1" applyBorder="1" applyAlignment="1">
      <alignment vertical="center" wrapText="1"/>
    </xf>
    <xf numFmtId="0" fontId="19" fillId="0" borderId="75" xfId="0" applyFont="1" applyBorder="1" applyAlignment="1">
      <alignment vertical="center" wrapText="1"/>
    </xf>
    <xf numFmtId="0" fontId="19" fillId="0" borderId="74" xfId="0" applyFont="1" applyBorder="1" applyAlignment="1">
      <alignment vertical="center" wrapText="1"/>
    </xf>
    <xf numFmtId="0" fontId="19" fillId="0" borderId="235" xfId="0" applyFont="1" applyBorder="1" applyAlignment="1">
      <alignment vertical="center" shrinkToFit="1"/>
    </xf>
    <xf numFmtId="0" fontId="19" fillId="0" borderId="260" xfId="0" applyFont="1" applyBorder="1" applyAlignment="1">
      <alignment vertical="center" shrinkToFit="1"/>
    </xf>
    <xf numFmtId="0" fontId="19" fillId="0" borderId="74" xfId="0" applyFont="1" applyBorder="1" applyAlignment="1">
      <alignment vertical="center" shrinkToFit="1"/>
    </xf>
    <xf numFmtId="0" fontId="19" fillId="0" borderId="251" xfId="0" applyFont="1" applyBorder="1">
      <alignment vertical="center"/>
    </xf>
    <xf numFmtId="0" fontId="19" fillId="0" borderId="136" xfId="0" applyFont="1" applyBorder="1">
      <alignment vertical="center"/>
    </xf>
    <xf numFmtId="0" fontId="19" fillId="0" borderId="60" xfId="0" applyFont="1" applyBorder="1">
      <alignment vertical="center"/>
    </xf>
    <xf numFmtId="0" fontId="19" fillId="0" borderId="74" xfId="0" applyFont="1" applyBorder="1">
      <alignment vertical="center"/>
    </xf>
    <xf numFmtId="0" fontId="19" fillId="0" borderId="178" xfId="0" applyFont="1" applyBorder="1" applyAlignment="1">
      <alignment horizontal="center" vertical="center"/>
    </xf>
    <xf numFmtId="0" fontId="19" fillId="0" borderId="271" xfId="0" applyFont="1" applyBorder="1" applyAlignment="1">
      <alignment horizontal="center" vertical="center"/>
    </xf>
    <xf numFmtId="0" fontId="19" fillId="0" borderId="232" xfId="0" applyFont="1" applyBorder="1" applyAlignment="1">
      <alignment vertical="center" shrinkToFit="1"/>
    </xf>
    <xf numFmtId="0" fontId="19" fillId="0" borderId="264" xfId="0" applyFont="1" applyBorder="1" applyAlignment="1">
      <alignment vertical="center" shrinkToFit="1"/>
    </xf>
    <xf numFmtId="0" fontId="19" fillId="0" borderId="136" xfId="0" applyFont="1" applyBorder="1" applyAlignment="1">
      <alignment vertical="center" shrinkToFit="1"/>
    </xf>
    <xf numFmtId="0" fontId="16" fillId="0" borderId="57" xfId="0" applyFont="1" applyBorder="1" applyAlignment="1">
      <alignment vertical="center" shrinkToFit="1"/>
    </xf>
    <xf numFmtId="0" fontId="16" fillId="0" borderId="52" xfId="0" applyFont="1" applyBorder="1" applyAlignment="1">
      <alignment vertical="center" shrinkToFit="1"/>
    </xf>
    <xf numFmtId="0" fontId="26" fillId="0" borderId="648" xfId="0" applyFont="1" applyBorder="1" applyAlignment="1">
      <alignment horizontal="center" vertical="center"/>
    </xf>
    <xf numFmtId="0" fontId="26" fillId="0" borderId="67" xfId="0" applyFont="1" applyBorder="1" applyAlignment="1">
      <alignment horizontal="center" vertical="center"/>
    </xf>
    <xf numFmtId="0" fontId="26" fillId="0" borderId="647" xfId="0" applyFont="1" applyBorder="1" applyAlignment="1">
      <alignment horizontal="center" vertical="center"/>
    </xf>
    <xf numFmtId="0" fontId="26" fillId="0" borderId="229" xfId="0" applyFont="1" applyBorder="1" applyAlignment="1">
      <alignment horizontal="center" vertical="center"/>
    </xf>
    <xf numFmtId="0" fontId="26" fillId="0" borderId="228" xfId="0" applyFont="1" applyBorder="1" applyAlignment="1">
      <alignment horizontal="center" vertical="center"/>
    </xf>
    <xf numFmtId="0" fontId="26" fillId="0" borderId="587" xfId="0" applyFont="1" applyBorder="1" applyAlignment="1">
      <alignment horizontal="center" vertical="center"/>
    </xf>
    <xf numFmtId="0" fontId="26" fillId="0" borderId="415" xfId="0" applyFont="1" applyBorder="1" applyAlignment="1">
      <alignment horizontal="center" vertical="center"/>
    </xf>
    <xf numFmtId="0" fontId="23" fillId="0" borderId="151" xfId="0" applyFont="1" applyBorder="1" applyAlignment="1">
      <alignment vertical="top" textRotation="255" wrapText="1"/>
    </xf>
    <xf numFmtId="0" fontId="23" fillId="0" borderId="414" xfId="0" applyFont="1" applyBorder="1" applyAlignment="1">
      <alignment vertical="top" textRotation="255" wrapText="1"/>
    </xf>
    <xf numFmtId="0" fontId="23" fillId="0" borderId="221" xfId="0" applyFont="1" applyBorder="1" applyAlignment="1">
      <alignment vertical="top" textRotation="255" wrapText="1"/>
    </xf>
    <xf numFmtId="0" fontId="23" fillId="0" borderId="150" xfId="0" applyFont="1" applyBorder="1" applyAlignment="1">
      <alignment vertical="top" textRotation="255" wrapText="1"/>
    </xf>
    <xf numFmtId="0" fontId="23" fillId="0" borderId="292" xfId="0" applyFont="1" applyBorder="1" applyAlignment="1">
      <alignment vertical="top" textRotation="255" wrapText="1"/>
    </xf>
    <xf numFmtId="0" fontId="23" fillId="0" borderId="220" xfId="0" applyFont="1" applyBorder="1" applyAlignment="1">
      <alignment vertical="top" textRotation="255" wrapText="1"/>
    </xf>
    <xf numFmtId="0" fontId="23" fillId="0" borderId="41" xfId="0" applyFont="1" applyBorder="1" applyAlignment="1">
      <alignment vertical="top" textRotation="255" wrapText="1"/>
    </xf>
    <xf numFmtId="0" fontId="23" fillId="0" borderId="43" xfId="0" applyFont="1" applyBorder="1" applyAlignment="1">
      <alignment vertical="top" textRotation="255" wrapText="1"/>
    </xf>
    <xf numFmtId="0" fontId="23" fillId="0" borderId="54" xfId="0" applyFont="1" applyBorder="1" applyAlignment="1">
      <alignment vertical="top" textRotation="255" wrapText="1"/>
    </xf>
    <xf numFmtId="0" fontId="23" fillId="0" borderId="671" xfId="0" applyFont="1" applyBorder="1" applyAlignment="1">
      <alignment horizontal="center" vertical="top" textRotation="255" wrapText="1"/>
    </xf>
    <xf numFmtId="0" fontId="23" fillId="0" borderId="291" xfId="0" applyFont="1" applyBorder="1" applyAlignment="1">
      <alignment horizontal="center" vertical="top" textRotation="255" wrapText="1"/>
    </xf>
    <xf numFmtId="0" fontId="23" fillId="0" borderId="262" xfId="0" applyFont="1" applyBorder="1" applyAlignment="1">
      <alignment horizontal="center" vertical="top" textRotation="255" wrapText="1"/>
    </xf>
    <xf numFmtId="0" fontId="23" fillId="0" borderId="362" xfId="0" applyFont="1" applyBorder="1" applyAlignment="1">
      <alignment vertical="top" textRotation="255" wrapText="1"/>
    </xf>
    <xf numFmtId="0" fontId="23" fillId="0" borderId="454" xfId="0" applyFont="1" applyBorder="1" applyAlignment="1">
      <alignment vertical="top" textRotation="255" wrapText="1"/>
    </xf>
    <xf numFmtId="0" fontId="23" fillId="0" borderId="449" xfId="0" applyFont="1" applyBorder="1" applyAlignment="1">
      <alignment vertical="top" textRotation="255" wrapText="1"/>
    </xf>
    <xf numFmtId="0" fontId="23" fillId="0" borderId="149" xfId="0" applyFont="1" applyBorder="1" applyAlignment="1">
      <alignment vertical="top" textRotation="255" wrapText="1"/>
    </xf>
    <xf numFmtId="0" fontId="23" fillId="0" borderId="413" xfId="0" applyFont="1" applyBorder="1" applyAlignment="1">
      <alignment vertical="top" textRotation="255" wrapText="1"/>
    </xf>
    <xf numFmtId="0" fontId="23" fillId="0" borderId="219" xfId="0" applyFont="1" applyBorder="1" applyAlignment="1">
      <alignment vertical="top" textRotation="255" wrapText="1"/>
    </xf>
    <xf numFmtId="0" fontId="23" fillId="0" borderId="363" xfId="0" applyFont="1" applyBorder="1" applyAlignment="1">
      <alignment vertical="top" textRotation="255" wrapText="1"/>
    </xf>
    <xf numFmtId="0" fontId="23" fillId="0" borderId="455" xfId="0" applyFont="1" applyBorder="1" applyAlignment="1">
      <alignment vertical="top" textRotation="255" wrapText="1"/>
    </xf>
    <xf numFmtId="0" fontId="23" fillId="0" borderId="450" xfId="0" applyFont="1" applyBorder="1" applyAlignment="1">
      <alignment vertical="top" textRotation="255" wrapText="1"/>
    </xf>
    <xf numFmtId="0" fontId="23" fillId="0" borderId="20" xfId="0" applyFont="1" applyBorder="1" applyAlignment="1">
      <alignment vertical="top" textRotation="255" wrapText="1"/>
    </xf>
    <xf numFmtId="0" fontId="23" fillId="0" borderId="13" xfId="0" applyFont="1" applyBorder="1" applyAlignment="1">
      <alignment vertical="top" textRotation="255" wrapText="1"/>
    </xf>
    <xf numFmtId="0" fontId="23" fillId="0" borderId="53" xfId="0" applyFont="1" applyBorder="1" applyAlignment="1">
      <alignment vertical="top" textRotation="255" wrapText="1"/>
    </xf>
    <xf numFmtId="0" fontId="17" fillId="0" borderId="7" xfId="0" applyFont="1" applyBorder="1" applyAlignment="1">
      <alignment horizontal="right" vertical="center" shrinkToFit="1"/>
    </xf>
    <xf numFmtId="0" fontId="16" fillId="0" borderId="126" xfId="0" applyFont="1" applyBorder="1" applyAlignment="1">
      <alignment horizontal="center" vertical="center" shrinkToFit="1"/>
    </xf>
    <xf numFmtId="0" fontId="17" fillId="0" borderId="673" xfId="0" applyFont="1" applyBorder="1" applyAlignment="1">
      <alignment horizontal="center" vertical="center"/>
    </xf>
    <xf numFmtId="0" fontId="17" fillId="0" borderId="672" xfId="0" applyFont="1" applyBorder="1" applyAlignment="1">
      <alignment horizontal="center" vertical="center"/>
    </xf>
    <xf numFmtId="0" fontId="19" fillId="0" borderId="198" xfId="0" applyFont="1" applyBorder="1" applyAlignment="1">
      <alignment vertical="center" wrapText="1" shrinkToFit="1"/>
    </xf>
    <xf numFmtId="0" fontId="19" fillId="0" borderId="199" xfId="0" applyFont="1" applyBorder="1" applyAlignment="1">
      <alignment vertical="center" shrinkToFit="1"/>
    </xf>
    <xf numFmtId="0" fontId="19" fillId="0" borderId="174" xfId="0" applyFont="1" applyBorder="1">
      <alignment vertical="center"/>
    </xf>
    <xf numFmtId="0" fontId="19" fillId="0" borderId="410" xfId="0" applyFont="1" applyBorder="1">
      <alignment vertical="center"/>
    </xf>
    <xf numFmtId="0" fontId="17" fillId="0" borderId="678" xfId="0" applyFont="1" applyBorder="1" applyAlignment="1">
      <alignment horizontal="distributed" vertical="center"/>
    </xf>
    <xf numFmtId="0" fontId="17" fillId="0" borderId="676" xfId="0" applyFont="1" applyBorder="1" applyAlignment="1">
      <alignment horizontal="distributed" vertical="center"/>
    </xf>
    <xf numFmtId="0" fontId="19" fillId="0" borderId="328" xfId="0" applyFont="1" applyBorder="1">
      <alignment vertical="center"/>
    </xf>
    <xf numFmtId="0" fontId="19" fillId="0" borderId="334" xfId="0" applyFont="1" applyBorder="1">
      <alignment vertical="center"/>
    </xf>
    <xf numFmtId="0" fontId="19" fillId="0" borderId="677" xfId="0" applyFont="1" applyBorder="1" applyAlignment="1">
      <alignment horizontal="center" vertical="center"/>
    </xf>
    <xf numFmtId="0" fontId="19" fillId="0" borderId="675" xfId="0" applyFont="1" applyBorder="1" applyAlignment="1">
      <alignment horizontal="center" vertical="center"/>
    </xf>
    <xf numFmtId="0" fontId="17" fillId="0" borderId="679" xfId="0" applyFont="1" applyBorder="1" applyAlignment="1">
      <alignment horizontal="distributed" vertical="center"/>
    </xf>
    <xf numFmtId="0" fontId="19" fillId="0" borderId="328" xfId="0" applyFont="1" applyBorder="1" applyAlignment="1">
      <alignment vertical="center" wrapText="1"/>
    </xf>
    <xf numFmtId="0" fontId="19" fillId="0" borderId="324" xfId="0" applyFont="1" applyBorder="1" applyAlignment="1">
      <alignment vertical="center" wrapText="1"/>
    </xf>
    <xf numFmtId="0" fontId="19" fillId="0" borderId="175" xfId="0" applyFont="1" applyBorder="1">
      <alignment vertical="center"/>
    </xf>
    <xf numFmtId="0" fontId="19" fillId="0" borderId="170" xfId="0" applyFont="1" applyBorder="1">
      <alignment vertical="center"/>
    </xf>
    <xf numFmtId="0" fontId="19" fillId="0" borderId="169" xfId="0" applyFont="1" applyBorder="1">
      <alignment vertical="center"/>
    </xf>
    <xf numFmtId="0" fontId="19" fillId="0" borderId="334" xfId="0" applyFont="1" applyBorder="1" applyAlignment="1">
      <alignment vertical="center" wrapText="1"/>
    </xf>
    <xf numFmtId="0" fontId="19" fillId="0" borderId="175" xfId="0" applyFont="1" applyBorder="1" applyAlignment="1">
      <alignment horizontal="center" vertical="center"/>
    </xf>
    <xf numFmtId="0" fontId="19" fillId="0" borderId="337" xfId="0" applyFont="1" applyBorder="1" applyAlignment="1">
      <alignment horizontal="center" vertical="center"/>
    </xf>
    <xf numFmtId="0" fontId="19" fillId="0" borderId="611" xfId="0" applyFont="1" applyBorder="1" applyAlignment="1">
      <alignment horizontal="center" vertical="center"/>
    </xf>
    <xf numFmtId="0" fontId="19" fillId="0" borderId="324" xfId="0" applyFont="1" applyBorder="1">
      <alignment vertical="center"/>
    </xf>
    <xf numFmtId="0" fontId="19" fillId="0" borderId="170" xfId="0" applyFont="1" applyBorder="1" applyAlignment="1">
      <alignment horizontal="center" vertical="center"/>
    </xf>
    <xf numFmtId="0" fontId="19" fillId="0" borderId="682" xfId="0" applyFont="1" applyBorder="1" applyAlignment="1">
      <alignment horizontal="center" vertical="center"/>
    </xf>
    <xf numFmtId="0" fontId="19" fillId="0" borderId="681" xfId="0" applyFont="1" applyBorder="1">
      <alignment vertical="center"/>
    </xf>
    <xf numFmtId="0" fontId="19" fillId="0" borderId="341" xfId="0" applyFont="1" applyBorder="1" applyAlignment="1">
      <alignment horizontal="center" vertical="center"/>
    </xf>
    <xf numFmtId="0" fontId="17" fillId="0" borderId="683" xfId="0" applyFont="1" applyBorder="1" applyAlignment="1">
      <alignment horizontal="distributed" vertical="center"/>
    </xf>
    <xf numFmtId="0" fontId="16" fillId="0" borderId="691" xfId="0" applyFont="1" applyBorder="1" applyAlignment="1">
      <alignment horizontal="center" vertical="center"/>
    </xf>
    <xf numFmtId="0" fontId="16" fillId="0" borderId="688" xfId="0" applyFont="1" applyBorder="1" applyAlignment="1">
      <alignment horizontal="center" vertical="center"/>
    </xf>
    <xf numFmtId="0" fontId="16" fillId="0" borderId="690" xfId="0" applyFont="1" applyBorder="1" applyAlignment="1">
      <alignment horizontal="center" vertical="center"/>
    </xf>
    <xf numFmtId="0" fontId="16" fillId="0" borderId="687" xfId="0" applyFont="1" applyBorder="1" applyAlignment="1">
      <alignment horizontal="center" vertical="center"/>
    </xf>
    <xf numFmtId="0" fontId="16" fillId="0" borderId="689" xfId="0" applyFont="1" applyBorder="1" applyAlignment="1">
      <alignment horizontal="center" vertical="center"/>
    </xf>
    <xf numFmtId="0" fontId="16" fillId="0" borderId="686" xfId="0" applyFont="1" applyBorder="1" applyAlignment="1">
      <alignment horizontal="center" vertical="center"/>
    </xf>
    <xf numFmtId="0" fontId="17" fillId="0" borderId="685" xfId="0" applyFont="1" applyBorder="1" applyAlignment="1">
      <alignment horizontal="distributed" vertical="center"/>
    </xf>
    <xf numFmtId="0" fontId="19" fillId="0" borderId="331" xfId="0" applyFont="1" applyBorder="1">
      <alignment vertical="center"/>
    </xf>
    <xf numFmtId="0" fontId="19" fillId="0" borderId="684" xfId="0" applyFont="1" applyBorder="1" applyAlignment="1">
      <alignment horizontal="center" vertical="center"/>
    </xf>
    <xf numFmtId="0" fontId="19" fillId="0" borderId="439" xfId="0" applyFont="1" applyBorder="1">
      <alignment vertical="center"/>
    </xf>
    <xf numFmtId="0" fontId="19" fillId="0" borderId="331" xfId="0" applyFont="1" applyBorder="1" applyAlignment="1">
      <alignment horizontal="center" vertical="center"/>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95250</xdr:colOff>
      <xdr:row>7</xdr:row>
      <xdr:rowOff>185738</xdr:rowOff>
    </xdr:from>
    <xdr:to>
      <xdr:col>54</xdr:col>
      <xdr:colOff>57150</xdr:colOff>
      <xdr:row>13</xdr:row>
      <xdr:rowOff>185738</xdr:rowOff>
    </xdr:to>
    <xdr:sp macro="" textlink="">
      <xdr:nvSpPr>
        <xdr:cNvPr id="2" name="大かっこ 1">
          <a:extLst>
            <a:ext uri="{FF2B5EF4-FFF2-40B4-BE49-F238E27FC236}">
              <a16:creationId xmlns:a16="http://schemas.microsoft.com/office/drawing/2014/main" id="{68EED68E-A141-45AF-B935-E8E5F63F5991}"/>
            </a:ext>
          </a:extLst>
        </xdr:cNvPr>
        <xdr:cNvSpPr/>
      </xdr:nvSpPr>
      <xdr:spPr>
        <a:xfrm>
          <a:off x="6762750" y="1752601"/>
          <a:ext cx="2295525" cy="1343025"/>
        </a:xfrm>
        <a:prstGeom prst="bracketPair">
          <a:avLst>
            <a:gd name="adj" fmla="val 6250"/>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69</xdr:col>
      <xdr:colOff>90487</xdr:colOff>
      <xdr:row>5</xdr:row>
      <xdr:rowOff>19050</xdr:rowOff>
    </xdr:from>
    <xdr:to>
      <xdr:col>81</xdr:col>
      <xdr:colOff>19050</xdr:colOff>
      <xdr:row>6</xdr:row>
      <xdr:rowOff>176213</xdr:rowOff>
    </xdr:to>
    <xdr:sp macro="" textlink="">
      <xdr:nvSpPr>
        <xdr:cNvPr id="3" name="大かっこ 2">
          <a:extLst>
            <a:ext uri="{FF2B5EF4-FFF2-40B4-BE49-F238E27FC236}">
              <a16:creationId xmlns:a16="http://schemas.microsoft.com/office/drawing/2014/main" id="{B1D20807-4F1E-466C-98D9-B18CDAED3898}"/>
            </a:ext>
          </a:extLst>
        </xdr:cNvPr>
        <xdr:cNvSpPr/>
      </xdr:nvSpPr>
      <xdr:spPr>
        <a:xfrm>
          <a:off x="11591925" y="1138238"/>
          <a:ext cx="1928813" cy="381000"/>
        </a:xfrm>
        <a:prstGeom prst="bracketPair">
          <a:avLst>
            <a:gd name="adj" fmla="val 6250"/>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95250</xdr:colOff>
      <xdr:row>25</xdr:row>
      <xdr:rowOff>4763</xdr:rowOff>
    </xdr:from>
    <xdr:to>
      <xdr:col>17</xdr:col>
      <xdr:colOff>4763</xdr:colOff>
      <xdr:row>26</xdr:row>
      <xdr:rowOff>176213</xdr:rowOff>
    </xdr:to>
    <xdr:sp macro="" textlink="">
      <xdr:nvSpPr>
        <xdr:cNvPr id="4" name="左中かっこ 3">
          <a:extLst>
            <a:ext uri="{FF2B5EF4-FFF2-40B4-BE49-F238E27FC236}">
              <a16:creationId xmlns:a16="http://schemas.microsoft.com/office/drawing/2014/main" id="{40F4185F-3670-454C-8742-F44EA0B42364}"/>
            </a:ext>
          </a:extLst>
        </xdr:cNvPr>
        <xdr:cNvSpPr/>
      </xdr:nvSpPr>
      <xdr:spPr>
        <a:xfrm>
          <a:off x="2762250" y="5600701"/>
          <a:ext cx="76201" cy="395287"/>
        </a:xfrm>
        <a:prstGeom prst="leftBrac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38100</xdr:colOff>
      <xdr:row>28</xdr:row>
      <xdr:rowOff>28575</xdr:rowOff>
    </xdr:from>
    <xdr:to>
      <xdr:col>15</xdr:col>
      <xdr:colOff>114300</xdr:colOff>
      <xdr:row>30</xdr:row>
      <xdr:rowOff>9525</xdr:rowOff>
    </xdr:to>
    <xdr:sp macro="" textlink="">
      <xdr:nvSpPr>
        <xdr:cNvPr id="5" name="左中かっこ 4">
          <a:extLst>
            <a:ext uri="{FF2B5EF4-FFF2-40B4-BE49-F238E27FC236}">
              <a16:creationId xmlns:a16="http://schemas.microsoft.com/office/drawing/2014/main" id="{CB43DD67-E228-48A4-97F4-7054E50B5EC1}"/>
            </a:ext>
          </a:extLst>
        </xdr:cNvPr>
        <xdr:cNvSpPr/>
      </xdr:nvSpPr>
      <xdr:spPr>
        <a:xfrm>
          <a:off x="2538413" y="6296025"/>
          <a:ext cx="76200" cy="428625"/>
        </a:xfrm>
        <a:prstGeom prst="leftBrac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8BD71-022F-4ADD-9012-7EE8EC9AE845}">
  <sheetPr>
    <tabColor rgb="FFFFC000"/>
    <pageSetUpPr fitToPage="1"/>
  </sheetPr>
  <dimension ref="A1:AK126"/>
  <sheetViews>
    <sheetView tabSelected="1" topLeftCell="A25" zoomScaleNormal="100" workbookViewId="0">
      <selection sqref="A1:AK1"/>
    </sheetView>
  </sheetViews>
  <sheetFormatPr defaultColWidth="2.1875" defaultRowHeight="12.75" x14ac:dyDescent="0.7"/>
  <cols>
    <col min="1" max="16384" width="2.1875" style="1"/>
  </cols>
  <sheetData>
    <row r="1" spans="1:37" ht="21" x14ac:dyDescent="0.7">
      <c r="A1" s="1661" t="s">
        <v>0</v>
      </c>
      <c r="B1" s="1661"/>
      <c r="C1" s="1661"/>
      <c r="D1" s="1661"/>
      <c r="E1" s="1661"/>
      <c r="F1" s="1661"/>
      <c r="G1" s="1661"/>
      <c r="H1" s="1661"/>
      <c r="I1" s="1661"/>
      <c r="J1" s="1661"/>
      <c r="K1" s="1661"/>
      <c r="L1" s="1661"/>
      <c r="M1" s="1661"/>
      <c r="N1" s="1661"/>
      <c r="O1" s="1661"/>
      <c r="P1" s="1661"/>
      <c r="Q1" s="1661"/>
      <c r="R1" s="1661"/>
      <c r="S1" s="1661"/>
      <c r="T1" s="1661"/>
      <c r="U1" s="1661"/>
      <c r="V1" s="1661"/>
      <c r="W1" s="1661"/>
      <c r="X1" s="1661"/>
      <c r="Y1" s="1661"/>
      <c r="Z1" s="1661"/>
      <c r="AA1" s="1661"/>
      <c r="AB1" s="1661"/>
      <c r="AC1" s="1661"/>
      <c r="AD1" s="1661"/>
      <c r="AE1" s="1661"/>
      <c r="AF1" s="1661"/>
      <c r="AG1" s="1661"/>
      <c r="AH1" s="1661"/>
      <c r="AI1" s="1661"/>
      <c r="AJ1" s="1661"/>
      <c r="AK1" s="1661"/>
    </row>
    <row r="2" spans="1:37" ht="7.5" customHeight="1" x14ac:dyDescent="0.7"/>
    <row r="3" spans="1:37" ht="16.149999999999999" x14ac:dyDescent="0.7">
      <c r="B3" s="1662" t="s">
        <v>1</v>
      </c>
      <c r="C3" s="1662"/>
      <c r="D3" s="1662"/>
      <c r="E3" s="1662"/>
      <c r="F3" s="1662"/>
      <c r="G3" s="1662"/>
      <c r="H3" s="1662"/>
      <c r="I3" s="1662"/>
      <c r="J3" s="1662"/>
      <c r="K3" s="1662"/>
      <c r="L3" s="1662"/>
      <c r="M3" s="1662"/>
      <c r="N3" s="1662"/>
      <c r="O3" s="1662"/>
      <c r="P3" s="1662"/>
      <c r="Q3" s="1662"/>
      <c r="R3" s="1662"/>
      <c r="S3" s="1662"/>
      <c r="T3" s="1662"/>
      <c r="U3" s="1662"/>
      <c r="V3" s="1662"/>
      <c r="W3" s="1662"/>
      <c r="X3" s="1662"/>
      <c r="Y3" s="1662"/>
      <c r="Z3" s="1662"/>
      <c r="AA3" s="1662"/>
      <c r="AB3" s="1662"/>
      <c r="AC3" s="1662"/>
      <c r="AD3" s="1662"/>
      <c r="AE3" s="1662"/>
      <c r="AF3" s="1662"/>
      <c r="AG3" s="1662"/>
      <c r="AH3" s="1663" t="s">
        <v>2</v>
      </c>
      <c r="AI3" s="1664"/>
      <c r="AJ3" s="1664"/>
    </row>
    <row r="4" spans="1:37" ht="7.5" customHeight="1" x14ac:dyDescent="0.7">
      <c r="AH4" s="1665"/>
      <c r="AI4" s="1665"/>
      <c r="AJ4" s="1665"/>
    </row>
    <row r="5" spans="1:37" s="3" customFormat="1" ht="15.4" x14ac:dyDescent="0.7">
      <c r="B5" s="1666" t="s">
        <v>3</v>
      </c>
      <c r="C5" s="1666"/>
      <c r="D5" s="1666" t="s">
        <v>4</v>
      </c>
      <c r="E5" s="1666"/>
      <c r="F5" s="1666"/>
      <c r="G5" s="1666"/>
      <c r="H5" s="1666"/>
      <c r="I5" s="1666"/>
      <c r="J5" s="1666"/>
      <c r="K5" s="1666"/>
      <c r="L5" s="1666"/>
      <c r="M5" s="1666"/>
      <c r="N5" s="1666"/>
      <c r="O5" s="1666"/>
      <c r="P5" s="1666"/>
      <c r="Q5" s="1666"/>
      <c r="R5" s="1666"/>
      <c r="S5" s="1666"/>
      <c r="T5" s="1666"/>
      <c r="U5" s="1666"/>
      <c r="V5" s="1666"/>
      <c r="W5" s="1666"/>
      <c r="X5" s="1666"/>
      <c r="Y5" s="1666"/>
      <c r="Z5" s="1666"/>
      <c r="AA5" s="1666"/>
      <c r="AB5" s="1666"/>
      <c r="AC5" s="1666"/>
      <c r="AD5" s="1666"/>
      <c r="AE5" s="1666"/>
      <c r="AF5" s="1666"/>
      <c r="AG5" s="1666"/>
      <c r="AH5" s="1667"/>
      <c r="AI5" s="1667"/>
      <c r="AJ5" s="1667"/>
    </row>
    <row r="6" spans="1:37" s="4" customFormat="1" ht="14.25" x14ac:dyDescent="0.7">
      <c r="B6" s="1672" t="s">
        <v>5</v>
      </c>
      <c r="C6" s="1672"/>
      <c r="D6" s="1672"/>
      <c r="E6" s="1673" t="s">
        <v>6</v>
      </c>
      <c r="F6" s="1673"/>
      <c r="G6" s="1673"/>
      <c r="H6" s="1673"/>
      <c r="I6" s="1673"/>
      <c r="J6" s="1673"/>
      <c r="K6" s="1673"/>
      <c r="L6" s="1673"/>
      <c r="M6" s="1673"/>
      <c r="N6" s="1673"/>
      <c r="O6" s="1673"/>
      <c r="P6" s="1673"/>
      <c r="Q6" s="1673"/>
      <c r="R6" s="1673"/>
      <c r="S6" s="1673"/>
      <c r="T6" s="1673"/>
      <c r="U6" s="1673"/>
      <c r="V6" s="1673"/>
      <c r="W6" s="1673"/>
      <c r="X6" s="1673"/>
      <c r="Y6" s="1673"/>
      <c r="Z6" s="1673"/>
      <c r="AA6" s="1673"/>
      <c r="AB6" s="1673"/>
      <c r="AC6" s="1673"/>
      <c r="AD6" s="1673"/>
      <c r="AE6" s="1673"/>
      <c r="AF6" s="1673"/>
      <c r="AG6" s="1673"/>
      <c r="AH6" s="1665"/>
      <c r="AI6" s="1665"/>
      <c r="AJ6" s="1665"/>
    </row>
    <row r="7" spans="1:37" s="6" customFormat="1" x14ac:dyDescent="0.7">
      <c r="D7" s="1674" t="s">
        <v>7</v>
      </c>
      <c r="E7" s="1674"/>
      <c r="F7" s="1675" t="s">
        <v>8</v>
      </c>
      <c r="G7" s="1675"/>
      <c r="H7" s="1675"/>
      <c r="I7" s="1675"/>
      <c r="J7" s="1675"/>
      <c r="K7" s="1675"/>
      <c r="L7" s="1675"/>
      <c r="M7" s="1675"/>
      <c r="N7" s="1675"/>
      <c r="O7" s="1675"/>
      <c r="P7" s="1675"/>
      <c r="Q7" s="1675"/>
      <c r="R7" s="1675"/>
      <c r="S7" s="1675"/>
      <c r="T7" s="1675"/>
      <c r="U7" s="1675"/>
      <c r="V7" s="1675"/>
      <c r="W7" s="1675"/>
      <c r="X7" s="1675"/>
      <c r="Y7" s="1675"/>
      <c r="Z7" s="1675"/>
      <c r="AA7" s="1675"/>
      <c r="AB7" s="1675"/>
      <c r="AC7" s="1675"/>
      <c r="AD7" s="1675"/>
      <c r="AE7" s="1675"/>
      <c r="AF7" s="1675"/>
      <c r="AG7" s="1675"/>
      <c r="AH7" s="1676" t="s">
        <v>9</v>
      </c>
      <c r="AI7" s="1677"/>
      <c r="AJ7" s="1677"/>
    </row>
    <row r="8" spans="1:37" s="6" customFormat="1" x14ac:dyDescent="0.7">
      <c r="D8" s="1668" t="s">
        <v>10</v>
      </c>
      <c r="E8" s="1668"/>
      <c r="F8" s="1669" t="s">
        <v>11</v>
      </c>
      <c r="G8" s="1669"/>
      <c r="H8" s="1669"/>
      <c r="I8" s="1669"/>
      <c r="J8" s="1669"/>
      <c r="K8" s="1669"/>
      <c r="L8" s="1669"/>
      <c r="M8" s="1669"/>
      <c r="N8" s="1669"/>
      <c r="O8" s="1669"/>
      <c r="P8" s="1669"/>
      <c r="Q8" s="1669"/>
      <c r="R8" s="1669"/>
      <c r="S8" s="1669"/>
      <c r="T8" s="1669"/>
      <c r="U8" s="1669"/>
      <c r="V8" s="1669"/>
      <c r="W8" s="1669"/>
      <c r="X8" s="1669"/>
      <c r="Y8" s="1669"/>
      <c r="Z8" s="1669"/>
      <c r="AA8" s="1669"/>
      <c r="AB8" s="1669"/>
      <c r="AC8" s="1669"/>
      <c r="AD8" s="1669"/>
      <c r="AE8" s="1669"/>
      <c r="AF8" s="1669"/>
      <c r="AG8" s="1669"/>
      <c r="AH8" s="1670" t="s">
        <v>9</v>
      </c>
      <c r="AI8" s="1671"/>
      <c r="AJ8" s="1671"/>
    </row>
    <row r="9" spans="1:37" s="6" customFormat="1" x14ac:dyDescent="0.7">
      <c r="D9" s="1668" t="s">
        <v>12</v>
      </c>
      <c r="E9" s="1668"/>
      <c r="F9" s="1669" t="s">
        <v>13</v>
      </c>
      <c r="G9" s="1669"/>
      <c r="H9" s="1669"/>
      <c r="I9" s="1669"/>
      <c r="J9" s="1669"/>
      <c r="K9" s="1669"/>
      <c r="L9" s="1669"/>
      <c r="M9" s="1669"/>
      <c r="N9" s="1669"/>
      <c r="O9" s="1669"/>
      <c r="P9" s="1669"/>
      <c r="Q9" s="1669"/>
      <c r="R9" s="1669"/>
      <c r="S9" s="1669"/>
      <c r="T9" s="1669"/>
      <c r="U9" s="1669"/>
      <c r="V9" s="1669"/>
      <c r="W9" s="1669"/>
      <c r="X9" s="1669"/>
      <c r="Y9" s="1669"/>
      <c r="Z9" s="1669"/>
      <c r="AA9" s="1669"/>
      <c r="AB9" s="1669"/>
      <c r="AC9" s="1669"/>
      <c r="AD9" s="1669"/>
      <c r="AE9" s="1669"/>
      <c r="AF9" s="1669"/>
      <c r="AG9" s="1669"/>
      <c r="AH9" s="1670" t="s">
        <v>14</v>
      </c>
      <c r="AI9" s="1671"/>
      <c r="AJ9" s="1671"/>
    </row>
    <row r="10" spans="1:37" s="6" customFormat="1" x14ac:dyDescent="0.7">
      <c r="D10" s="1668" t="s">
        <v>15</v>
      </c>
      <c r="E10" s="1668"/>
      <c r="F10" s="1669" t="s">
        <v>16</v>
      </c>
      <c r="G10" s="1669"/>
      <c r="H10" s="1669"/>
      <c r="I10" s="1669"/>
      <c r="J10" s="1669"/>
      <c r="K10" s="1669"/>
      <c r="L10" s="1669"/>
      <c r="M10" s="1669"/>
      <c r="N10" s="1669"/>
      <c r="O10" s="1669"/>
      <c r="P10" s="1669"/>
      <c r="Q10" s="1669"/>
      <c r="R10" s="1669"/>
      <c r="S10" s="1669"/>
      <c r="T10" s="1669"/>
      <c r="U10" s="1669"/>
      <c r="V10" s="1669"/>
      <c r="W10" s="1669"/>
      <c r="X10" s="1669"/>
      <c r="Y10" s="1669"/>
      <c r="Z10" s="1669"/>
      <c r="AA10" s="1669"/>
      <c r="AB10" s="1669"/>
      <c r="AC10" s="1669"/>
      <c r="AD10" s="1669"/>
      <c r="AE10" s="1669"/>
      <c r="AF10" s="1669"/>
      <c r="AG10" s="1669"/>
      <c r="AH10" s="1670" t="s">
        <v>17</v>
      </c>
      <c r="AI10" s="1671"/>
      <c r="AJ10" s="1671"/>
    </row>
    <row r="11" spans="1:37" s="6" customFormat="1" x14ac:dyDescent="0.7">
      <c r="D11" s="1668" t="s">
        <v>18</v>
      </c>
      <c r="E11" s="1668"/>
      <c r="F11" s="1669" t="s">
        <v>19</v>
      </c>
      <c r="G11" s="1669"/>
      <c r="H11" s="1669"/>
      <c r="I11" s="1669"/>
      <c r="J11" s="1669"/>
      <c r="K11" s="1669"/>
      <c r="L11" s="1669"/>
      <c r="M11" s="1669"/>
      <c r="N11" s="1669"/>
      <c r="O11" s="1669"/>
      <c r="P11" s="1669"/>
      <c r="Q11" s="1669"/>
      <c r="R11" s="1669"/>
      <c r="S11" s="1669"/>
      <c r="T11" s="1669"/>
      <c r="U11" s="1669"/>
      <c r="V11" s="1669"/>
      <c r="W11" s="1669"/>
      <c r="X11" s="1669"/>
      <c r="Y11" s="1669"/>
      <c r="Z11" s="1669"/>
      <c r="AA11" s="1669"/>
      <c r="AB11" s="1669"/>
      <c r="AC11" s="1669"/>
      <c r="AD11" s="1669"/>
      <c r="AE11" s="1669"/>
      <c r="AF11" s="1669"/>
      <c r="AG11" s="1669"/>
      <c r="AH11" s="1670" t="s">
        <v>17</v>
      </c>
      <c r="AI11" s="1671"/>
      <c r="AJ11" s="1671"/>
    </row>
    <row r="12" spans="1:37" ht="7.5" customHeight="1" x14ac:dyDescent="0.7">
      <c r="AH12" s="1665"/>
      <c r="AI12" s="1665"/>
      <c r="AJ12" s="1665"/>
    </row>
    <row r="13" spans="1:37" s="4" customFormat="1" ht="14.25" x14ac:dyDescent="0.7">
      <c r="B13" s="1672" t="s">
        <v>20</v>
      </c>
      <c r="C13" s="1672"/>
      <c r="D13" s="1672"/>
      <c r="E13" s="4" t="s">
        <v>21</v>
      </c>
      <c r="AH13" s="1665"/>
      <c r="AI13" s="1665"/>
      <c r="AJ13" s="1665"/>
    </row>
    <row r="14" spans="1:37" s="6" customFormat="1" x14ac:dyDescent="0.7">
      <c r="D14" s="1678" t="s">
        <v>7</v>
      </c>
      <c r="E14" s="1678"/>
      <c r="F14" s="6" t="s">
        <v>22</v>
      </c>
    </row>
    <row r="15" spans="1:37" s="10" customFormat="1" x14ac:dyDescent="0.7">
      <c r="E15" s="1679" t="s">
        <v>23</v>
      </c>
      <c r="F15" s="1679"/>
      <c r="G15" s="11" t="s">
        <v>24</v>
      </c>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676" t="s">
        <v>25</v>
      </c>
      <c r="AI15" s="1677"/>
      <c r="AJ15" s="1677"/>
    </row>
    <row r="16" spans="1:37" s="10" customFormat="1" x14ac:dyDescent="0.7">
      <c r="E16" s="1680" t="s">
        <v>26</v>
      </c>
      <c r="F16" s="1680"/>
      <c r="G16" s="12" t="s">
        <v>27</v>
      </c>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670" t="s">
        <v>25</v>
      </c>
      <c r="AI16" s="1671"/>
      <c r="AJ16" s="1671"/>
    </row>
    <row r="17" spans="4:36" s="10" customFormat="1" x14ac:dyDescent="0.7">
      <c r="E17" s="1680" t="s">
        <v>28</v>
      </c>
      <c r="F17" s="1680"/>
      <c r="G17" s="12" t="s">
        <v>29</v>
      </c>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670" t="s">
        <v>25</v>
      </c>
      <c r="AI17" s="1671"/>
      <c r="AJ17" s="1671"/>
    </row>
    <row r="18" spans="4:36" ht="7.5" customHeight="1" x14ac:dyDescent="0.7">
      <c r="AH18" s="1665"/>
      <c r="AI18" s="1665"/>
      <c r="AJ18" s="1665"/>
    </row>
    <row r="19" spans="4:36" s="6" customFormat="1" x14ac:dyDescent="0.7">
      <c r="D19" s="1678" t="s">
        <v>30</v>
      </c>
      <c r="E19" s="1678"/>
      <c r="F19" s="6" t="s">
        <v>31</v>
      </c>
    </row>
    <row r="20" spans="4:36" s="10" customFormat="1" x14ac:dyDescent="0.7">
      <c r="E20" s="1679" t="s">
        <v>23</v>
      </c>
      <c r="F20" s="1679"/>
      <c r="G20" s="11" t="s">
        <v>32</v>
      </c>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676" t="s">
        <v>33</v>
      </c>
      <c r="AI20" s="1677"/>
      <c r="AJ20" s="1677"/>
    </row>
    <row r="21" spans="4:36" s="10" customFormat="1" x14ac:dyDescent="0.7">
      <c r="E21" s="1680" t="s">
        <v>26</v>
      </c>
      <c r="F21" s="1680"/>
      <c r="G21" s="12" t="s">
        <v>34</v>
      </c>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670" t="s">
        <v>33</v>
      </c>
      <c r="AI21" s="1671"/>
      <c r="AJ21" s="1671"/>
    </row>
    <row r="22" spans="4:36" s="6" customFormat="1" ht="7.5" customHeight="1" x14ac:dyDescent="0.7">
      <c r="AH22" s="1681"/>
      <c r="AI22" s="1681"/>
      <c r="AJ22" s="1681"/>
    </row>
    <row r="23" spans="4:36" s="6" customFormat="1" x14ac:dyDescent="0.7">
      <c r="D23" s="1678" t="s">
        <v>35</v>
      </c>
      <c r="E23" s="1678"/>
      <c r="F23" s="6" t="s">
        <v>36</v>
      </c>
    </row>
    <row r="24" spans="4:36" s="10" customFormat="1" x14ac:dyDescent="0.7">
      <c r="E24" s="1679" t="s">
        <v>23</v>
      </c>
      <c r="F24" s="1679"/>
      <c r="G24" s="11" t="s">
        <v>37</v>
      </c>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676" t="s">
        <v>38</v>
      </c>
      <c r="AI24" s="1677"/>
      <c r="AJ24" s="1677"/>
    </row>
    <row r="25" spans="4:36" s="10" customFormat="1" x14ac:dyDescent="0.7">
      <c r="E25" s="1680" t="s">
        <v>26</v>
      </c>
      <c r="F25" s="1680"/>
      <c r="G25" s="12" t="s">
        <v>39</v>
      </c>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670" t="s">
        <v>38</v>
      </c>
      <c r="AI25" s="1671"/>
      <c r="AJ25" s="1671"/>
    </row>
    <row r="26" spans="4:36" s="10" customFormat="1" x14ac:dyDescent="0.7">
      <c r="E26" s="1680" t="s">
        <v>28</v>
      </c>
      <c r="F26" s="1680"/>
      <c r="G26" s="12" t="s">
        <v>40</v>
      </c>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670" t="s">
        <v>38</v>
      </c>
      <c r="AI26" s="1671"/>
      <c r="AJ26" s="1671"/>
    </row>
    <row r="27" spans="4:36" s="10" customFormat="1" x14ac:dyDescent="0.7">
      <c r="E27" s="1680" t="s">
        <v>41</v>
      </c>
      <c r="F27" s="1680"/>
      <c r="G27" s="12" t="s">
        <v>42</v>
      </c>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670" t="s">
        <v>38</v>
      </c>
      <c r="AI27" s="1671"/>
      <c r="AJ27" s="1671"/>
    </row>
    <row r="28" spans="4:36" s="10" customFormat="1" x14ac:dyDescent="0.7">
      <c r="E28" s="1680" t="s">
        <v>43</v>
      </c>
      <c r="F28" s="1680"/>
      <c r="G28" s="12" t="s">
        <v>44</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670" t="s">
        <v>38</v>
      </c>
      <c r="AI28" s="1671"/>
      <c r="AJ28" s="1671"/>
    </row>
    <row r="29" spans="4:36" s="6" customFormat="1" ht="7.5" customHeight="1" x14ac:dyDescent="0.7">
      <c r="AH29" s="1681"/>
      <c r="AI29" s="1681"/>
      <c r="AJ29" s="1681"/>
    </row>
    <row r="30" spans="4:36" s="6" customFormat="1" x14ac:dyDescent="0.7">
      <c r="D30" s="1674" t="s">
        <v>9</v>
      </c>
      <c r="E30" s="1674"/>
      <c r="F30" s="7" t="s">
        <v>45</v>
      </c>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1676" t="s">
        <v>38</v>
      </c>
      <c r="AI30" s="1677"/>
      <c r="AJ30" s="1677"/>
    </row>
    <row r="31" spans="4:36" s="6" customFormat="1" ht="7.5" customHeight="1" x14ac:dyDescent="0.7">
      <c r="AH31" s="1681"/>
      <c r="AI31" s="1681"/>
      <c r="AJ31" s="1681"/>
    </row>
    <row r="32" spans="4:36" s="6" customFormat="1" x14ac:dyDescent="0.7">
      <c r="D32" s="1678" t="s">
        <v>14</v>
      </c>
      <c r="E32" s="1678"/>
      <c r="F32" s="6" t="s">
        <v>46</v>
      </c>
    </row>
    <row r="33" spans="2:36" s="10" customFormat="1" x14ac:dyDescent="0.7">
      <c r="E33" s="1679" t="s">
        <v>23</v>
      </c>
      <c r="F33" s="1679"/>
      <c r="G33" s="11" t="s">
        <v>47</v>
      </c>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677">
        <v>10</v>
      </c>
      <c r="AI33" s="1677"/>
      <c r="AJ33" s="1677"/>
    </row>
    <row r="34" spans="2:36" s="10" customFormat="1" x14ac:dyDescent="0.7">
      <c r="E34" s="1680" t="s">
        <v>26</v>
      </c>
      <c r="F34" s="1680"/>
      <c r="G34" s="12" t="s">
        <v>48</v>
      </c>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671">
        <v>10</v>
      </c>
      <c r="AI34" s="1671"/>
      <c r="AJ34" s="1671"/>
    </row>
    <row r="35" spans="2:36" ht="7.5" customHeight="1" x14ac:dyDescent="0.7">
      <c r="AH35" s="1665"/>
      <c r="AI35" s="1665"/>
      <c r="AJ35" s="1665"/>
    </row>
    <row r="36" spans="2:36" s="4" customFormat="1" ht="14.25" x14ac:dyDescent="0.7">
      <c r="B36" s="1672" t="s">
        <v>49</v>
      </c>
      <c r="C36" s="1672"/>
      <c r="D36" s="1672"/>
      <c r="E36" s="4" t="s">
        <v>50</v>
      </c>
      <c r="AH36" s="1665"/>
      <c r="AI36" s="1665"/>
      <c r="AJ36" s="1665"/>
    </row>
    <row r="37" spans="2:36" s="6" customFormat="1" x14ac:dyDescent="0.7">
      <c r="D37" s="1678" t="s">
        <v>7</v>
      </c>
      <c r="E37" s="1678"/>
      <c r="F37" s="6" t="s">
        <v>51</v>
      </c>
    </row>
    <row r="38" spans="2:36" s="10" customFormat="1" x14ac:dyDescent="0.7">
      <c r="E38" s="1679" t="s">
        <v>23</v>
      </c>
      <c r="F38" s="1679"/>
      <c r="G38" s="11" t="s">
        <v>52</v>
      </c>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677">
        <v>11</v>
      </c>
      <c r="AI38" s="1677"/>
      <c r="AJ38" s="1677"/>
    </row>
    <row r="39" spans="2:36" s="10" customFormat="1" x14ac:dyDescent="0.7">
      <c r="E39" s="1680" t="s">
        <v>26</v>
      </c>
      <c r="F39" s="1680"/>
      <c r="G39" s="12" t="s">
        <v>53</v>
      </c>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671">
        <v>11</v>
      </c>
      <c r="AI39" s="1671"/>
      <c r="AJ39" s="1671"/>
    </row>
    <row r="40" spans="2:36" s="10" customFormat="1" x14ac:dyDescent="0.7">
      <c r="E40" s="1680" t="s">
        <v>28</v>
      </c>
      <c r="F40" s="1680"/>
      <c r="G40" s="12" t="s">
        <v>54</v>
      </c>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671">
        <v>11</v>
      </c>
      <c r="AI40" s="1671"/>
      <c r="AJ40" s="1671"/>
    </row>
    <row r="41" spans="2:36" s="6" customFormat="1" ht="7.5" customHeight="1" x14ac:dyDescent="0.7">
      <c r="AH41" s="1681"/>
      <c r="AI41" s="1681"/>
      <c r="AJ41" s="1681"/>
    </row>
    <row r="42" spans="2:36" s="6" customFormat="1" x14ac:dyDescent="0.7">
      <c r="D42" s="1678" t="s">
        <v>30</v>
      </c>
      <c r="E42" s="1678"/>
      <c r="F42" s="6" t="s">
        <v>55</v>
      </c>
    </row>
    <row r="43" spans="2:36" s="10" customFormat="1" x14ac:dyDescent="0.7">
      <c r="E43" s="1679" t="s">
        <v>23</v>
      </c>
      <c r="F43" s="1679"/>
      <c r="G43" s="11" t="s">
        <v>52</v>
      </c>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677">
        <v>12</v>
      </c>
      <c r="AI43" s="1677"/>
      <c r="AJ43" s="1677"/>
    </row>
    <row r="44" spans="2:36" s="10" customFormat="1" x14ac:dyDescent="0.7">
      <c r="E44" s="1680" t="s">
        <v>26</v>
      </c>
      <c r="F44" s="1680"/>
      <c r="G44" s="12" t="s">
        <v>53</v>
      </c>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671">
        <v>12</v>
      </c>
      <c r="AI44" s="1671"/>
      <c r="AJ44" s="1671"/>
    </row>
    <row r="45" spans="2:36" s="10" customFormat="1" x14ac:dyDescent="0.7">
      <c r="E45" s="1680" t="s">
        <v>28</v>
      </c>
      <c r="F45" s="1680"/>
      <c r="G45" s="12" t="s">
        <v>56</v>
      </c>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671">
        <v>12</v>
      </c>
      <c r="AI45" s="1671"/>
      <c r="AJ45" s="1671"/>
    </row>
    <row r="46" spans="2:36" s="6" customFormat="1" ht="7.5" customHeight="1" x14ac:dyDescent="0.7">
      <c r="AH46" s="1681"/>
      <c r="AI46" s="1681"/>
      <c r="AJ46" s="1681"/>
    </row>
    <row r="47" spans="2:36" s="6" customFormat="1" x14ac:dyDescent="0.7">
      <c r="D47" s="1678" t="s">
        <v>35</v>
      </c>
      <c r="E47" s="1678"/>
      <c r="F47" s="6" t="s">
        <v>57</v>
      </c>
    </row>
    <row r="48" spans="2:36" s="10" customFormat="1" x14ac:dyDescent="0.7">
      <c r="E48" s="1679" t="s">
        <v>23</v>
      </c>
      <c r="F48" s="1679"/>
      <c r="G48" s="11" t="s">
        <v>52</v>
      </c>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677">
        <v>13</v>
      </c>
      <c r="AI48" s="1677"/>
      <c r="AJ48" s="1677"/>
    </row>
    <row r="49" spans="2:36" s="10" customFormat="1" x14ac:dyDescent="0.7">
      <c r="E49" s="1680" t="s">
        <v>26</v>
      </c>
      <c r="F49" s="1680"/>
      <c r="G49" s="12" t="s">
        <v>58</v>
      </c>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671">
        <v>13</v>
      </c>
      <c r="AI49" s="1671"/>
      <c r="AJ49" s="1671"/>
    </row>
    <row r="50" spans="2:36" s="10" customFormat="1" x14ac:dyDescent="0.7">
      <c r="E50" s="1680" t="s">
        <v>28</v>
      </c>
      <c r="F50" s="1680"/>
      <c r="G50" s="12" t="s">
        <v>59</v>
      </c>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671">
        <v>13</v>
      </c>
      <c r="AI50" s="1671"/>
      <c r="AJ50" s="1671"/>
    </row>
    <row r="51" spans="2:36" ht="7.5" customHeight="1" x14ac:dyDescent="0.7">
      <c r="AH51" s="1665"/>
      <c r="AI51" s="1665"/>
      <c r="AJ51" s="1665"/>
    </row>
    <row r="52" spans="2:36" s="3" customFormat="1" ht="15.4" x14ac:dyDescent="0.7">
      <c r="B52" s="1666" t="s">
        <v>60</v>
      </c>
      <c r="C52" s="1666"/>
      <c r="D52" s="3" t="s">
        <v>4</v>
      </c>
      <c r="AH52" s="1667"/>
      <c r="AI52" s="1667"/>
      <c r="AJ52" s="1667"/>
    </row>
    <row r="53" spans="2:36" s="4" customFormat="1" ht="14.25" x14ac:dyDescent="0.7">
      <c r="B53" s="1672" t="s">
        <v>5</v>
      </c>
      <c r="C53" s="1672"/>
      <c r="D53" s="1672"/>
      <c r="E53" s="4" t="s">
        <v>61</v>
      </c>
    </row>
    <row r="54" spans="2:36" s="6" customFormat="1" x14ac:dyDescent="0.7">
      <c r="D54" s="1678" t="s">
        <v>7</v>
      </c>
      <c r="E54" s="1678"/>
      <c r="F54" s="6" t="s">
        <v>62</v>
      </c>
      <c r="AH54" s="1681"/>
      <c r="AI54" s="1681"/>
      <c r="AJ54" s="1681"/>
    </row>
    <row r="55" spans="2:36" s="10" customFormat="1" x14ac:dyDescent="0.7">
      <c r="E55" s="1679" t="s">
        <v>23</v>
      </c>
      <c r="F55" s="1679"/>
      <c r="G55" s="11" t="s">
        <v>63</v>
      </c>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677">
        <v>14</v>
      </c>
      <c r="AI55" s="1677"/>
      <c r="AJ55" s="1677"/>
    </row>
    <row r="56" spans="2:36" s="10" customFormat="1" x14ac:dyDescent="0.7">
      <c r="E56" s="1680" t="s">
        <v>26</v>
      </c>
      <c r="F56" s="1680"/>
      <c r="G56" s="12" t="s">
        <v>64</v>
      </c>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671">
        <v>14</v>
      </c>
      <c r="AI56" s="1671"/>
      <c r="AJ56" s="1671"/>
    </row>
    <row r="57" spans="2:36" s="6" customFormat="1" ht="7.5" customHeight="1" x14ac:dyDescent="0.7">
      <c r="AH57" s="1681"/>
      <c r="AI57" s="1681"/>
      <c r="AJ57" s="1681"/>
    </row>
    <row r="58" spans="2:36" s="6" customFormat="1" x14ac:dyDescent="0.7">
      <c r="D58" s="1678" t="s">
        <v>30</v>
      </c>
      <c r="E58" s="1678"/>
      <c r="F58" s="6" t="s">
        <v>11</v>
      </c>
      <c r="AH58" s="1681"/>
      <c r="AI58" s="1681"/>
      <c r="AJ58" s="1681"/>
    </row>
    <row r="59" spans="2:36" s="10" customFormat="1" x14ac:dyDescent="0.7">
      <c r="E59" s="1679" t="s">
        <v>23</v>
      </c>
      <c r="F59" s="1679"/>
      <c r="G59" s="11" t="s">
        <v>65</v>
      </c>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677">
        <v>15</v>
      </c>
      <c r="AI59" s="1677"/>
      <c r="AJ59" s="1677"/>
    </row>
    <row r="60" spans="2:36" s="10" customFormat="1" x14ac:dyDescent="0.7">
      <c r="E60" s="1680" t="s">
        <v>26</v>
      </c>
      <c r="F60" s="1680"/>
      <c r="G60" s="12" t="s">
        <v>66</v>
      </c>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671">
        <v>15</v>
      </c>
      <c r="AI60" s="1671"/>
      <c r="AJ60" s="1671"/>
    </row>
    <row r="61" spans="2:36" s="10" customFormat="1" x14ac:dyDescent="0.7">
      <c r="E61" s="1680" t="s">
        <v>28</v>
      </c>
      <c r="F61" s="1680"/>
      <c r="G61" s="12" t="s">
        <v>67</v>
      </c>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671">
        <v>15</v>
      </c>
      <c r="AI61" s="1671"/>
      <c r="AJ61" s="1671"/>
    </row>
    <row r="62" spans="2:36" s="10" customFormat="1" x14ac:dyDescent="0.7">
      <c r="E62" s="1680" t="s">
        <v>41</v>
      </c>
      <c r="F62" s="1680"/>
      <c r="G62" s="12" t="s">
        <v>68</v>
      </c>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671">
        <v>16</v>
      </c>
      <c r="AI62" s="1671"/>
      <c r="AJ62" s="1671"/>
    </row>
    <row r="63" spans="2:36" s="6" customFormat="1" ht="7.5" customHeight="1" x14ac:dyDescent="0.7">
      <c r="AH63" s="1681"/>
      <c r="AI63" s="1681"/>
      <c r="AJ63" s="1681"/>
    </row>
    <row r="64" spans="2:36" s="6" customFormat="1" x14ac:dyDescent="0.7">
      <c r="D64" s="1678" t="s">
        <v>35</v>
      </c>
      <c r="E64" s="1678"/>
      <c r="F64" s="6" t="s">
        <v>69</v>
      </c>
      <c r="AH64" s="1681"/>
      <c r="AI64" s="1681"/>
      <c r="AJ64" s="1681"/>
    </row>
    <row r="65" spans="2:36" s="10" customFormat="1" x14ac:dyDescent="0.7">
      <c r="E65" s="1679" t="s">
        <v>23</v>
      </c>
      <c r="F65" s="1679"/>
      <c r="G65" s="11" t="s">
        <v>69</v>
      </c>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677">
        <v>17</v>
      </c>
      <c r="AI65" s="1677"/>
      <c r="AJ65" s="1677"/>
    </row>
    <row r="66" spans="2:36" s="10" customFormat="1" x14ac:dyDescent="0.7">
      <c r="E66" s="1680" t="s">
        <v>26</v>
      </c>
      <c r="F66" s="1680"/>
      <c r="G66" s="12" t="s">
        <v>70</v>
      </c>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671">
        <v>18</v>
      </c>
      <c r="AI66" s="1671"/>
      <c r="AJ66" s="1671"/>
    </row>
    <row r="67" spans="2:36" s="10" customFormat="1" x14ac:dyDescent="0.7">
      <c r="E67" s="1680" t="s">
        <v>28</v>
      </c>
      <c r="F67" s="1680"/>
      <c r="G67" s="12" t="s">
        <v>71</v>
      </c>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671">
        <v>18</v>
      </c>
      <c r="AI67" s="1671"/>
      <c r="AJ67" s="1671"/>
    </row>
    <row r="68" spans="2:36" s="10" customFormat="1" x14ac:dyDescent="0.7">
      <c r="E68" s="1680" t="s">
        <v>41</v>
      </c>
      <c r="F68" s="1680"/>
      <c r="G68" s="12" t="s">
        <v>72</v>
      </c>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671" t="s">
        <v>73</v>
      </c>
      <c r="AI68" s="1671"/>
      <c r="AJ68" s="1671"/>
    </row>
    <row r="69" spans="2:36" s="10" customFormat="1" x14ac:dyDescent="0.7">
      <c r="E69" s="1680" t="s">
        <v>43</v>
      </c>
      <c r="F69" s="1680"/>
      <c r="G69" s="12" t="s">
        <v>74</v>
      </c>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671">
        <v>21</v>
      </c>
      <c r="AI69" s="1671"/>
      <c r="AJ69" s="1671"/>
    </row>
    <row r="70" spans="2:36" ht="7.5" customHeight="1" x14ac:dyDescent="0.7">
      <c r="AH70" s="1665"/>
      <c r="AI70" s="1665"/>
      <c r="AJ70" s="1665"/>
    </row>
    <row r="71" spans="2:36" s="4" customFormat="1" ht="14.25" x14ac:dyDescent="0.7">
      <c r="B71" s="1672" t="s">
        <v>20</v>
      </c>
      <c r="C71" s="1672"/>
      <c r="D71" s="1672"/>
      <c r="E71" s="4" t="s">
        <v>75</v>
      </c>
      <c r="AH71" s="1665"/>
      <c r="AI71" s="1665"/>
      <c r="AJ71" s="1665"/>
    </row>
    <row r="72" spans="2:36" s="6" customFormat="1" x14ac:dyDescent="0.7">
      <c r="D72" s="1678" t="s">
        <v>7</v>
      </c>
      <c r="E72" s="1678"/>
      <c r="F72" s="6" t="s">
        <v>76</v>
      </c>
      <c r="AH72" s="1681"/>
      <c r="AI72" s="1681"/>
      <c r="AJ72" s="1681"/>
    </row>
    <row r="73" spans="2:36" s="10" customFormat="1" x14ac:dyDescent="0.7">
      <c r="E73" s="1679" t="s">
        <v>23</v>
      </c>
      <c r="F73" s="1679"/>
      <c r="G73" s="11" t="s">
        <v>77</v>
      </c>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677">
        <v>22</v>
      </c>
      <c r="AI73" s="1677"/>
      <c r="AJ73" s="1677"/>
    </row>
    <row r="74" spans="2:36" s="10" customFormat="1" x14ac:dyDescent="0.7">
      <c r="E74" s="1680" t="s">
        <v>26</v>
      </c>
      <c r="F74" s="1680"/>
      <c r="G74" s="12" t="s">
        <v>78</v>
      </c>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671">
        <v>22</v>
      </c>
      <c r="AI74" s="1671"/>
      <c r="AJ74" s="1671"/>
    </row>
    <row r="75" spans="2:36" s="6" customFormat="1" ht="7.5" customHeight="1" x14ac:dyDescent="0.7">
      <c r="AH75" s="1681"/>
      <c r="AI75" s="1681"/>
      <c r="AJ75" s="1681"/>
    </row>
    <row r="76" spans="2:36" s="6" customFormat="1" x14ac:dyDescent="0.7">
      <c r="D76" s="1678" t="s">
        <v>30</v>
      </c>
      <c r="E76" s="1678"/>
      <c r="F76" s="6" t="s">
        <v>79</v>
      </c>
      <c r="AH76" s="1681"/>
      <c r="AI76" s="1681"/>
      <c r="AJ76" s="1681"/>
    </row>
    <row r="77" spans="2:36" s="10" customFormat="1" x14ac:dyDescent="0.7">
      <c r="E77" s="1679" t="s">
        <v>23</v>
      </c>
      <c r="F77" s="1679"/>
      <c r="G77" s="11" t="s">
        <v>80</v>
      </c>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677" t="s">
        <v>81</v>
      </c>
      <c r="AI77" s="1677"/>
      <c r="AJ77" s="1677"/>
    </row>
    <row r="78" spans="2:36" s="10" customFormat="1" x14ac:dyDescent="0.7">
      <c r="E78" s="1680" t="s">
        <v>26</v>
      </c>
      <c r="F78" s="1680"/>
      <c r="G78" s="12" t="s">
        <v>82</v>
      </c>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671" t="s">
        <v>83</v>
      </c>
      <c r="AI78" s="1671"/>
      <c r="AJ78" s="1671"/>
    </row>
    <row r="79" spans="2:36" s="6" customFormat="1" ht="7.5" customHeight="1" x14ac:dyDescent="0.7">
      <c r="AH79" s="1681"/>
      <c r="AI79" s="1681"/>
      <c r="AJ79" s="1681"/>
    </row>
    <row r="80" spans="2:36" s="6" customFormat="1" x14ac:dyDescent="0.7">
      <c r="D80" s="1674" t="s">
        <v>35</v>
      </c>
      <c r="E80" s="1674"/>
      <c r="F80" s="7" t="s">
        <v>84</v>
      </c>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1677" t="s">
        <v>85</v>
      </c>
      <c r="AI80" s="1677"/>
      <c r="AJ80" s="1677"/>
    </row>
    <row r="81" spans="2:36" s="6" customFormat="1" ht="7.5" customHeight="1" x14ac:dyDescent="0.7">
      <c r="D81" s="9"/>
      <c r="E81" s="9"/>
      <c r="AH81" s="13"/>
      <c r="AI81" s="13"/>
      <c r="AJ81" s="13"/>
    </row>
    <row r="82" spans="2:36" s="6" customFormat="1" x14ac:dyDescent="0.7">
      <c r="D82" s="1674" t="s">
        <v>15</v>
      </c>
      <c r="E82" s="1674"/>
      <c r="F82" s="7" t="s">
        <v>86</v>
      </c>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1677" t="s">
        <v>85</v>
      </c>
      <c r="AI82" s="1677"/>
      <c r="AJ82" s="1677"/>
    </row>
    <row r="83" spans="2:36" s="6" customFormat="1" ht="7.5" customHeight="1" x14ac:dyDescent="0.7">
      <c r="D83" s="9"/>
      <c r="E83" s="9"/>
      <c r="AH83" s="13"/>
      <c r="AI83" s="13"/>
      <c r="AJ83" s="13"/>
    </row>
    <row r="84" spans="2:36" s="6" customFormat="1" x14ac:dyDescent="0.7">
      <c r="D84" s="1674" t="s">
        <v>18</v>
      </c>
      <c r="E84" s="1674"/>
      <c r="F84" s="7" t="s">
        <v>87</v>
      </c>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1677">
        <v>29</v>
      </c>
      <c r="AI84" s="1677"/>
      <c r="AJ84" s="1677"/>
    </row>
    <row r="85" spans="2:36" s="6" customFormat="1" ht="7.5" customHeight="1" x14ac:dyDescent="0.7">
      <c r="D85" s="9"/>
      <c r="E85" s="9"/>
      <c r="AH85" s="13"/>
      <c r="AI85" s="13"/>
      <c r="AJ85" s="13"/>
    </row>
    <row r="86" spans="2:36" s="6" customFormat="1" x14ac:dyDescent="0.7">
      <c r="D86" s="1674" t="s">
        <v>88</v>
      </c>
      <c r="E86" s="1674"/>
      <c r="F86" s="7" t="s">
        <v>89</v>
      </c>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1677">
        <v>30</v>
      </c>
      <c r="AI86" s="1677"/>
      <c r="AJ86" s="1677"/>
    </row>
    <row r="87" spans="2:36" ht="7.5" customHeight="1" x14ac:dyDescent="0.7">
      <c r="AH87" s="1665"/>
      <c r="AI87" s="1665"/>
      <c r="AJ87" s="1665"/>
    </row>
    <row r="88" spans="2:36" s="4" customFormat="1" ht="14.25" x14ac:dyDescent="0.7">
      <c r="B88" s="1672" t="s">
        <v>49</v>
      </c>
      <c r="C88" s="1672"/>
      <c r="D88" s="1672"/>
      <c r="E88" s="4" t="s">
        <v>90</v>
      </c>
      <c r="AH88" s="1665"/>
      <c r="AI88" s="1665"/>
      <c r="AJ88" s="1665"/>
    </row>
    <row r="89" spans="2:36" s="6" customFormat="1" x14ac:dyDescent="0.7">
      <c r="D89" s="1678" t="s">
        <v>7</v>
      </c>
      <c r="E89" s="1678"/>
      <c r="F89" s="6" t="s">
        <v>91</v>
      </c>
    </row>
    <row r="90" spans="2:36" s="10" customFormat="1" x14ac:dyDescent="0.7">
      <c r="E90" s="1682" t="s">
        <v>23</v>
      </c>
      <c r="F90" s="1682"/>
      <c r="G90" s="10" t="s">
        <v>92</v>
      </c>
      <c r="AH90" s="1681"/>
      <c r="AI90" s="1681"/>
      <c r="AJ90" s="1681"/>
    </row>
    <row r="91" spans="2:36" s="10" customFormat="1" x14ac:dyDescent="0.7">
      <c r="F91" s="1683" t="s">
        <v>93</v>
      </c>
      <c r="G91" s="1683"/>
      <c r="H91" s="11" t="s">
        <v>94</v>
      </c>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677" t="s">
        <v>95</v>
      </c>
      <c r="AI91" s="1677"/>
      <c r="AJ91" s="1677"/>
    </row>
    <row r="92" spans="2:36" s="10" customFormat="1" x14ac:dyDescent="0.7">
      <c r="E92" s="15"/>
      <c r="F92" s="1684" t="s">
        <v>96</v>
      </c>
      <c r="G92" s="1684"/>
      <c r="H92" s="12" t="s">
        <v>97</v>
      </c>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671" t="s">
        <v>98</v>
      </c>
      <c r="AI92" s="1671"/>
      <c r="AJ92" s="1671"/>
    </row>
    <row r="93" spans="2:36" s="10" customFormat="1" x14ac:dyDescent="0.7">
      <c r="E93" s="16"/>
      <c r="F93" s="1684" t="s">
        <v>99</v>
      </c>
      <c r="G93" s="1684"/>
      <c r="H93" s="12" t="s">
        <v>100</v>
      </c>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671" t="s">
        <v>101</v>
      </c>
      <c r="AI93" s="1671"/>
      <c r="AJ93" s="1671"/>
    </row>
    <row r="94" spans="2:36" s="10" customFormat="1" x14ac:dyDescent="0.7">
      <c r="E94" s="16"/>
      <c r="F94" s="1684" t="s">
        <v>102</v>
      </c>
      <c r="G94" s="1684"/>
      <c r="H94" s="12" t="s">
        <v>103</v>
      </c>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671" t="s">
        <v>104</v>
      </c>
      <c r="AI94" s="1671"/>
      <c r="AJ94" s="1671"/>
    </row>
    <row r="95" spans="2:36" s="10" customFormat="1" x14ac:dyDescent="0.7">
      <c r="E95" s="16"/>
      <c r="F95" s="1684" t="s">
        <v>105</v>
      </c>
      <c r="G95" s="1684"/>
      <c r="H95" s="12" t="s">
        <v>106</v>
      </c>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671" t="s">
        <v>107</v>
      </c>
      <c r="AI95" s="1671"/>
      <c r="AJ95" s="1671"/>
    </row>
    <row r="96" spans="2:36" s="10" customFormat="1" x14ac:dyDescent="0.7">
      <c r="E96" s="16"/>
      <c r="F96" s="1684" t="s">
        <v>108</v>
      </c>
      <c r="G96" s="1684"/>
      <c r="H96" s="12" t="s">
        <v>109</v>
      </c>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671" t="s">
        <v>110</v>
      </c>
      <c r="AI96" s="1671"/>
      <c r="AJ96" s="1671"/>
    </row>
    <row r="97" spans="2:36" s="10" customFormat="1" x14ac:dyDescent="0.7">
      <c r="E97" s="1685" t="s">
        <v>111</v>
      </c>
      <c r="F97" s="1685"/>
      <c r="G97" s="17" t="s">
        <v>112</v>
      </c>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686" t="s">
        <v>113</v>
      </c>
      <c r="AI97" s="1686"/>
      <c r="AJ97" s="1686"/>
    </row>
    <row r="98" spans="2:36" s="10" customFormat="1" x14ac:dyDescent="0.7">
      <c r="E98" s="1685" t="s">
        <v>114</v>
      </c>
      <c r="F98" s="1685"/>
      <c r="G98" s="17" t="s">
        <v>115</v>
      </c>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686">
        <v>45</v>
      </c>
      <c r="AI98" s="1686"/>
      <c r="AJ98" s="1686"/>
    </row>
    <row r="99" spans="2:36" s="10" customFormat="1" ht="7.5" customHeight="1" x14ac:dyDescent="0.7">
      <c r="E99" s="14"/>
      <c r="F99" s="14"/>
      <c r="AH99" s="13"/>
      <c r="AI99" s="13"/>
      <c r="AJ99" s="13"/>
    </row>
    <row r="100" spans="2:36" s="6" customFormat="1" x14ac:dyDescent="0.7">
      <c r="D100" s="1674" t="s">
        <v>30</v>
      </c>
      <c r="E100" s="1674"/>
      <c r="F100" s="7" t="s">
        <v>116</v>
      </c>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1677">
        <v>46</v>
      </c>
      <c r="AI100" s="1677"/>
      <c r="AJ100" s="1677"/>
    </row>
    <row r="101" spans="2:36" s="6" customFormat="1" ht="7.5" customHeight="1" x14ac:dyDescent="0.7">
      <c r="D101" s="9"/>
      <c r="E101" s="9"/>
      <c r="AH101" s="13"/>
      <c r="AI101" s="13"/>
      <c r="AJ101" s="13"/>
    </row>
    <row r="102" spans="2:36" s="6" customFormat="1" x14ac:dyDescent="0.7">
      <c r="D102" s="1674" t="s">
        <v>12</v>
      </c>
      <c r="E102" s="1674"/>
      <c r="F102" s="7" t="s">
        <v>117</v>
      </c>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1677" t="s">
        <v>118</v>
      </c>
      <c r="AI102" s="1677"/>
      <c r="AJ102" s="1677"/>
    </row>
    <row r="103" spans="2:36" s="6" customFormat="1" ht="7.5" customHeight="1" x14ac:dyDescent="0.7">
      <c r="D103" s="9"/>
      <c r="E103" s="9"/>
      <c r="AH103" s="13"/>
      <c r="AI103" s="13"/>
      <c r="AJ103" s="13"/>
    </row>
    <row r="104" spans="2:36" s="6" customFormat="1" x14ac:dyDescent="0.7">
      <c r="D104" s="1678" t="s">
        <v>15</v>
      </c>
      <c r="E104" s="1678"/>
      <c r="F104" s="6" t="s">
        <v>119</v>
      </c>
      <c r="AH104" s="1681"/>
      <c r="AI104" s="1681"/>
      <c r="AJ104" s="1681"/>
    </row>
    <row r="105" spans="2:36" s="10" customFormat="1" x14ac:dyDescent="0.7">
      <c r="E105" s="1679" t="s">
        <v>23</v>
      </c>
      <c r="F105" s="1679"/>
      <c r="G105" s="11" t="s">
        <v>120</v>
      </c>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677">
        <v>49</v>
      </c>
      <c r="AI105" s="1677"/>
      <c r="AJ105" s="1677"/>
    </row>
    <row r="106" spans="2:36" s="10" customFormat="1" x14ac:dyDescent="0.7">
      <c r="E106" s="1680" t="s">
        <v>26</v>
      </c>
      <c r="F106" s="1680"/>
      <c r="G106" s="12" t="s">
        <v>121</v>
      </c>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671">
        <v>50</v>
      </c>
      <c r="AI106" s="1671"/>
      <c r="AJ106" s="1671"/>
    </row>
    <row r="107" spans="2:36" s="10" customFormat="1" x14ac:dyDescent="0.7">
      <c r="E107" s="1680" t="s">
        <v>28</v>
      </c>
      <c r="F107" s="1680"/>
      <c r="G107" s="12" t="s">
        <v>122</v>
      </c>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671" t="s">
        <v>123</v>
      </c>
      <c r="AI107" s="1671"/>
      <c r="AJ107" s="1671"/>
    </row>
    <row r="108" spans="2:36" s="10" customFormat="1" x14ac:dyDescent="0.7">
      <c r="E108" s="1680" t="s">
        <v>41</v>
      </c>
      <c r="F108" s="1680"/>
      <c r="G108" s="12" t="s">
        <v>124</v>
      </c>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671" t="s">
        <v>125</v>
      </c>
      <c r="AI108" s="1671"/>
      <c r="AJ108" s="1671"/>
    </row>
    <row r="109" spans="2:36" s="10" customFormat="1" x14ac:dyDescent="0.7">
      <c r="E109" s="1680" t="s">
        <v>43</v>
      </c>
      <c r="F109" s="1680"/>
      <c r="G109" s="12" t="s">
        <v>126</v>
      </c>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671" t="s">
        <v>127</v>
      </c>
      <c r="AI109" s="1671"/>
      <c r="AJ109" s="1671"/>
    </row>
    <row r="110" spans="2:36" s="10" customFormat="1" x14ac:dyDescent="0.7">
      <c r="E110" s="1680" t="s">
        <v>128</v>
      </c>
      <c r="F110" s="1680"/>
      <c r="G110" s="12" t="s">
        <v>129</v>
      </c>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671">
        <v>57</v>
      </c>
      <c r="AI110" s="1671"/>
      <c r="AJ110" s="1671"/>
    </row>
    <row r="111" spans="2:36" ht="7.5" customHeight="1" x14ac:dyDescent="0.7">
      <c r="AH111" s="1665"/>
      <c r="AI111" s="1665"/>
      <c r="AJ111" s="1665"/>
    </row>
    <row r="112" spans="2:36" x14ac:dyDescent="0.7">
      <c r="B112" s="1665" t="s">
        <v>130</v>
      </c>
      <c r="C112" s="1665"/>
      <c r="D112" s="1665"/>
      <c r="E112" s="1665"/>
      <c r="F112" s="1665"/>
      <c r="AH112" s="1665"/>
      <c r="AI112" s="1665"/>
      <c r="AJ112" s="1665"/>
    </row>
    <row r="113" spans="2:36" s="6" customFormat="1" x14ac:dyDescent="0.7">
      <c r="D113" s="1674" t="s">
        <v>7</v>
      </c>
      <c r="E113" s="1674"/>
      <c r="F113" s="7" t="s">
        <v>131</v>
      </c>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1677">
        <v>58</v>
      </c>
      <c r="AI113" s="1677"/>
      <c r="AJ113" s="1677"/>
    </row>
    <row r="114" spans="2:36" s="6" customFormat="1" x14ac:dyDescent="0.7">
      <c r="D114" s="1668" t="s">
        <v>10</v>
      </c>
      <c r="E114" s="1668"/>
      <c r="F114" s="8" t="s">
        <v>132</v>
      </c>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1671" t="s">
        <v>133</v>
      </c>
      <c r="AI114" s="1671"/>
      <c r="AJ114" s="1671"/>
    </row>
    <row r="115" spans="2:36" s="6" customFormat="1" x14ac:dyDescent="0.7">
      <c r="D115" s="1668" t="s">
        <v>12</v>
      </c>
      <c r="E115" s="1668"/>
      <c r="F115" s="8" t="s">
        <v>134</v>
      </c>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1671">
        <v>61</v>
      </c>
      <c r="AI115" s="1671"/>
      <c r="AJ115" s="1671"/>
    </row>
    <row r="116" spans="2:36" s="6" customFormat="1" x14ac:dyDescent="0.7">
      <c r="D116" s="1668" t="s">
        <v>15</v>
      </c>
      <c r="E116" s="1668"/>
      <c r="F116" s="8" t="s">
        <v>135</v>
      </c>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1671">
        <v>62</v>
      </c>
      <c r="AI116" s="1671"/>
      <c r="AJ116" s="1671"/>
    </row>
    <row r="117" spans="2:36" s="6" customFormat="1" x14ac:dyDescent="0.7">
      <c r="D117" s="1668" t="s">
        <v>18</v>
      </c>
      <c r="E117" s="1668"/>
      <c r="F117" s="8" t="s">
        <v>136</v>
      </c>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1671">
        <v>63</v>
      </c>
      <c r="AI117" s="1671"/>
      <c r="AJ117" s="1671"/>
    </row>
    <row r="118" spans="2:36" s="6" customFormat="1" x14ac:dyDescent="0.7">
      <c r="D118" s="1668" t="s">
        <v>88</v>
      </c>
      <c r="E118" s="1668"/>
      <c r="F118" s="8" t="s">
        <v>137</v>
      </c>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1671">
        <v>64</v>
      </c>
      <c r="AI118" s="1671"/>
      <c r="AJ118" s="1671"/>
    </row>
    <row r="119" spans="2:36" s="6" customFormat="1" x14ac:dyDescent="0.7">
      <c r="D119" s="1668" t="s">
        <v>138</v>
      </c>
      <c r="E119" s="1668"/>
      <c r="F119" s="8" t="s">
        <v>139</v>
      </c>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1671">
        <v>65</v>
      </c>
      <c r="AI119" s="1671"/>
      <c r="AJ119" s="1671"/>
    </row>
    <row r="120" spans="2:36" s="6" customFormat="1" x14ac:dyDescent="0.7">
      <c r="D120" s="1668" t="s">
        <v>140</v>
      </c>
      <c r="E120" s="1668"/>
      <c r="F120" s="8" t="s">
        <v>141</v>
      </c>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1671">
        <v>66</v>
      </c>
      <c r="AI120" s="1671"/>
      <c r="AJ120" s="1671"/>
    </row>
    <row r="121" spans="2:36" s="6" customFormat="1" x14ac:dyDescent="0.7">
      <c r="D121" s="1668" t="s">
        <v>142</v>
      </c>
      <c r="E121" s="1668"/>
      <c r="F121" s="8" t="s">
        <v>143</v>
      </c>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1671" t="s">
        <v>144</v>
      </c>
      <c r="AI121" s="1671"/>
      <c r="AJ121" s="1671"/>
    </row>
    <row r="122" spans="2:36" ht="7.5" customHeight="1" x14ac:dyDescent="0.7">
      <c r="AH122" s="1665"/>
      <c r="AI122" s="1665"/>
      <c r="AJ122" s="1665"/>
    </row>
    <row r="123" spans="2:36" x14ac:dyDescent="0.7">
      <c r="B123" s="1665" t="s">
        <v>145</v>
      </c>
      <c r="C123" s="1665"/>
      <c r="D123" s="1665"/>
      <c r="E123" s="1665"/>
      <c r="F123" s="1665"/>
      <c r="AH123" s="1665"/>
      <c r="AI123" s="1665"/>
      <c r="AJ123" s="1665"/>
    </row>
    <row r="124" spans="2:36" s="6" customFormat="1" x14ac:dyDescent="0.7">
      <c r="D124" s="1674" t="s">
        <v>146</v>
      </c>
      <c r="E124" s="1674"/>
      <c r="F124" s="1674"/>
      <c r="G124" s="7" t="s">
        <v>147</v>
      </c>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1677" t="s">
        <v>148</v>
      </c>
      <c r="AI124" s="1677"/>
      <c r="AJ124" s="1677"/>
    </row>
    <row r="125" spans="2:36" s="6" customFormat="1" x14ac:dyDescent="0.7">
      <c r="D125" s="1668" t="s">
        <v>149</v>
      </c>
      <c r="E125" s="1668"/>
      <c r="F125" s="1668"/>
      <c r="G125" s="8" t="s">
        <v>150</v>
      </c>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1671" t="s">
        <v>151</v>
      </c>
      <c r="AI125" s="1671"/>
      <c r="AJ125" s="1671"/>
    </row>
    <row r="126" spans="2:36" x14ac:dyDescent="0.7">
      <c r="AH126" s="1665"/>
      <c r="AI126" s="1665"/>
      <c r="AJ126" s="1665"/>
    </row>
  </sheetData>
  <mergeCells count="216">
    <mergeCell ref="D125:F125"/>
    <mergeCell ref="AH125:AJ125"/>
    <mergeCell ref="AH126:AJ126"/>
    <mergeCell ref="D121:E121"/>
    <mergeCell ref="AH121:AJ121"/>
    <mergeCell ref="AH122:AJ122"/>
    <mergeCell ref="B123:F123"/>
    <mergeCell ref="AH123:AJ123"/>
    <mergeCell ref="D124:F124"/>
    <mergeCell ref="AH124:AJ124"/>
    <mergeCell ref="D118:E118"/>
    <mergeCell ref="AH118:AJ118"/>
    <mergeCell ref="D119:E119"/>
    <mergeCell ref="AH119:AJ119"/>
    <mergeCell ref="D120:E120"/>
    <mergeCell ref="AH120:AJ120"/>
    <mergeCell ref="D115:E115"/>
    <mergeCell ref="AH115:AJ115"/>
    <mergeCell ref="D116:E116"/>
    <mergeCell ref="AH116:AJ116"/>
    <mergeCell ref="D117:E117"/>
    <mergeCell ref="AH117:AJ117"/>
    <mergeCell ref="AH111:AJ111"/>
    <mergeCell ref="B112:F112"/>
    <mergeCell ref="AH112:AJ112"/>
    <mergeCell ref="D113:E113"/>
    <mergeCell ref="AH113:AJ113"/>
    <mergeCell ref="D114:E114"/>
    <mergeCell ref="AH114:AJ114"/>
    <mergeCell ref="E108:F108"/>
    <mergeCell ref="AH108:AJ108"/>
    <mergeCell ref="E109:F109"/>
    <mergeCell ref="AH109:AJ109"/>
    <mergeCell ref="E110:F110"/>
    <mergeCell ref="AH110:AJ110"/>
    <mergeCell ref="E105:F105"/>
    <mergeCell ref="AH105:AJ105"/>
    <mergeCell ref="E106:F106"/>
    <mergeCell ref="AH106:AJ106"/>
    <mergeCell ref="E107:F107"/>
    <mergeCell ref="AH107:AJ107"/>
    <mergeCell ref="D100:E100"/>
    <mergeCell ref="AH100:AJ100"/>
    <mergeCell ref="D102:E102"/>
    <mergeCell ref="AH102:AJ102"/>
    <mergeCell ref="D104:E104"/>
    <mergeCell ref="AH104:AJ104"/>
    <mergeCell ref="F96:G96"/>
    <mergeCell ref="AH96:AJ96"/>
    <mergeCell ref="E97:F97"/>
    <mergeCell ref="AH97:AJ97"/>
    <mergeCell ref="E98:F98"/>
    <mergeCell ref="AH98:AJ98"/>
    <mergeCell ref="F93:G93"/>
    <mergeCell ref="AH93:AJ93"/>
    <mergeCell ref="F94:G94"/>
    <mergeCell ref="AH94:AJ94"/>
    <mergeCell ref="F95:G95"/>
    <mergeCell ref="AH95:AJ95"/>
    <mergeCell ref="E90:F90"/>
    <mergeCell ref="AH90:AJ90"/>
    <mergeCell ref="F91:G91"/>
    <mergeCell ref="AH91:AJ91"/>
    <mergeCell ref="F92:G92"/>
    <mergeCell ref="AH92:AJ92"/>
    <mergeCell ref="D86:E86"/>
    <mergeCell ref="AH86:AJ86"/>
    <mergeCell ref="AH87:AJ87"/>
    <mergeCell ref="B88:D88"/>
    <mergeCell ref="AH88:AJ88"/>
    <mergeCell ref="D89:E89"/>
    <mergeCell ref="AH79:AJ79"/>
    <mergeCell ref="D80:E80"/>
    <mergeCell ref="AH80:AJ80"/>
    <mergeCell ref="D82:E82"/>
    <mergeCell ref="AH82:AJ82"/>
    <mergeCell ref="D84:E84"/>
    <mergeCell ref="AH84:AJ84"/>
    <mergeCell ref="AH75:AJ75"/>
    <mergeCell ref="D76:E76"/>
    <mergeCell ref="AH76:AJ76"/>
    <mergeCell ref="E77:F77"/>
    <mergeCell ref="AH77:AJ77"/>
    <mergeCell ref="E78:F78"/>
    <mergeCell ref="AH78:AJ78"/>
    <mergeCell ref="D72:E72"/>
    <mergeCell ref="AH72:AJ72"/>
    <mergeCell ref="E73:F73"/>
    <mergeCell ref="AH73:AJ73"/>
    <mergeCell ref="E74:F74"/>
    <mergeCell ref="AH74:AJ74"/>
    <mergeCell ref="E68:F68"/>
    <mergeCell ref="AH68:AJ68"/>
    <mergeCell ref="E69:F69"/>
    <mergeCell ref="AH69:AJ69"/>
    <mergeCell ref="AH70:AJ70"/>
    <mergeCell ref="B71:D71"/>
    <mergeCell ref="AH71:AJ71"/>
    <mergeCell ref="E65:F65"/>
    <mergeCell ref="AH65:AJ65"/>
    <mergeCell ref="E66:F66"/>
    <mergeCell ref="AH66:AJ66"/>
    <mergeCell ref="E67:F67"/>
    <mergeCell ref="AH67:AJ67"/>
    <mergeCell ref="E61:F61"/>
    <mergeCell ref="AH61:AJ61"/>
    <mergeCell ref="E62:F62"/>
    <mergeCell ref="AH62:AJ62"/>
    <mergeCell ref="AH63:AJ63"/>
    <mergeCell ref="D64:E64"/>
    <mergeCell ref="AH64:AJ64"/>
    <mergeCell ref="AH57:AJ57"/>
    <mergeCell ref="D58:E58"/>
    <mergeCell ref="AH58:AJ58"/>
    <mergeCell ref="E59:F59"/>
    <mergeCell ref="AH59:AJ59"/>
    <mergeCell ref="E60:F60"/>
    <mergeCell ref="AH60:AJ60"/>
    <mergeCell ref="D54:E54"/>
    <mergeCell ref="AH54:AJ54"/>
    <mergeCell ref="E55:F55"/>
    <mergeCell ref="AH55:AJ55"/>
    <mergeCell ref="E56:F56"/>
    <mergeCell ref="AH56:AJ56"/>
    <mergeCell ref="E50:F50"/>
    <mergeCell ref="AH50:AJ50"/>
    <mergeCell ref="AH51:AJ51"/>
    <mergeCell ref="B52:C52"/>
    <mergeCell ref="AH52:AJ52"/>
    <mergeCell ref="B53:D53"/>
    <mergeCell ref="AH46:AJ46"/>
    <mergeCell ref="D47:E47"/>
    <mergeCell ref="E48:F48"/>
    <mergeCell ref="AH48:AJ48"/>
    <mergeCell ref="E49:F49"/>
    <mergeCell ref="AH49:AJ49"/>
    <mergeCell ref="E43:F43"/>
    <mergeCell ref="AH43:AJ43"/>
    <mergeCell ref="E44:F44"/>
    <mergeCell ref="AH44:AJ44"/>
    <mergeCell ref="E45:F45"/>
    <mergeCell ref="AH45:AJ45"/>
    <mergeCell ref="E39:F39"/>
    <mergeCell ref="AH39:AJ39"/>
    <mergeCell ref="E40:F40"/>
    <mergeCell ref="AH40:AJ40"/>
    <mergeCell ref="AH41:AJ41"/>
    <mergeCell ref="D42:E42"/>
    <mergeCell ref="AH35:AJ35"/>
    <mergeCell ref="B36:D36"/>
    <mergeCell ref="AH36:AJ36"/>
    <mergeCell ref="D37:E37"/>
    <mergeCell ref="E38:F38"/>
    <mergeCell ref="AH38:AJ38"/>
    <mergeCell ref="AH31:AJ31"/>
    <mergeCell ref="D32:E32"/>
    <mergeCell ref="E33:F33"/>
    <mergeCell ref="AH33:AJ33"/>
    <mergeCell ref="E34:F34"/>
    <mergeCell ref="AH34:AJ34"/>
    <mergeCell ref="E27:F27"/>
    <mergeCell ref="AH27:AJ27"/>
    <mergeCell ref="E28:F28"/>
    <mergeCell ref="AH28:AJ28"/>
    <mergeCell ref="AH29:AJ29"/>
    <mergeCell ref="D30:E30"/>
    <mergeCell ref="AH30:AJ30"/>
    <mergeCell ref="E24:F24"/>
    <mergeCell ref="AH24:AJ24"/>
    <mergeCell ref="E25:F25"/>
    <mergeCell ref="AH25:AJ25"/>
    <mergeCell ref="E26:F26"/>
    <mergeCell ref="AH26:AJ26"/>
    <mergeCell ref="E20:F20"/>
    <mergeCell ref="AH20:AJ20"/>
    <mergeCell ref="E21:F21"/>
    <mergeCell ref="AH21:AJ21"/>
    <mergeCell ref="AH22:AJ22"/>
    <mergeCell ref="D23:E23"/>
    <mergeCell ref="E16:F16"/>
    <mergeCell ref="AH16:AJ16"/>
    <mergeCell ref="E17:F17"/>
    <mergeCell ref="AH17:AJ17"/>
    <mergeCell ref="AH18:AJ18"/>
    <mergeCell ref="D19:E19"/>
    <mergeCell ref="AH12:AJ12"/>
    <mergeCell ref="B13:D13"/>
    <mergeCell ref="AH13:AJ13"/>
    <mergeCell ref="D14:E14"/>
    <mergeCell ref="E15:F15"/>
    <mergeCell ref="AH15:AJ15"/>
    <mergeCell ref="D10:E10"/>
    <mergeCell ref="F10:AG10"/>
    <mergeCell ref="AH10:AJ10"/>
    <mergeCell ref="D11:E11"/>
    <mergeCell ref="F11:AG11"/>
    <mergeCell ref="AH11:AJ11"/>
    <mergeCell ref="D9:E9"/>
    <mergeCell ref="F9:AG9"/>
    <mergeCell ref="AH9:AJ9"/>
    <mergeCell ref="B6:D6"/>
    <mergeCell ref="E6:AG6"/>
    <mergeCell ref="AH6:AJ6"/>
    <mergeCell ref="D7:E7"/>
    <mergeCell ref="F7:AG7"/>
    <mergeCell ref="AH7:AJ7"/>
    <mergeCell ref="A1:AK1"/>
    <mergeCell ref="B3:AG3"/>
    <mergeCell ref="AH3:AJ3"/>
    <mergeCell ref="AH4:AJ4"/>
    <mergeCell ref="B5:C5"/>
    <mergeCell ref="D5:AG5"/>
    <mergeCell ref="AH5:AJ5"/>
    <mergeCell ref="D8:E8"/>
    <mergeCell ref="F8:AG8"/>
    <mergeCell ref="AH8:AJ8"/>
  </mergeCells>
  <phoneticPr fontId="10"/>
  <pageMargins left="0.59055118110236227" right="0.59055118110236227" top="0.39370078740157483" bottom="0.19685039370078741" header="0.31496062992125984" footer="0.39370078740157483"/>
  <pageSetup paperSize="9" fitToWidth="0" fitToHeight="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527E9-D9D9-4887-AE08-0ED6A03E2EA9}">
  <sheetPr>
    <tabColor rgb="FFFFC000"/>
    <pageSetUpPr fitToPage="1"/>
  </sheetPr>
  <dimension ref="A2:Q36"/>
  <sheetViews>
    <sheetView workbookViewId="0">
      <selection sqref="A1:O39"/>
    </sheetView>
  </sheetViews>
  <sheetFormatPr defaultColWidth="2.1875" defaultRowHeight="12.75" x14ac:dyDescent="0.7"/>
  <cols>
    <col min="1" max="4" width="2.1875" style="1"/>
    <col min="5" max="15" width="6.6875" style="1" customWidth="1"/>
    <col min="16" max="16384" width="2.1875" style="1"/>
  </cols>
  <sheetData>
    <row r="2" spans="1:15" ht="16.149999999999999" x14ac:dyDescent="0.7">
      <c r="A2" s="1811" t="s">
        <v>627</v>
      </c>
      <c r="B2" s="1811"/>
      <c r="C2" s="1811"/>
      <c r="D2" s="1811"/>
      <c r="E2" s="1811"/>
      <c r="F2" s="1811"/>
      <c r="G2" s="1811"/>
      <c r="H2" s="1811"/>
      <c r="I2" s="1811"/>
      <c r="J2" s="1811"/>
      <c r="K2" s="1811"/>
      <c r="L2" s="1811"/>
      <c r="M2" s="1811"/>
      <c r="N2" s="1811"/>
      <c r="O2" s="1811"/>
    </row>
    <row r="4" spans="1:15" ht="14.25" x14ac:dyDescent="0.7">
      <c r="A4" s="1673" t="s">
        <v>626</v>
      </c>
      <c r="B4" s="1673"/>
      <c r="C4" s="1673"/>
      <c r="D4" s="1673"/>
      <c r="E4" s="1673"/>
      <c r="F4" s="1673"/>
      <c r="G4" s="1673"/>
      <c r="H4" s="1673"/>
      <c r="I4" s="1673"/>
      <c r="J4" s="1673"/>
      <c r="K4" s="1673"/>
      <c r="L4" s="1673"/>
      <c r="M4" s="1673"/>
      <c r="N4" s="1673"/>
      <c r="O4" s="1673"/>
    </row>
    <row r="5" spans="1:15" x14ac:dyDescent="0.7">
      <c r="A5" s="1845" t="s">
        <v>23</v>
      </c>
      <c r="B5" s="1665"/>
      <c r="C5" s="1846" t="s">
        <v>52</v>
      </c>
      <c r="D5" s="1846"/>
      <c r="E5" s="1846"/>
      <c r="F5" s="1846"/>
      <c r="G5" s="1846"/>
      <c r="H5" s="1846"/>
      <c r="I5" s="1846"/>
      <c r="J5" s="1846"/>
      <c r="K5" s="1846"/>
      <c r="L5" s="1846"/>
      <c r="M5" s="1846"/>
      <c r="N5" s="1846"/>
      <c r="O5" s="1846"/>
    </row>
    <row r="6" spans="1:15" ht="15" customHeight="1" x14ac:dyDescent="0.7">
      <c r="B6" s="1846" t="s">
        <v>93</v>
      </c>
      <c r="C6" s="1846"/>
      <c r="D6" s="1846" t="s">
        <v>625</v>
      </c>
      <c r="E6" s="1846"/>
      <c r="F6" s="1735" t="s">
        <v>624</v>
      </c>
      <c r="G6" s="1735"/>
    </row>
    <row r="8" spans="1:15" ht="15" customHeight="1" x14ac:dyDescent="0.7">
      <c r="B8" s="1846" t="s">
        <v>96</v>
      </c>
      <c r="C8" s="1846"/>
      <c r="D8" s="1846" t="s">
        <v>623</v>
      </c>
      <c r="E8" s="1846"/>
      <c r="F8" s="1735" t="s">
        <v>622</v>
      </c>
      <c r="G8" s="1735"/>
      <c r="H8" s="1735"/>
      <c r="I8" s="1735" t="s">
        <v>621</v>
      </c>
      <c r="J8" s="1735"/>
    </row>
    <row r="10" spans="1:15" ht="15" customHeight="1" x14ac:dyDescent="0.7">
      <c r="B10" s="1846" t="s">
        <v>99</v>
      </c>
      <c r="C10" s="1846"/>
      <c r="D10" s="1846" t="s">
        <v>620</v>
      </c>
      <c r="E10" s="1846"/>
      <c r="F10" s="1846"/>
    </row>
    <row r="11" spans="1:15" ht="15" customHeight="1" x14ac:dyDescent="0.7">
      <c r="D11" s="1735" t="s">
        <v>619</v>
      </c>
      <c r="E11" s="1735"/>
      <c r="F11" s="1735"/>
      <c r="G11" s="1735"/>
      <c r="H11" s="1735"/>
      <c r="I11" s="1735"/>
      <c r="J11" s="1735"/>
      <c r="K11" s="1735"/>
      <c r="L11" s="1735"/>
      <c r="M11" s="1735"/>
      <c r="N11" s="1735"/>
      <c r="O11" s="1735"/>
    </row>
    <row r="12" spans="1:15" ht="15" customHeight="1" x14ac:dyDescent="0.7">
      <c r="D12" s="1735" t="s">
        <v>618</v>
      </c>
      <c r="E12" s="1735"/>
      <c r="F12" s="1735"/>
      <c r="G12" s="1735"/>
      <c r="H12" s="1735"/>
      <c r="I12" s="1735"/>
      <c r="J12" s="1735"/>
      <c r="K12" s="1735"/>
      <c r="L12" s="1735"/>
      <c r="M12" s="1735"/>
      <c r="N12" s="1735"/>
      <c r="O12" s="1735"/>
    </row>
    <row r="13" spans="1:15" ht="15" customHeight="1" x14ac:dyDescent="0.7">
      <c r="D13" s="1735" t="s">
        <v>617</v>
      </c>
      <c r="E13" s="1735"/>
      <c r="F13" s="1735"/>
      <c r="G13" s="1735"/>
      <c r="H13" s="1735"/>
      <c r="I13" s="1735"/>
      <c r="J13" s="1735"/>
      <c r="K13" s="1735"/>
      <c r="L13" s="1735"/>
      <c r="M13" s="1735"/>
      <c r="N13" s="1735"/>
      <c r="O13" s="1735"/>
    </row>
    <row r="14" spans="1:15" ht="15" customHeight="1" x14ac:dyDescent="0.7">
      <c r="D14" s="1735" t="s">
        <v>616</v>
      </c>
      <c r="E14" s="1735"/>
      <c r="F14" s="1735"/>
      <c r="G14" s="1735"/>
      <c r="H14" s="1735"/>
      <c r="I14" s="1735"/>
      <c r="J14" s="1735"/>
      <c r="K14" s="1735"/>
      <c r="L14" s="1735"/>
      <c r="M14" s="1735"/>
      <c r="N14" s="1735"/>
      <c r="O14" s="1735"/>
    </row>
    <row r="15" spans="1:15" ht="15" customHeight="1" x14ac:dyDescent="0.7">
      <c r="D15" s="1735" t="s">
        <v>615</v>
      </c>
      <c r="E15" s="1735"/>
      <c r="F15" s="1735"/>
      <c r="G15" s="1735"/>
      <c r="H15" s="1735"/>
      <c r="I15" s="1735"/>
      <c r="J15" s="1735"/>
      <c r="K15" s="1735"/>
      <c r="L15" s="1735"/>
      <c r="M15" s="1735"/>
      <c r="N15" s="1735"/>
      <c r="O15" s="1735"/>
    </row>
    <row r="16" spans="1:15" ht="15" customHeight="1" x14ac:dyDescent="0.7">
      <c r="D16" s="1735" t="s">
        <v>614</v>
      </c>
      <c r="E16" s="1735"/>
      <c r="F16" s="1735"/>
      <c r="G16" s="1735"/>
      <c r="H16" s="1735"/>
      <c r="I16" s="1735"/>
      <c r="J16" s="1735"/>
      <c r="K16" s="1735"/>
      <c r="L16" s="1735"/>
      <c r="M16" s="1735"/>
      <c r="N16" s="1735"/>
      <c r="O16" s="1735"/>
    </row>
    <row r="17" spans="1:15" ht="15" customHeight="1" x14ac:dyDescent="0.7">
      <c r="D17" s="1735" t="s">
        <v>613</v>
      </c>
      <c r="E17" s="1735"/>
      <c r="F17" s="1735"/>
      <c r="G17" s="1735"/>
      <c r="H17" s="1735"/>
      <c r="I17" s="1735"/>
      <c r="J17" s="1735"/>
      <c r="K17" s="1735"/>
      <c r="L17" s="1735"/>
      <c r="M17" s="1735"/>
      <c r="N17" s="1735"/>
      <c r="O17" s="1735"/>
    </row>
    <row r="19" spans="1:15" ht="13.15" thickBot="1" x14ac:dyDescent="0.75">
      <c r="B19" s="1846" t="s">
        <v>102</v>
      </c>
      <c r="C19" s="1846"/>
      <c r="D19" s="1" t="s">
        <v>612</v>
      </c>
    </row>
    <row r="20" spans="1:15" ht="13.5" customHeight="1" thickTop="1" x14ac:dyDescent="0.7">
      <c r="B20" s="1915" t="s">
        <v>611</v>
      </c>
      <c r="C20" s="1916"/>
      <c r="D20" s="1917"/>
      <c r="E20" s="268">
        <v>0</v>
      </c>
      <c r="F20" s="267">
        <v>1</v>
      </c>
      <c r="G20" s="267">
        <v>2</v>
      </c>
      <c r="H20" s="267">
        <v>3</v>
      </c>
      <c r="I20" s="267">
        <v>4</v>
      </c>
      <c r="J20" s="267">
        <v>5</v>
      </c>
      <c r="K20" s="267">
        <v>6</v>
      </c>
      <c r="L20" s="267">
        <v>7</v>
      </c>
      <c r="M20" s="267">
        <v>8</v>
      </c>
      <c r="N20" s="266">
        <v>9</v>
      </c>
      <c r="O20" s="1921" t="s">
        <v>255</v>
      </c>
    </row>
    <row r="21" spans="1:15" ht="13.5" customHeight="1" x14ac:dyDescent="0.7">
      <c r="B21" s="1918"/>
      <c r="C21" s="1919"/>
      <c r="D21" s="1920"/>
      <c r="E21" s="265" t="s">
        <v>610</v>
      </c>
      <c r="F21" s="264" t="s">
        <v>609</v>
      </c>
      <c r="G21" s="264" t="s">
        <v>608</v>
      </c>
      <c r="H21" s="264" t="s">
        <v>607</v>
      </c>
      <c r="I21" s="264" t="s">
        <v>606</v>
      </c>
      <c r="J21" s="264" t="s">
        <v>605</v>
      </c>
      <c r="K21" s="264" t="s">
        <v>604</v>
      </c>
      <c r="L21" s="264" t="s">
        <v>603</v>
      </c>
      <c r="M21" s="264" t="s">
        <v>602</v>
      </c>
      <c r="N21" s="263" t="s">
        <v>601</v>
      </c>
      <c r="O21" s="1922"/>
    </row>
    <row r="22" spans="1:15" ht="27" customHeight="1" thickBot="1" x14ac:dyDescent="0.75">
      <c r="B22" s="1923" t="s">
        <v>600</v>
      </c>
      <c r="C22" s="1924"/>
      <c r="D22" s="1925"/>
      <c r="E22" s="194">
        <v>102293</v>
      </c>
      <c r="F22" s="193">
        <v>46778</v>
      </c>
      <c r="G22" s="193">
        <v>124080</v>
      </c>
      <c r="H22" s="193">
        <v>221871</v>
      </c>
      <c r="I22" s="193">
        <v>71693</v>
      </c>
      <c r="J22" s="193">
        <v>70445</v>
      </c>
      <c r="K22" s="193">
        <v>60309</v>
      </c>
      <c r="L22" s="193">
        <v>80846</v>
      </c>
      <c r="M22" s="193">
        <v>15014</v>
      </c>
      <c r="N22" s="262">
        <v>159797</v>
      </c>
      <c r="O22" s="261">
        <v>953126</v>
      </c>
    </row>
    <row r="23" spans="1:15" ht="13.15" thickTop="1" x14ac:dyDescent="0.7"/>
    <row r="24" spans="1:15" ht="13.15" thickBot="1" x14ac:dyDescent="0.75">
      <c r="A24" s="1845" t="s">
        <v>111</v>
      </c>
      <c r="B24" s="1665"/>
      <c r="C24" s="1846" t="s">
        <v>53</v>
      </c>
      <c r="D24" s="1846"/>
      <c r="E24" s="1846"/>
      <c r="F24" s="1846"/>
      <c r="G24" s="1846"/>
      <c r="H24" s="1846"/>
      <c r="I24" s="1846"/>
      <c r="J24" s="1846"/>
      <c r="K24" s="1846"/>
      <c r="L24" s="1846"/>
      <c r="M24" s="1846"/>
      <c r="N24" s="1846"/>
      <c r="O24" s="1846"/>
    </row>
    <row r="25" spans="1:15" ht="13.5" customHeight="1" thickTop="1" thickBot="1" x14ac:dyDescent="0.75">
      <c r="B25" s="1852"/>
      <c r="C25" s="1853"/>
      <c r="D25" s="1853"/>
      <c r="E25" s="1853"/>
      <c r="F25" s="1926" t="s">
        <v>599</v>
      </c>
      <c r="G25" s="1927"/>
      <c r="H25" s="1927" t="s">
        <v>598</v>
      </c>
      <c r="I25" s="1928"/>
    </row>
    <row r="26" spans="1:15" ht="24" customHeight="1" thickTop="1" x14ac:dyDescent="0.7">
      <c r="B26" s="1929" t="s">
        <v>447</v>
      </c>
      <c r="C26" s="1930"/>
      <c r="D26" s="1930"/>
      <c r="E26" s="1930"/>
      <c r="F26" s="1931">
        <v>270741</v>
      </c>
      <c r="G26" s="1932"/>
      <c r="H26" s="1932">
        <v>401488</v>
      </c>
      <c r="I26" s="1933"/>
    </row>
    <row r="27" spans="1:15" ht="24" customHeight="1" x14ac:dyDescent="0.7">
      <c r="B27" s="1934" t="s">
        <v>446</v>
      </c>
      <c r="C27" s="1704"/>
      <c r="D27" s="1704"/>
      <c r="E27" s="1704"/>
      <c r="F27" s="1935">
        <v>296418</v>
      </c>
      <c r="G27" s="1936"/>
      <c r="H27" s="1936">
        <v>457894</v>
      </c>
      <c r="I27" s="1937"/>
    </row>
    <row r="28" spans="1:15" ht="24" customHeight="1" thickBot="1" x14ac:dyDescent="0.75">
      <c r="B28" s="1938" t="s">
        <v>445</v>
      </c>
      <c r="C28" s="1939"/>
      <c r="D28" s="1939"/>
      <c r="E28" s="1939"/>
      <c r="F28" s="1940">
        <v>297012</v>
      </c>
      <c r="G28" s="1941"/>
      <c r="H28" s="1941">
        <v>435724</v>
      </c>
      <c r="I28" s="1942"/>
    </row>
    <row r="29" spans="1:15" ht="13.15" thickTop="1" x14ac:dyDescent="0.7"/>
    <row r="30" spans="1:15" x14ac:dyDescent="0.7">
      <c r="A30" s="1845" t="s">
        <v>114</v>
      </c>
      <c r="B30" s="1665"/>
      <c r="C30" s="1846" t="s">
        <v>597</v>
      </c>
      <c r="D30" s="1846"/>
      <c r="E30" s="1846"/>
      <c r="F30" s="1846"/>
      <c r="G30" s="1846"/>
      <c r="H30" s="1846"/>
      <c r="I30" s="1846"/>
      <c r="J30" s="1846"/>
      <c r="K30" s="1846"/>
      <c r="L30" s="1846"/>
      <c r="M30" s="1846"/>
      <c r="N30" s="1846"/>
      <c r="O30" s="1846"/>
    </row>
    <row r="31" spans="1:15" ht="40.5" customHeight="1" x14ac:dyDescent="0.7">
      <c r="B31" s="1735" t="s">
        <v>596</v>
      </c>
      <c r="C31" s="1735"/>
      <c r="D31" s="1735"/>
      <c r="E31" s="1735"/>
      <c r="F31" s="1735"/>
      <c r="G31" s="1735"/>
      <c r="H31" s="1735"/>
      <c r="I31" s="1735"/>
      <c r="J31" s="1735"/>
      <c r="K31" s="1735"/>
      <c r="L31" s="1735"/>
      <c r="M31" s="1735"/>
      <c r="N31" s="1735"/>
      <c r="O31" s="1735"/>
    </row>
    <row r="32" spans="1:15" ht="40.5" customHeight="1" x14ac:dyDescent="0.7">
      <c r="B32" s="1735" t="s">
        <v>595</v>
      </c>
      <c r="C32" s="1735"/>
      <c r="D32" s="1735"/>
      <c r="E32" s="1735"/>
      <c r="F32" s="1735"/>
      <c r="G32" s="1735"/>
      <c r="H32" s="1735"/>
      <c r="I32" s="1735"/>
      <c r="J32" s="1735"/>
      <c r="K32" s="1735"/>
      <c r="L32" s="1735"/>
      <c r="M32" s="1735"/>
      <c r="N32" s="1735"/>
      <c r="O32" s="1735"/>
    </row>
    <row r="33" spans="2:17" ht="40.5" customHeight="1" x14ac:dyDescent="0.7">
      <c r="B33" s="1735" t="s">
        <v>594</v>
      </c>
      <c r="C33" s="1735"/>
      <c r="D33" s="1735"/>
      <c r="E33" s="1735"/>
      <c r="F33" s="1735"/>
      <c r="G33" s="1735"/>
      <c r="H33" s="1735"/>
      <c r="I33" s="1735"/>
      <c r="J33" s="1735"/>
      <c r="K33" s="1735"/>
      <c r="L33" s="1735"/>
      <c r="M33" s="1735"/>
      <c r="N33" s="1735"/>
      <c r="O33" s="1735"/>
    </row>
    <row r="34" spans="2:17" ht="40.5" customHeight="1" x14ac:dyDescent="0.7">
      <c r="B34" s="1735" t="s">
        <v>593</v>
      </c>
      <c r="C34" s="1735"/>
      <c r="D34" s="1735"/>
      <c r="E34" s="1735"/>
      <c r="F34" s="1735"/>
      <c r="G34" s="1735"/>
      <c r="H34" s="1735"/>
      <c r="I34" s="1735"/>
      <c r="J34" s="1735"/>
      <c r="K34" s="1735"/>
      <c r="L34" s="1735"/>
      <c r="M34" s="1735"/>
      <c r="N34" s="1735"/>
      <c r="O34" s="1735"/>
    </row>
    <row r="35" spans="2:17" ht="40.5" customHeight="1" x14ac:dyDescent="0.7">
      <c r="B35" s="1812" t="s">
        <v>592</v>
      </c>
      <c r="C35" s="1735"/>
      <c r="D35" s="1735"/>
      <c r="E35" s="1735"/>
      <c r="F35" s="1735"/>
      <c r="G35" s="1735"/>
      <c r="H35" s="1735"/>
      <c r="I35" s="1735"/>
      <c r="J35" s="1735"/>
      <c r="K35" s="1735"/>
      <c r="L35" s="1735"/>
      <c r="M35" s="1735"/>
      <c r="N35" s="1735"/>
      <c r="O35" s="1735"/>
      <c r="Q35" s="260"/>
    </row>
    <row r="36" spans="2:17" ht="40.5" customHeight="1" x14ac:dyDescent="0.7">
      <c r="B36" s="1812" t="s">
        <v>591</v>
      </c>
      <c r="C36" s="1735"/>
      <c r="D36" s="1735"/>
      <c r="E36" s="1735"/>
      <c r="F36" s="1735"/>
      <c r="G36" s="1735"/>
      <c r="H36" s="1735"/>
      <c r="I36" s="1735"/>
      <c r="J36" s="1735"/>
      <c r="K36" s="1735"/>
      <c r="L36" s="1735"/>
      <c r="M36" s="1735"/>
      <c r="N36" s="1735"/>
      <c r="O36" s="1735"/>
    </row>
  </sheetData>
  <mergeCells count="46">
    <mergeCell ref="B28:E28"/>
    <mergeCell ref="F28:G28"/>
    <mergeCell ref="H28:I28"/>
    <mergeCell ref="B35:O35"/>
    <mergeCell ref="B36:O36"/>
    <mergeCell ref="A30:B30"/>
    <mergeCell ref="C30:O30"/>
    <mergeCell ref="B31:O31"/>
    <mergeCell ref="B32:O32"/>
    <mergeCell ref="B33:O33"/>
    <mergeCell ref="B34:O34"/>
    <mergeCell ref="B26:E26"/>
    <mergeCell ref="F26:G26"/>
    <mergeCell ref="H26:I26"/>
    <mergeCell ref="B27:E27"/>
    <mergeCell ref="F27:G27"/>
    <mergeCell ref="H27:I27"/>
    <mergeCell ref="B20:D21"/>
    <mergeCell ref="O20:O21"/>
    <mergeCell ref="B22:D22"/>
    <mergeCell ref="B25:E25"/>
    <mergeCell ref="F25:G25"/>
    <mergeCell ref="H25:I25"/>
    <mergeCell ref="A24:B24"/>
    <mergeCell ref="C24:O24"/>
    <mergeCell ref="D16:O16"/>
    <mergeCell ref="D17:O17"/>
    <mergeCell ref="B19:C19"/>
    <mergeCell ref="B8:C8"/>
    <mergeCell ref="D8:E8"/>
    <mergeCell ref="F8:H8"/>
    <mergeCell ref="I8:J8"/>
    <mergeCell ref="B10:C10"/>
    <mergeCell ref="D10:F10"/>
    <mergeCell ref="D11:O11"/>
    <mergeCell ref="D12:O12"/>
    <mergeCell ref="D13:O13"/>
    <mergeCell ref="D14:O14"/>
    <mergeCell ref="D15:O15"/>
    <mergeCell ref="A2:O2"/>
    <mergeCell ref="A4:O4"/>
    <mergeCell ref="A5:B5"/>
    <mergeCell ref="C5:O5"/>
    <mergeCell ref="B6:C6"/>
    <mergeCell ref="D6:E6"/>
    <mergeCell ref="F6:G6"/>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8FBB6-3371-4FE4-A63E-FDDBCC7DBD9F}">
  <sheetPr>
    <tabColor rgb="FFFFC000"/>
    <pageSetUpPr fitToPage="1"/>
  </sheetPr>
  <dimension ref="A2:U58"/>
  <sheetViews>
    <sheetView zoomScaleNormal="100" workbookViewId="0"/>
  </sheetViews>
  <sheetFormatPr defaultColWidth="2.1875" defaultRowHeight="12.75" x14ac:dyDescent="0.7"/>
  <cols>
    <col min="1" max="9" width="2.1875" style="1"/>
    <col min="10" max="12" width="6.625" style="1" customWidth="1"/>
    <col min="13" max="15" width="2.1875" style="1"/>
    <col min="16" max="16" width="2.1875" style="1" customWidth="1"/>
    <col min="17" max="17" width="6.6875" style="1" customWidth="1"/>
    <col min="18" max="21" width="6.625" style="1" customWidth="1"/>
    <col min="22" max="16384" width="2.1875" style="1"/>
  </cols>
  <sheetData>
    <row r="2" spans="1:21" ht="14.25" x14ac:dyDescent="0.7">
      <c r="A2" s="4" t="s">
        <v>704</v>
      </c>
      <c r="B2" s="4"/>
      <c r="C2" s="4"/>
      <c r="D2" s="4"/>
      <c r="E2" s="4"/>
      <c r="F2" s="4"/>
      <c r="G2" s="4"/>
      <c r="H2" s="4"/>
      <c r="I2" s="4"/>
      <c r="J2" s="4"/>
      <c r="K2" s="4"/>
      <c r="L2" s="4"/>
      <c r="M2" s="4"/>
      <c r="N2" s="4"/>
      <c r="O2" s="4"/>
      <c r="P2" s="4"/>
      <c r="Q2" s="4"/>
      <c r="R2" s="4"/>
      <c r="S2" s="4"/>
      <c r="T2" s="4"/>
      <c r="U2" s="4"/>
    </row>
    <row r="3" spans="1:21" x14ac:dyDescent="0.7">
      <c r="A3" s="1845" t="s">
        <v>23</v>
      </c>
      <c r="B3" s="1845"/>
      <c r="C3" s="1846" t="s">
        <v>52</v>
      </c>
      <c r="D3" s="1846"/>
      <c r="E3" s="1846"/>
      <c r="F3" s="1846"/>
      <c r="G3" s="1846"/>
      <c r="H3" s="1846"/>
      <c r="I3" s="1846"/>
      <c r="J3" s="1846"/>
      <c r="K3" s="1846"/>
      <c r="L3" s="1846"/>
      <c r="M3" s="1846"/>
      <c r="N3" s="1846"/>
      <c r="O3" s="1846"/>
      <c r="P3" s="1846"/>
      <c r="Q3" s="1846"/>
      <c r="R3" s="1846"/>
      <c r="S3" s="1846"/>
      <c r="T3" s="1846"/>
      <c r="U3" s="1846"/>
    </row>
    <row r="4" spans="1:21" s="252" customFormat="1" ht="12" x14ac:dyDescent="0.7">
      <c r="B4" s="1943" t="s">
        <v>93</v>
      </c>
      <c r="C4" s="1943"/>
      <c r="D4" s="252" t="s">
        <v>703</v>
      </c>
      <c r="H4" s="1847" t="s">
        <v>702</v>
      </c>
      <c r="I4" s="1847"/>
      <c r="J4" s="1847"/>
      <c r="K4" s="1847"/>
      <c r="L4" s="1847"/>
      <c r="M4" s="1847"/>
      <c r="N4" s="1847"/>
      <c r="O4" s="1847"/>
      <c r="P4" s="1847"/>
      <c r="Q4" s="1847"/>
      <c r="R4" s="1847"/>
      <c r="S4" s="1847"/>
      <c r="T4" s="1847"/>
      <c r="U4" s="1847"/>
    </row>
    <row r="5" spans="1:21" s="252" customFormat="1" ht="12" x14ac:dyDescent="0.7">
      <c r="B5" s="1943" t="s">
        <v>96</v>
      </c>
      <c r="C5" s="1943"/>
      <c r="D5" s="252" t="s">
        <v>623</v>
      </c>
      <c r="H5" s="1847" t="s">
        <v>701</v>
      </c>
      <c r="I5" s="1847"/>
      <c r="J5" s="1847"/>
      <c r="K5" s="1847"/>
      <c r="L5" s="1847"/>
      <c r="M5" s="1847"/>
      <c r="N5" s="1847"/>
      <c r="O5" s="1847"/>
      <c r="P5" s="1847"/>
      <c r="Q5" s="1847"/>
      <c r="R5" s="1847"/>
      <c r="S5" s="1847"/>
      <c r="T5" s="1847"/>
      <c r="U5" s="1847"/>
    </row>
    <row r="6" spans="1:21" s="252" customFormat="1" ht="12" x14ac:dyDescent="0.7">
      <c r="H6" s="1847" t="s">
        <v>700</v>
      </c>
      <c r="I6" s="1847"/>
      <c r="J6" s="1847"/>
      <c r="K6" s="1847"/>
      <c r="L6" s="1847"/>
      <c r="M6" s="1847"/>
      <c r="N6" s="1847"/>
      <c r="O6" s="1847"/>
      <c r="P6" s="1847"/>
      <c r="Q6" s="1847"/>
      <c r="R6" s="1847"/>
      <c r="S6" s="1847"/>
      <c r="T6" s="1847"/>
      <c r="U6" s="1847"/>
    </row>
    <row r="7" spans="1:21" s="252" customFormat="1" ht="12" x14ac:dyDescent="0.7">
      <c r="B7" s="1943" t="s">
        <v>99</v>
      </c>
      <c r="C7" s="1943"/>
      <c r="D7" s="252" t="s">
        <v>699</v>
      </c>
      <c r="H7" s="1847" t="s">
        <v>698</v>
      </c>
      <c r="I7" s="1847"/>
      <c r="J7" s="1847"/>
      <c r="K7" s="1847"/>
      <c r="L7" s="1847"/>
      <c r="M7" s="1847"/>
      <c r="N7" s="1847"/>
      <c r="O7" s="1847"/>
      <c r="P7" s="1847"/>
      <c r="Q7" s="1847"/>
      <c r="R7" s="1847"/>
      <c r="S7" s="1847"/>
      <c r="T7" s="1847"/>
      <c r="U7" s="1847"/>
    </row>
    <row r="8" spans="1:21" s="252" customFormat="1" ht="12" x14ac:dyDescent="0.7">
      <c r="H8" s="1847" t="s">
        <v>697</v>
      </c>
      <c r="I8" s="1847"/>
      <c r="J8" s="1847"/>
      <c r="K8" s="1847"/>
      <c r="L8" s="1847"/>
      <c r="M8" s="1847"/>
      <c r="N8" s="1847"/>
      <c r="O8" s="1847"/>
      <c r="P8" s="1847"/>
      <c r="Q8" s="1847"/>
      <c r="R8" s="1847"/>
      <c r="S8" s="1847"/>
      <c r="T8" s="1847"/>
      <c r="U8" s="1847"/>
    </row>
    <row r="9" spans="1:21" s="252" customFormat="1" ht="12" x14ac:dyDescent="0.7">
      <c r="H9" s="1847" t="s">
        <v>696</v>
      </c>
      <c r="I9" s="1847"/>
      <c r="J9" s="1847"/>
      <c r="K9" s="1847"/>
      <c r="L9" s="1847"/>
      <c r="M9" s="1847"/>
      <c r="N9" s="1847"/>
      <c r="O9" s="1847"/>
      <c r="P9" s="1847"/>
      <c r="Q9" s="1847"/>
      <c r="R9" s="1847"/>
      <c r="S9" s="1847"/>
      <c r="T9" s="1847"/>
      <c r="U9" s="1847"/>
    </row>
    <row r="10" spans="1:21" s="252" customFormat="1" ht="12" x14ac:dyDescent="0.7">
      <c r="H10" s="1847" t="s">
        <v>695</v>
      </c>
      <c r="I10" s="1847"/>
      <c r="J10" s="1847"/>
      <c r="K10" s="1847"/>
      <c r="L10" s="1847"/>
      <c r="M10" s="1847"/>
      <c r="N10" s="1847"/>
      <c r="O10" s="1847"/>
      <c r="P10" s="1847"/>
      <c r="Q10" s="1847"/>
      <c r="R10" s="1847"/>
      <c r="S10" s="1847"/>
      <c r="T10" s="1847"/>
      <c r="U10" s="1847"/>
    </row>
    <row r="11" spans="1:21" s="252" customFormat="1" ht="12" x14ac:dyDescent="0.7">
      <c r="H11" s="1847" t="s">
        <v>694</v>
      </c>
      <c r="I11" s="1847"/>
      <c r="J11" s="1847"/>
      <c r="K11" s="1847"/>
      <c r="L11" s="1847"/>
      <c r="M11" s="1847"/>
      <c r="N11" s="1847"/>
      <c r="O11" s="1847"/>
      <c r="P11" s="1847"/>
      <c r="Q11" s="1847"/>
      <c r="R11" s="1847"/>
      <c r="S11" s="1847"/>
      <c r="T11" s="1847"/>
      <c r="U11" s="1847"/>
    </row>
    <row r="12" spans="1:21" s="252" customFormat="1" ht="12" x14ac:dyDescent="0.7">
      <c r="H12" s="1847" t="s">
        <v>693</v>
      </c>
      <c r="I12" s="1847"/>
      <c r="J12" s="1847"/>
      <c r="K12" s="1847"/>
      <c r="L12" s="1847"/>
      <c r="M12" s="1847"/>
      <c r="N12" s="1847"/>
      <c r="O12" s="1847"/>
      <c r="P12" s="1847"/>
      <c r="Q12" s="1847"/>
      <c r="R12" s="1847"/>
      <c r="S12" s="1847"/>
      <c r="T12" s="1847"/>
      <c r="U12" s="1847"/>
    </row>
    <row r="13" spans="1:21" s="252" customFormat="1" ht="12" x14ac:dyDescent="0.7">
      <c r="H13" s="1847" t="s">
        <v>692</v>
      </c>
      <c r="I13" s="1847"/>
      <c r="J13" s="1847"/>
      <c r="K13" s="1847"/>
      <c r="L13" s="1847"/>
      <c r="M13" s="1847"/>
      <c r="N13" s="1847"/>
      <c r="O13" s="1847"/>
      <c r="P13" s="1847"/>
      <c r="Q13" s="1847"/>
      <c r="R13" s="1847"/>
      <c r="S13" s="1847"/>
      <c r="T13" s="1847"/>
      <c r="U13" s="1847"/>
    </row>
    <row r="14" spans="1:21" s="252" customFormat="1" ht="12" x14ac:dyDescent="0.7">
      <c r="H14" s="1847" t="s">
        <v>691</v>
      </c>
      <c r="I14" s="1847"/>
      <c r="J14" s="1847"/>
      <c r="K14" s="1847"/>
      <c r="L14" s="1847"/>
      <c r="M14" s="1847"/>
      <c r="N14" s="1847"/>
      <c r="O14" s="1847" t="s">
        <v>690</v>
      </c>
      <c r="P14" s="1847"/>
      <c r="Q14" s="1847"/>
      <c r="R14" s="1847"/>
      <c r="S14" s="1847"/>
      <c r="T14" s="1847"/>
      <c r="U14" s="1847"/>
    </row>
    <row r="15" spans="1:21" s="252" customFormat="1" ht="12" x14ac:dyDescent="0.7">
      <c r="H15" s="1847"/>
      <c r="I15" s="1847"/>
      <c r="J15" s="1847"/>
      <c r="K15" s="1847"/>
      <c r="L15" s="1847"/>
      <c r="M15" s="1847"/>
      <c r="N15" s="1847"/>
      <c r="O15" s="1847" t="s">
        <v>689</v>
      </c>
      <c r="P15" s="1847"/>
      <c r="Q15" s="1847"/>
      <c r="R15" s="1847"/>
      <c r="S15" s="1847"/>
      <c r="T15" s="1847"/>
      <c r="U15" s="1847"/>
    </row>
    <row r="16" spans="1:21" s="252" customFormat="1" ht="12" x14ac:dyDescent="0.7">
      <c r="H16" s="1944" t="s">
        <v>688</v>
      </c>
      <c r="I16" s="1944"/>
      <c r="J16" s="1944"/>
      <c r="K16" s="1944"/>
      <c r="L16" s="1944"/>
      <c r="M16" s="1944"/>
      <c r="N16" s="1944"/>
      <c r="O16" s="1944"/>
      <c r="P16" s="1944"/>
      <c r="Q16" s="1944"/>
      <c r="R16" s="1944"/>
      <c r="S16" s="1944"/>
      <c r="T16" s="1944"/>
      <c r="U16" s="1944"/>
    </row>
    <row r="17" spans="1:21" s="252" customFormat="1" ht="12" x14ac:dyDescent="0.7">
      <c r="B17" s="1943" t="s">
        <v>102</v>
      </c>
      <c r="C17" s="1943"/>
      <c r="D17" s="252" t="s">
        <v>687</v>
      </c>
      <c r="H17" s="1847" t="s">
        <v>686</v>
      </c>
      <c r="I17" s="1847"/>
      <c r="J17" s="1847"/>
      <c r="K17" s="1847"/>
      <c r="L17" s="1847"/>
      <c r="M17" s="1847"/>
      <c r="N17" s="1847"/>
      <c r="O17" s="1847"/>
      <c r="P17" s="1847"/>
      <c r="Q17" s="1847"/>
      <c r="R17" s="1847"/>
      <c r="S17" s="1847"/>
      <c r="T17" s="1847"/>
      <c r="U17" s="1847"/>
    </row>
    <row r="18" spans="1:21" s="252" customFormat="1" ht="12" x14ac:dyDescent="0.7">
      <c r="H18" s="1847" t="s">
        <v>685</v>
      </c>
      <c r="I18" s="1847"/>
      <c r="J18" s="1847"/>
      <c r="K18" s="1847"/>
      <c r="L18" s="1847"/>
      <c r="M18" s="1847"/>
      <c r="N18" s="1847"/>
      <c r="O18" s="1847"/>
      <c r="P18" s="1847"/>
      <c r="Q18" s="1847"/>
      <c r="R18" s="1847"/>
      <c r="S18" s="1847"/>
      <c r="T18" s="1847"/>
      <c r="U18" s="1847"/>
    </row>
    <row r="19" spans="1:21" s="252" customFormat="1" ht="12" x14ac:dyDescent="0.7">
      <c r="H19" s="1847" t="s">
        <v>684</v>
      </c>
      <c r="I19" s="1847"/>
      <c r="J19" s="1847"/>
      <c r="K19" s="1847"/>
      <c r="L19" s="1847"/>
      <c r="M19" s="1847"/>
      <c r="N19" s="1847"/>
      <c r="O19" s="1847"/>
      <c r="P19" s="1847"/>
      <c r="Q19" s="1847"/>
      <c r="R19" s="1847"/>
      <c r="S19" s="1847"/>
      <c r="T19" s="1847"/>
      <c r="U19" s="1847"/>
    </row>
    <row r="21" spans="1:21" x14ac:dyDescent="0.7">
      <c r="A21" s="1845" t="s">
        <v>111</v>
      </c>
      <c r="B21" s="1665"/>
      <c r="C21" s="1846" t="s">
        <v>53</v>
      </c>
      <c r="D21" s="1846"/>
      <c r="E21" s="1846"/>
      <c r="F21" s="1846"/>
      <c r="G21" s="1846"/>
      <c r="H21" s="1846"/>
      <c r="I21" s="1846"/>
      <c r="J21" s="1846"/>
      <c r="K21" s="1846"/>
      <c r="L21" s="1846"/>
      <c r="M21" s="1846"/>
      <c r="N21" s="1846"/>
      <c r="O21" s="1846"/>
      <c r="P21" s="1846"/>
      <c r="Q21" s="1846"/>
      <c r="R21" s="1846"/>
      <c r="S21" s="1846"/>
      <c r="T21" s="1846"/>
      <c r="U21" s="1846"/>
    </row>
    <row r="22" spans="1:21" ht="13.15" thickBot="1" x14ac:dyDescent="0.75">
      <c r="B22" s="1851" t="s">
        <v>683</v>
      </c>
      <c r="C22" s="1851"/>
      <c r="D22" s="1851"/>
      <c r="E22" s="1851"/>
      <c r="F22" s="1851"/>
      <c r="G22" s="1851"/>
      <c r="H22" s="1851"/>
      <c r="I22" s="1851"/>
      <c r="J22" s="1851"/>
      <c r="K22" s="1851"/>
      <c r="L22" s="1851"/>
      <c r="O22" s="1851" t="s">
        <v>682</v>
      </c>
      <c r="P22" s="1851"/>
      <c r="Q22" s="1851"/>
      <c r="R22" s="1851"/>
      <c r="S22" s="1851"/>
      <c r="T22" s="1851"/>
      <c r="U22" s="1851"/>
    </row>
    <row r="23" spans="1:21" ht="13.5" thickTop="1" thickBot="1" x14ac:dyDescent="0.75">
      <c r="B23" s="1945"/>
      <c r="C23" s="1927"/>
      <c r="D23" s="1927"/>
      <c r="E23" s="1927"/>
      <c r="F23" s="1927"/>
      <c r="G23" s="1927"/>
      <c r="H23" s="1927"/>
      <c r="I23" s="1946"/>
      <c r="J23" s="323" t="s">
        <v>662</v>
      </c>
      <c r="K23" s="303" t="s">
        <v>661</v>
      </c>
      <c r="L23" s="302" t="s">
        <v>660</v>
      </c>
      <c r="O23" s="1947"/>
      <c r="P23" s="1948"/>
      <c r="Q23" s="1948"/>
      <c r="R23" s="1949"/>
      <c r="S23" s="322" t="s">
        <v>662</v>
      </c>
      <c r="T23" s="321" t="s">
        <v>661</v>
      </c>
      <c r="U23" s="320" t="s">
        <v>660</v>
      </c>
    </row>
    <row r="24" spans="1:21" ht="13.5" customHeight="1" thickTop="1" x14ac:dyDescent="0.7">
      <c r="B24" s="1950" t="s">
        <v>681</v>
      </c>
      <c r="C24" s="1951"/>
      <c r="D24" s="1951"/>
      <c r="E24" s="1951"/>
      <c r="F24" s="1951"/>
      <c r="G24" s="1951"/>
      <c r="H24" s="1951"/>
      <c r="I24" s="1952"/>
      <c r="J24" s="319">
        <v>224</v>
      </c>
      <c r="K24" s="318">
        <v>280</v>
      </c>
      <c r="L24" s="317">
        <v>376</v>
      </c>
      <c r="O24" s="1950" t="s">
        <v>680</v>
      </c>
      <c r="P24" s="1951"/>
      <c r="Q24" s="1951"/>
      <c r="R24" s="1952"/>
      <c r="S24" s="319">
        <v>21</v>
      </c>
      <c r="T24" s="318">
        <v>21</v>
      </c>
      <c r="U24" s="317">
        <v>37</v>
      </c>
    </row>
    <row r="25" spans="1:21" ht="13.5" customHeight="1" x14ac:dyDescent="0.7">
      <c r="B25" s="1953" t="s">
        <v>679</v>
      </c>
      <c r="C25" s="1954"/>
      <c r="D25" s="1954"/>
      <c r="E25" s="1954"/>
      <c r="F25" s="1954"/>
      <c r="G25" s="1954"/>
      <c r="H25" s="1954"/>
      <c r="I25" s="1955"/>
      <c r="J25" s="310">
        <v>9780</v>
      </c>
      <c r="K25" s="297">
        <v>12354</v>
      </c>
      <c r="L25" s="296">
        <v>15449</v>
      </c>
      <c r="O25" s="1953" t="s">
        <v>678</v>
      </c>
      <c r="P25" s="1954"/>
      <c r="Q25" s="1954"/>
      <c r="R25" s="1955"/>
      <c r="S25" s="310">
        <v>101</v>
      </c>
      <c r="T25" s="297">
        <v>105</v>
      </c>
      <c r="U25" s="296">
        <v>119</v>
      </c>
    </row>
    <row r="26" spans="1:21" ht="13.5" customHeight="1" x14ac:dyDescent="0.7">
      <c r="B26" s="1953" t="s">
        <v>677</v>
      </c>
      <c r="C26" s="1954"/>
      <c r="D26" s="1954"/>
      <c r="E26" s="1954"/>
      <c r="F26" s="1954"/>
      <c r="G26" s="1954"/>
      <c r="H26" s="1954"/>
      <c r="I26" s="1955"/>
      <c r="J26" s="310">
        <v>14579</v>
      </c>
      <c r="K26" s="297">
        <v>18606</v>
      </c>
      <c r="L26" s="296">
        <v>24052</v>
      </c>
      <c r="O26" s="1953" t="s">
        <v>676</v>
      </c>
      <c r="P26" s="1954"/>
      <c r="Q26" s="1954"/>
      <c r="R26" s="1955"/>
      <c r="S26" s="310">
        <v>5</v>
      </c>
      <c r="T26" s="297">
        <v>14</v>
      </c>
      <c r="U26" s="296">
        <v>11</v>
      </c>
    </row>
    <row r="27" spans="1:21" ht="13.5" customHeight="1" x14ac:dyDescent="0.7">
      <c r="B27" s="1953" t="s">
        <v>675</v>
      </c>
      <c r="C27" s="1954"/>
      <c r="D27" s="1954"/>
      <c r="E27" s="1954"/>
      <c r="F27" s="1954"/>
      <c r="G27" s="1954"/>
      <c r="H27" s="1954"/>
      <c r="I27" s="1955"/>
      <c r="J27" s="310">
        <v>4799</v>
      </c>
      <c r="K27" s="297">
        <v>6252</v>
      </c>
      <c r="L27" s="296">
        <v>8686</v>
      </c>
      <c r="O27" s="1953" t="s">
        <v>674</v>
      </c>
      <c r="P27" s="1954"/>
      <c r="Q27" s="1954"/>
      <c r="R27" s="1955"/>
      <c r="S27" s="310">
        <v>3</v>
      </c>
      <c r="T27" s="297">
        <v>7</v>
      </c>
      <c r="U27" s="296">
        <v>16</v>
      </c>
    </row>
    <row r="28" spans="1:21" ht="13.5" customHeight="1" x14ac:dyDescent="0.7">
      <c r="B28" s="1953" t="s">
        <v>673</v>
      </c>
      <c r="C28" s="1954"/>
      <c r="D28" s="1954"/>
      <c r="E28" s="1954"/>
      <c r="F28" s="1954"/>
      <c r="G28" s="1954"/>
      <c r="H28" s="1954"/>
      <c r="I28" s="1955"/>
      <c r="J28" s="310">
        <v>298</v>
      </c>
      <c r="K28" s="297">
        <v>336</v>
      </c>
      <c r="L28" s="296">
        <v>354</v>
      </c>
      <c r="O28" s="1953" t="s">
        <v>672</v>
      </c>
      <c r="P28" s="1954"/>
      <c r="Q28" s="1954"/>
      <c r="R28" s="1955"/>
      <c r="S28" s="310">
        <v>0</v>
      </c>
      <c r="T28" s="297">
        <v>2</v>
      </c>
      <c r="U28" s="296">
        <v>8</v>
      </c>
    </row>
    <row r="29" spans="1:21" ht="13.5" customHeight="1" x14ac:dyDescent="0.7">
      <c r="B29" s="1953" t="s">
        <v>671</v>
      </c>
      <c r="C29" s="1954"/>
      <c r="D29" s="1954"/>
      <c r="E29" s="1954"/>
      <c r="F29" s="1954"/>
      <c r="G29" s="1954"/>
      <c r="H29" s="1954"/>
      <c r="I29" s="1955"/>
      <c r="J29" s="310">
        <v>204</v>
      </c>
      <c r="K29" s="297">
        <v>227</v>
      </c>
      <c r="L29" s="296">
        <v>288</v>
      </c>
      <c r="O29" s="1953" t="s">
        <v>670</v>
      </c>
      <c r="P29" s="1954"/>
      <c r="Q29" s="1954"/>
      <c r="R29" s="1955"/>
      <c r="S29" s="310">
        <v>18</v>
      </c>
      <c r="T29" s="297">
        <v>27</v>
      </c>
      <c r="U29" s="296">
        <v>29</v>
      </c>
    </row>
    <row r="30" spans="1:21" ht="13.5" customHeight="1" x14ac:dyDescent="0.7">
      <c r="B30" s="1953" t="s">
        <v>669</v>
      </c>
      <c r="C30" s="1954"/>
      <c r="D30" s="1954"/>
      <c r="E30" s="1954"/>
      <c r="F30" s="1954"/>
      <c r="G30" s="1954"/>
      <c r="H30" s="1954"/>
      <c r="I30" s="1955"/>
      <c r="J30" s="316">
        <v>68.5</v>
      </c>
      <c r="K30" s="315">
        <v>67.599999999999994</v>
      </c>
      <c r="L30" s="314">
        <v>81.400000000000006</v>
      </c>
      <c r="O30" s="1953" t="s">
        <v>54</v>
      </c>
      <c r="P30" s="1954"/>
      <c r="Q30" s="1954"/>
      <c r="R30" s="1955"/>
      <c r="S30" s="310">
        <v>14</v>
      </c>
      <c r="T30" s="297">
        <v>43</v>
      </c>
      <c r="U30" s="296">
        <v>75</v>
      </c>
    </row>
    <row r="31" spans="1:21" ht="13.5" customHeight="1" thickBot="1" x14ac:dyDescent="0.75">
      <c r="B31" s="1953" t="s">
        <v>668</v>
      </c>
      <c r="C31" s="1954"/>
      <c r="D31" s="1954"/>
      <c r="E31" s="1954"/>
      <c r="F31" s="1954"/>
      <c r="G31" s="1954"/>
      <c r="H31" s="1954"/>
      <c r="I31" s="1955"/>
      <c r="J31" s="310">
        <v>44</v>
      </c>
      <c r="K31" s="297">
        <v>44</v>
      </c>
      <c r="L31" s="296">
        <v>41</v>
      </c>
      <c r="O31" s="1957" t="s">
        <v>109</v>
      </c>
      <c r="P31" s="1958"/>
      <c r="Q31" s="1958"/>
      <c r="R31" s="1959"/>
      <c r="S31" s="312">
        <v>62</v>
      </c>
      <c r="T31" s="294">
        <v>61</v>
      </c>
      <c r="U31" s="293">
        <v>81</v>
      </c>
    </row>
    <row r="32" spans="1:21" ht="13.5" customHeight="1" thickBot="1" x14ac:dyDescent="0.75">
      <c r="B32" s="1953" t="s">
        <v>667</v>
      </c>
      <c r="C32" s="1954"/>
      <c r="D32" s="1954"/>
      <c r="E32" s="1954"/>
      <c r="F32" s="1954"/>
      <c r="G32" s="1954"/>
      <c r="H32" s="1954"/>
      <c r="I32" s="1955"/>
      <c r="J32" s="310">
        <v>49</v>
      </c>
      <c r="K32" s="297">
        <v>55</v>
      </c>
      <c r="L32" s="296">
        <v>68</v>
      </c>
      <c r="O32" s="1960" t="s">
        <v>647</v>
      </c>
      <c r="P32" s="1961"/>
      <c r="Q32" s="1961"/>
      <c r="R32" s="1962"/>
      <c r="S32" s="309">
        <v>224</v>
      </c>
      <c r="T32" s="291">
        <v>280</v>
      </c>
      <c r="U32" s="290">
        <v>376</v>
      </c>
    </row>
    <row r="33" spans="1:21" ht="13.5" customHeight="1" thickTop="1" thickBot="1" x14ac:dyDescent="0.75">
      <c r="B33" s="1963" t="s">
        <v>666</v>
      </c>
      <c r="C33" s="1964"/>
      <c r="D33" s="1964"/>
      <c r="E33" s="1964"/>
      <c r="F33" s="1964"/>
      <c r="G33" s="1964"/>
      <c r="H33" s="1964"/>
      <c r="I33" s="1965"/>
      <c r="J33" s="307">
        <v>16.3</v>
      </c>
      <c r="K33" s="306">
        <v>43.3</v>
      </c>
      <c r="L33" s="305">
        <v>53.1</v>
      </c>
    </row>
    <row r="34" spans="1:21" ht="13.15" thickTop="1" x14ac:dyDescent="0.7">
      <c r="B34" s="1956" t="s">
        <v>665</v>
      </c>
      <c r="C34" s="1956"/>
      <c r="D34" s="1956"/>
      <c r="E34" s="1956"/>
      <c r="F34" s="1956"/>
      <c r="G34" s="1956"/>
      <c r="H34" s="1956"/>
      <c r="I34" s="1956"/>
      <c r="J34" s="1956"/>
      <c r="K34" s="1956"/>
      <c r="L34" s="1956"/>
      <c r="M34" s="1956"/>
      <c r="N34" s="1956"/>
      <c r="O34" s="1956"/>
      <c r="P34" s="1956"/>
      <c r="Q34" s="1956"/>
      <c r="R34" s="6"/>
      <c r="S34" s="6"/>
      <c r="T34" s="6"/>
      <c r="U34" s="6"/>
    </row>
    <row r="35" spans="1:21" x14ac:dyDescent="0.7">
      <c r="B35" s="1956" t="s">
        <v>664</v>
      </c>
      <c r="C35" s="1956"/>
      <c r="D35" s="1956"/>
      <c r="E35" s="1956"/>
      <c r="F35" s="1956"/>
      <c r="G35" s="1956"/>
      <c r="H35" s="1956"/>
      <c r="I35" s="1956"/>
      <c r="J35" s="1956"/>
      <c r="K35" s="1956"/>
      <c r="L35" s="1956"/>
      <c r="M35" s="1956"/>
      <c r="N35" s="1956"/>
      <c r="O35" s="1956"/>
      <c r="P35" s="1956"/>
      <c r="Q35" s="1956"/>
      <c r="R35" s="6"/>
      <c r="S35" s="6"/>
      <c r="T35" s="6"/>
      <c r="U35" s="6"/>
    </row>
    <row r="37" spans="1:21" ht="13.15" thickBot="1" x14ac:dyDescent="0.75">
      <c r="B37" s="1" t="s">
        <v>99</v>
      </c>
      <c r="D37" s="1" t="s">
        <v>663</v>
      </c>
    </row>
    <row r="38" spans="1:21" ht="13.5" thickTop="1" thickBot="1" x14ac:dyDescent="0.75">
      <c r="B38" s="1966"/>
      <c r="C38" s="1967"/>
      <c r="D38" s="1967"/>
      <c r="E38" s="1967"/>
      <c r="F38" s="1967"/>
      <c r="G38" s="1967"/>
      <c r="H38" s="1967"/>
      <c r="I38" s="1968"/>
      <c r="J38" s="304" t="s">
        <v>662</v>
      </c>
      <c r="K38" s="303" t="s">
        <v>661</v>
      </c>
      <c r="L38" s="302" t="s">
        <v>660</v>
      </c>
    </row>
    <row r="39" spans="1:21" ht="13.5" customHeight="1" thickTop="1" x14ac:dyDescent="0.7">
      <c r="B39" s="1969" t="s">
        <v>658</v>
      </c>
      <c r="C39" s="1970"/>
      <c r="D39" s="1970"/>
      <c r="E39" s="1971" t="s">
        <v>659</v>
      </c>
      <c r="F39" s="1971"/>
      <c r="G39" s="1971"/>
      <c r="H39" s="1971"/>
      <c r="I39" s="1972"/>
      <c r="J39" s="301">
        <v>13</v>
      </c>
      <c r="K39" s="300">
        <v>5</v>
      </c>
      <c r="L39" s="299">
        <v>29</v>
      </c>
    </row>
    <row r="40" spans="1:21" ht="13.5" customHeight="1" x14ac:dyDescent="0.7">
      <c r="B40" s="1973" t="s">
        <v>658</v>
      </c>
      <c r="C40" s="1974"/>
      <c r="D40" s="1974"/>
      <c r="E40" s="1975" t="s">
        <v>651</v>
      </c>
      <c r="F40" s="1975"/>
      <c r="G40" s="1976" t="s">
        <v>657</v>
      </c>
      <c r="H40" s="1976"/>
      <c r="I40" s="1977"/>
      <c r="J40" s="298">
        <v>145</v>
      </c>
      <c r="K40" s="297">
        <v>194</v>
      </c>
      <c r="L40" s="296">
        <v>244</v>
      </c>
    </row>
    <row r="41" spans="1:21" ht="13.5" customHeight="1" x14ac:dyDescent="0.7">
      <c r="B41" s="1973" t="s">
        <v>656</v>
      </c>
      <c r="C41" s="1974"/>
      <c r="D41" s="1974"/>
      <c r="E41" s="1975" t="s">
        <v>651</v>
      </c>
      <c r="F41" s="1975"/>
      <c r="G41" s="1976" t="s">
        <v>655</v>
      </c>
      <c r="H41" s="1976"/>
      <c r="I41" s="1977"/>
      <c r="J41" s="298">
        <v>50</v>
      </c>
      <c r="K41" s="297">
        <v>58</v>
      </c>
      <c r="L41" s="296">
        <v>82</v>
      </c>
    </row>
    <row r="42" spans="1:21" ht="13.5" customHeight="1" x14ac:dyDescent="0.7">
      <c r="B42" s="1973" t="s">
        <v>654</v>
      </c>
      <c r="C42" s="1974"/>
      <c r="D42" s="1974"/>
      <c r="E42" s="1975" t="s">
        <v>651</v>
      </c>
      <c r="F42" s="1975"/>
      <c r="G42" s="1976" t="s">
        <v>653</v>
      </c>
      <c r="H42" s="1976"/>
      <c r="I42" s="1977"/>
      <c r="J42" s="298">
        <v>15</v>
      </c>
      <c r="K42" s="297">
        <v>19</v>
      </c>
      <c r="L42" s="296">
        <v>19</v>
      </c>
    </row>
    <row r="43" spans="1:21" ht="13.5" customHeight="1" x14ac:dyDescent="0.7">
      <c r="B43" s="1973" t="s">
        <v>652</v>
      </c>
      <c r="C43" s="1974"/>
      <c r="D43" s="1974"/>
      <c r="E43" s="1975" t="s">
        <v>651</v>
      </c>
      <c r="F43" s="1975"/>
      <c r="G43" s="1976" t="s">
        <v>650</v>
      </c>
      <c r="H43" s="1976"/>
      <c r="I43" s="1977"/>
      <c r="J43" s="298">
        <v>1</v>
      </c>
      <c r="K43" s="297">
        <v>2</v>
      </c>
      <c r="L43" s="296">
        <v>0</v>
      </c>
    </row>
    <row r="44" spans="1:21" ht="13.5" customHeight="1" thickBot="1" x14ac:dyDescent="0.75">
      <c r="B44" s="1978" t="s">
        <v>649</v>
      </c>
      <c r="C44" s="1979"/>
      <c r="D44" s="1979"/>
      <c r="E44" s="1980" t="s">
        <v>648</v>
      </c>
      <c r="F44" s="1980"/>
      <c r="G44" s="1980"/>
      <c r="H44" s="1980"/>
      <c r="I44" s="1981"/>
      <c r="J44" s="295">
        <v>0</v>
      </c>
      <c r="K44" s="294">
        <v>2</v>
      </c>
      <c r="L44" s="293">
        <v>2</v>
      </c>
    </row>
    <row r="45" spans="1:21" ht="13.5" customHeight="1" thickBot="1" x14ac:dyDescent="0.75">
      <c r="B45" s="1982" t="s">
        <v>647</v>
      </c>
      <c r="C45" s="1983"/>
      <c r="D45" s="1983"/>
      <c r="E45" s="1983"/>
      <c r="F45" s="1983"/>
      <c r="G45" s="1983"/>
      <c r="H45" s="1983"/>
      <c r="I45" s="1984"/>
      <c r="J45" s="292">
        <v>224</v>
      </c>
      <c r="K45" s="291">
        <v>280</v>
      </c>
      <c r="L45" s="290">
        <v>376</v>
      </c>
    </row>
    <row r="46" spans="1:21" ht="13.15" thickTop="1" x14ac:dyDescent="0.7"/>
    <row r="47" spans="1:21" ht="13.15" thickBot="1" x14ac:dyDescent="0.75">
      <c r="A47" s="1985" t="s">
        <v>114</v>
      </c>
      <c r="B47" s="1986"/>
      <c r="C47" s="1846" t="s">
        <v>646</v>
      </c>
      <c r="D47" s="1846"/>
      <c r="E47" s="1846"/>
      <c r="F47" s="1846"/>
      <c r="G47" s="1846"/>
      <c r="H47" s="1846"/>
      <c r="I47" s="1846"/>
      <c r="J47" s="1846"/>
      <c r="K47" s="1846"/>
      <c r="L47" s="1846"/>
      <c r="M47" s="1846"/>
      <c r="N47" s="1846"/>
      <c r="O47" s="1846"/>
      <c r="P47" s="1846"/>
      <c r="Q47" s="1846"/>
      <c r="R47" s="1846"/>
      <c r="S47" s="1846"/>
      <c r="T47" s="1846"/>
      <c r="U47" s="1846"/>
    </row>
    <row r="48" spans="1:21" ht="13.15" thickTop="1" x14ac:dyDescent="0.7">
      <c r="B48" s="1987" t="s">
        <v>645</v>
      </c>
      <c r="C48" s="1988"/>
      <c r="D48" s="1988"/>
      <c r="E48" s="1988"/>
      <c r="F48" s="1988"/>
      <c r="G48" s="1988"/>
      <c r="H48" s="1988"/>
      <c r="I48" s="1988"/>
      <c r="J48" s="1988"/>
      <c r="K48" s="1988"/>
      <c r="L48" s="1988" t="s">
        <v>644</v>
      </c>
      <c r="M48" s="1988"/>
      <c r="N48" s="1988"/>
      <c r="O48" s="1988"/>
      <c r="P48" s="1991"/>
      <c r="Q48" s="1993" t="s">
        <v>643</v>
      </c>
      <c r="R48" s="1994"/>
      <c r="S48" s="1994"/>
      <c r="T48" s="1995"/>
      <c r="U48" s="1996" t="s">
        <v>642</v>
      </c>
    </row>
    <row r="49" spans="2:21" ht="13.15" thickBot="1" x14ac:dyDescent="0.75">
      <c r="B49" s="1989"/>
      <c r="C49" s="1990"/>
      <c r="D49" s="1990"/>
      <c r="E49" s="1990"/>
      <c r="F49" s="1990"/>
      <c r="G49" s="1990"/>
      <c r="H49" s="1990"/>
      <c r="I49" s="1990"/>
      <c r="J49" s="1990"/>
      <c r="K49" s="1990"/>
      <c r="L49" s="1990"/>
      <c r="M49" s="1990"/>
      <c r="N49" s="1990"/>
      <c r="O49" s="1990"/>
      <c r="P49" s="1992"/>
      <c r="Q49" s="286">
        <v>1</v>
      </c>
      <c r="R49" s="285">
        <v>2</v>
      </c>
      <c r="S49" s="285">
        <v>3</v>
      </c>
      <c r="T49" s="284">
        <v>4</v>
      </c>
      <c r="U49" s="1997"/>
    </row>
    <row r="50" spans="2:21" ht="13.5" customHeight="1" thickTop="1" x14ac:dyDescent="0.7">
      <c r="B50" s="1998" t="s">
        <v>641</v>
      </c>
      <c r="C50" s="1999"/>
      <c r="D50" s="1999"/>
      <c r="E50" s="1999"/>
      <c r="F50" s="1999"/>
      <c r="G50" s="1999"/>
      <c r="H50" s="1999"/>
      <c r="I50" s="1999"/>
      <c r="J50" s="1999"/>
      <c r="K50" s="1999"/>
      <c r="L50" s="1951" t="s">
        <v>640</v>
      </c>
      <c r="M50" s="1951"/>
      <c r="N50" s="1951"/>
      <c r="O50" s="1951"/>
      <c r="P50" s="1952"/>
      <c r="Q50" s="282">
        <v>54</v>
      </c>
      <c r="R50" s="281">
        <v>65</v>
      </c>
      <c r="S50" s="281"/>
      <c r="T50" s="280"/>
      <c r="U50" s="29">
        <v>119</v>
      </c>
    </row>
    <row r="51" spans="2:21" ht="13.5" customHeight="1" x14ac:dyDescent="0.7">
      <c r="B51" s="2000" t="s">
        <v>639</v>
      </c>
      <c r="C51" s="2001"/>
      <c r="D51" s="2001"/>
      <c r="E51" s="2001"/>
      <c r="F51" s="2001"/>
      <c r="G51" s="2001"/>
      <c r="H51" s="2001"/>
      <c r="I51" s="2001"/>
      <c r="J51" s="2001"/>
      <c r="K51" s="2001"/>
      <c r="L51" s="1954" t="s">
        <v>637</v>
      </c>
      <c r="M51" s="1954"/>
      <c r="N51" s="1954"/>
      <c r="O51" s="1954"/>
      <c r="P51" s="1955"/>
      <c r="Q51" s="277">
        <v>35</v>
      </c>
      <c r="R51" s="276">
        <v>37</v>
      </c>
      <c r="S51" s="276"/>
      <c r="T51" s="275"/>
      <c r="U51" s="274">
        <v>72</v>
      </c>
    </row>
    <row r="52" spans="2:21" ht="13.5" customHeight="1" x14ac:dyDescent="0.7">
      <c r="B52" s="2000" t="s">
        <v>638</v>
      </c>
      <c r="C52" s="2001"/>
      <c r="D52" s="2001"/>
      <c r="E52" s="2001"/>
      <c r="F52" s="2001"/>
      <c r="G52" s="2001"/>
      <c r="H52" s="2001"/>
      <c r="I52" s="2001"/>
      <c r="J52" s="2001"/>
      <c r="K52" s="2001"/>
      <c r="L52" s="1954" t="s">
        <v>637</v>
      </c>
      <c r="M52" s="1954"/>
      <c r="N52" s="1954"/>
      <c r="O52" s="1954"/>
      <c r="P52" s="1955"/>
      <c r="Q52" s="277">
        <v>13</v>
      </c>
      <c r="R52" s="276">
        <v>10</v>
      </c>
      <c r="S52" s="276">
        <v>6</v>
      </c>
      <c r="T52" s="275">
        <v>17</v>
      </c>
      <c r="U52" s="274">
        <v>46</v>
      </c>
    </row>
    <row r="53" spans="2:21" ht="13.5" customHeight="1" x14ac:dyDescent="0.7">
      <c r="B53" s="2000" t="s">
        <v>636</v>
      </c>
      <c r="C53" s="2001"/>
      <c r="D53" s="2001"/>
      <c r="E53" s="2001"/>
      <c r="F53" s="2001"/>
      <c r="G53" s="2001"/>
      <c r="H53" s="2001"/>
      <c r="I53" s="2001"/>
      <c r="J53" s="2001"/>
      <c r="K53" s="2001"/>
      <c r="L53" s="1954" t="s">
        <v>635</v>
      </c>
      <c r="M53" s="1954"/>
      <c r="N53" s="1954"/>
      <c r="O53" s="1954"/>
      <c r="P53" s="1955"/>
      <c r="Q53" s="277">
        <v>60</v>
      </c>
      <c r="R53" s="276">
        <v>62</v>
      </c>
      <c r="S53" s="276">
        <v>58</v>
      </c>
      <c r="T53" s="275"/>
      <c r="U53" s="274">
        <v>180</v>
      </c>
    </row>
    <row r="54" spans="2:21" ht="13.5" customHeight="1" x14ac:dyDescent="0.7">
      <c r="B54" s="2000" t="s">
        <v>634</v>
      </c>
      <c r="C54" s="2001"/>
      <c r="D54" s="2001"/>
      <c r="E54" s="2001"/>
      <c r="F54" s="2001"/>
      <c r="G54" s="2001"/>
      <c r="H54" s="2001"/>
      <c r="I54" s="2001"/>
      <c r="J54" s="2001"/>
      <c r="K54" s="2001"/>
      <c r="L54" s="1954" t="s">
        <v>633</v>
      </c>
      <c r="M54" s="1954"/>
      <c r="N54" s="1954"/>
      <c r="O54" s="1954"/>
      <c r="P54" s="1955"/>
      <c r="Q54" s="277">
        <v>30</v>
      </c>
      <c r="R54" s="276">
        <v>17</v>
      </c>
      <c r="S54" s="276">
        <v>20</v>
      </c>
      <c r="T54" s="275">
        <v>24</v>
      </c>
      <c r="U54" s="274">
        <v>91</v>
      </c>
    </row>
    <row r="55" spans="2:21" ht="13.5" customHeight="1" x14ac:dyDescent="0.7">
      <c r="B55" s="2000" t="s">
        <v>632</v>
      </c>
      <c r="C55" s="2001"/>
      <c r="D55" s="2001"/>
      <c r="E55" s="2001"/>
      <c r="F55" s="2001"/>
      <c r="G55" s="2001"/>
      <c r="H55" s="2001"/>
      <c r="I55" s="2001"/>
      <c r="J55" s="2001"/>
      <c r="K55" s="2001"/>
      <c r="L55" s="1954" t="s">
        <v>631</v>
      </c>
      <c r="M55" s="1954"/>
      <c r="N55" s="1954"/>
      <c r="O55" s="1954"/>
      <c r="P55" s="1955"/>
      <c r="Q55" s="277">
        <v>17</v>
      </c>
      <c r="R55" s="276">
        <v>16</v>
      </c>
      <c r="S55" s="276"/>
      <c r="T55" s="275"/>
      <c r="U55" s="274">
        <v>33</v>
      </c>
    </row>
    <row r="56" spans="2:21" ht="13.5" customHeight="1" x14ac:dyDescent="0.7">
      <c r="B56" s="2000" t="s">
        <v>526</v>
      </c>
      <c r="C56" s="2001"/>
      <c r="D56" s="2001"/>
      <c r="E56" s="2001"/>
      <c r="F56" s="2001"/>
      <c r="G56" s="2001"/>
      <c r="H56" s="2001"/>
      <c r="I56" s="2001"/>
      <c r="J56" s="2001"/>
      <c r="K56" s="2001"/>
      <c r="L56" s="1954" t="s">
        <v>630</v>
      </c>
      <c r="M56" s="1954"/>
      <c r="N56" s="1954"/>
      <c r="O56" s="1954"/>
      <c r="P56" s="1955"/>
      <c r="Q56" s="277">
        <v>11</v>
      </c>
      <c r="R56" s="276">
        <v>9</v>
      </c>
      <c r="S56" s="276"/>
      <c r="T56" s="275"/>
      <c r="U56" s="274">
        <v>20</v>
      </c>
    </row>
    <row r="57" spans="2:21" ht="13.5" customHeight="1" thickBot="1" x14ac:dyDescent="0.75">
      <c r="B57" s="2002" t="s">
        <v>629</v>
      </c>
      <c r="C57" s="2003"/>
      <c r="D57" s="2003"/>
      <c r="E57" s="2003"/>
      <c r="F57" s="2003"/>
      <c r="G57" s="2003"/>
      <c r="H57" s="2003"/>
      <c r="I57" s="2003"/>
      <c r="J57" s="2003"/>
      <c r="K57" s="2003"/>
      <c r="L57" s="1964" t="s">
        <v>628</v>
      </c>
      <c r="M57" s="1964"/>
      <c r="N57" s="1964"/>
      <c r="O57" s="1964"/>
      <c r="P57" s="1965"/>
      <c r="Q57" s="272">
        <v>33</v>
      </c>
      <c r="R57" s="271"/>
      <c r="S57" s="271"/>
      <c r="T57" s="270"/>
      <c r="U57" s="269">
        <v>33</v>
      </c>
    </row>
    <row r="58" spans="2:21" ht="13.15" thickTop="1" x14ac:dyDescent="0.7"/>
  </sheetData>
  <mergeCells count="93">
    <mergeCell ref="B57:K57"/>
    <mergeCell ref="L57:P57"/>
    <mergeCell ref="B53:K53"/>
    <mergeCell ref="L53:P53"/>
    <mergeCell ref="B54:K54"/>
    <mergeCell ref="L54:P54"/>
    <mergeCell ref="B55:K55"/>
    <mergeCell ref="L55:P55"/>
    <mergeCell ref="B51:K51"/>
    <mergeCell ref="L51:P51"/>
    <mergeCell ref="B52:K52"/>
    <mergeCell ref="L52:P52"/>
    <mergeCell ref="B56:K56"/>
    <mergeCell ref="L56:P56"/>
    <mergeCell ref="B48:K49"/>
    <mergeCell ref="L48:P49"/>
    <mergeCell ref="Q48:T48"/>
    <mergeCell ref="U48:U49"/>
    <mergeCell ref="B50:K50"/>
    <mergeCell ref="L50:P50"/>
    <mergeCell ref="B44:D44"/>
    <mergeCell ref="E44:F44"/>
    <mergeCell ref="G44:I44"/>
    <mergeCell ref="B45:I45"/>
    <mergeCell ref="A47:B47"/>
    <mergeCell ref="C47:U47"/>
    <mergeCell ref="B42:D42"/>
    <mergeCell ref="E42:F42"/>
    <mergeCell ref="G42:I42"/>
    <mergeCell ref="B43:D43"/>
    <mergeCell ref="E43:F43"/>
    <mergeCell ref="G43:I43"/>
    <mergeCell ref="B38:I38"/>
    <mergeCell ref="B39:D39"/>
    <mergeCell ref="E39:F39"/>
    <mergeCell ref="G39:I39"/>
    <mergeCell ref="B41:D41"/>
    <mergeCell ref="E41:F41"/>
    <mergeCell ref="G41:I41"/>
    <mergeCell ref="B40:D40"/>
    <mergeCell ref="E40:F40"/>
    <mergeCell ref="G40:I40"/>
    <mergeCell ref="B27:I27"/>
    <mergeCell ref="O27:R27"/>
    <mergeCell ref="B34:Q34"/>
    <mergeCell ref="B35:Q35"/>
    <mergeCell ref="B28:I28"/>
    <mergeCell ref="O28:R28"/>
    <mergeCell ref="B29:I29"/>
    <mergeCell ref="O29:R29"/>
    <mergeCell ref="B30:I30"/>
    <mergeCell ref="O30:R30"/>
    <mergeCell ref="B31:I31"/>
    <mergeCell ref="O31:R31"/>
    <mergeCell ref="B32:I32"/>
    <mergeCell ref="O32:R32"/>
    <mergeCell ref="B33:I33"/>
    <mergeCell ref="B24:I24"/>
    <mergeCell ref="O24:R24"/>
    <mergeCell ref="B25:I25"/>
    <mergeCell ref="O25:R25"/>
    <mergeCell ref="B26:I26"/>
    <mergeCell ref="O26:R26"/>
    <mergeCell ref="H18:U18"/>
    <mergeCell ref="B22:L22"/>
    <mergeCell ref="O22:U22"/>
    <mergeCell ref="B23:I23"/>
    <mergeCell ref="O23:R23"/>
    <mergeCell ref="H19:U19"/>
    <mergeCell ref="H8:U8"/>
    <mergeCell ref="H9:U9"/>
    <mergeCell ref="A21:B21"/>
    <mergeCell ref="C21:U21"/>
    <mergeCell ref="H11:U11"/>
    <mergeCell ref="H12:U12"/>
    <mergeCell ref="H13:U13"/>
    <mergeCell ref="H14:N14"/>
    <mergeCell ref="O14:U14"/>
    <mergeCell ref="H15:N15"/>
    <mergeCell ref="H10:U10"/>
    <mergeCell ref="O15:U15"/>
    <mergeCell ref="H16:U16"/>
    <mergeCell ref="B17:C17"/>
    <mergeCell ref="H17:U17"/>
    <mergeCell ref="H6:U6"/>
    <mergeCell ref="B7:C7"/>
    <mergeCell ref="H7:U7"/>
    <mergeCell ref="A3:B3"/>
    <mergeCell ref="C3:U3"/>
    <mergeCell ref="B4:C4"/>
    <mergeCell ref="H4:U4"/>
    <mergeCell ref="B5:C5"/>
    <mergeCell ref="H5:U5"/>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0996E-5DF1-4516-8659-832BC54E0FCC}">
  <sheetPr>
    <tabColor rgb="FFFFC000"/>
    <pageSetUpPr fitToPage="1"/>
  </sheetPr>
  <dimension ref="A2:Z46"/>
  <sheetViews>
    <sheetView workbookViewId="0"/>
  </sheetViews>
  <sheetFormatPr defaultColWidth="2.1875" defaultRowHeight="12.75" x14ac:dyDescent="0.7"/>
  <cols>
    <col min="1" max="11" width="2.1875" style="1"/>
    <col min="12" max="12" width="8.6875" style="1" customWidth="1"/>
    <col min="13" max="13" width="2.1875" style="1" customWidth="1"/>
    <col min="14" max="14" width="2.1875" style="1"/>
    <col min="15" max="15" width="8.6875" style="1" customWidth="1"/>
    <col min="16" max="25" width="2.1875" style="1"/>
    <col min="26" max="26" width="8.6875" style="1" customWidth="1"/>
    <col min="27" max="16384" width="2.1875" style="1"/>
  </cols>
  <sheetData>
    <row r="2" spans="1:26" ht="14.25" x14ac:dyDescent="0.7">
      <c r="A2" s="1673" t="s">
        <v>753</v>
      </c>
      <c r="B2" s="1673"/>
      <c r="C2" s="1673"/>
      <c r="D2" s="1673"/>
      <c r="E2" s="1673"/>
      <c r="F2" s="1673"/>
      <c r="G2" s="1673"/>
      <c r="H2" s="1673"/>
      <c r="I2" s="1673"/>
      <c r="J2" s="1673"/>
      <c r="K2" s="1673"/>
      <c r="L2" s="1673"/>
      <c r="M2" s="1673"/>
      <c r="N2" s="1673"/>
      <c r="O2" s="1673"/>
      <c r="P2" s="1673"/>
      <c r="Q2" s="1673"/>
      <c r="R2" s="1673"/>
      <c r="S2" s="1673"/>
      <c r="T2" s="1673"/>
      <c r="U2" s="1673"/>
      <c r="V2" s="1673"/>
      <c r="W2" s="1673"/>
      <c r="X2" s="1673"/>
      <c r="Y2" s="1673"/>
      <c r="Z2" s="1673"/>
    </row>
    <row r="3" spans="1:26" ht="15" customHeight="1" x14ac:dyDescent="0.7">
      <c r="A3" s="1845" t="s">
        <v>23</v>
      </c>
      <c r="B3" s="1665"/>
      <c r="C3" s="1846" t="s">
        <v>52</v>
      </c>
      <c r="D3" s="1846"/>
      <c r="E3" s="1846"/>
      <c r="F3" s="1846"/>
      <c r="G3" s="1846"/>
      <c r="H3" s="1846"/>
      <c r="I3" s="1846"/>
      <c r="J3" s="1846"/>
      <c r="K3" s="1846"/>
      <c r="L3" s="1846"/>
      <c r="M3" s="1846"/>
      <c r="N3" s="1846"/>
      <c r="O3" s="1846"/>
      <c r="P3" s="1846"/>
      <c r="Q3" s="1846"/>
      <c r="R3" s="1846"/>
      <c r="S3" s="1846"/>
      <c r="T3" s="1846"/>
      <c r="U3" s="1846"/>
      <c r="V3" s="1846"/>
      <c r="W3" s="1846"/>
      <c r="X3" s="1846"/>
      <c r="Y3" s="1846"/>
      <c r="Z3" s="1846"/>
    </row>
    <row r="4" spans="1:26" ht="15" customHeight="1" x14ac:dyDescent="0.7">
      <c r="B4" s="1846" t="s">
        <v>93</v>
      </c>
      <c r="C4" s="1846"/>
      <c r="D4" s="1846" t="s">
        <v>625</v>
      </c>
      <c r="E4" s="1846"/>
      <c r="F4" s="1846"/>
      <c r="G4" s="2004" t="s">
        <v>752</v>
      </c>
      <c r="H4" s="2004"/>
      <c r="I4" s="2004"/>
      <c r="J4" s="2004"/>
      <c r="K4" s="2004"/>
      <c r="L4" s="2004"/>
      <c r="M4" s="2004"/>
      <c r="N4" s="2004"/>
      <c r="O4" s="2004"/>
      <c r="P4" s="2004"/>
      <c r="Q4" s="2004"/>
      <c r="R4" s="2004"/>
      <c r="S4" s="2004"/>
      <c r="T4" s="2004"/>
      <c r="U4" s="2004"/>
      <c r="V4" s="2004"/>
      <c r="W4" s="2004"/>
      <c r="X4" s="2004"/>
      <c r="Y4" s="2004"/>
      <c r="Z4" s="2004"/>
    </row>
    <row r="6" spans="1:26" ht="15" customHeight="1" x14ac:dyDescent="0.7">
      <c r="B6" s="1846" t="s">
        <v>96</v>
      </c>
      <c r="C6" s="1846"/>
      <c r="D6" s="1846" t="s">
        <v>623</v>
      </c>
      <c r="E6" s="1846"/>
      <c r="F6" s="1846"/>
      <c r="G6" s="2004" t="s">
        <v>751</v>
      </c>
      <c r="H6" s="2004"/>
      <c r="I6" s="2004"/>
      <c r="J6" s="2004"/>
      <c r="K6" s="2004"/>
      <c r="L6" s="2004"/>
      <c r="M6" s="2004"/>
      <c r="N6" s="2004"/>
      <c r="O6" s="2004"/>
      <c r="P6" s="2005" t="s">
        <v>750</v>
      </c>
      <c r="Q6" s="2005"/>
      <c r="R6" s="2005"/>
      <c r="S6" s="2005"/>
      <c r="T6" s="288"/>
      <c r="U6" s="288"/>
      <c r="V6" s="288"/>
    </row>
    <row r="7" spans="1:26" x14ac:dyDescent="0.7">
      <c r="Y7" s="288"/>
      <c r="Z7" s="288"/>
    </row>
    <row r="8" spans="1:26" ht="15" customHeight="1" x14ac:dyDescent="0.7">
      <c r="B8" s="1846" t="s">
        <v>99</v>
      </c>
      <c r="C8" s="1846"/>
      <c r="D8" s="1846" t="s">
        <v>749</v>
      </c>
      <c r="E8" s="1846"/>
      <c r="F8" s="1846"/>
      <c r="G8" s="1846"/>
      <c r="H8" s="1846"/>
      <c r="I8" s="1846"/>
      <c r="J8" s="1846"/>
    </row>
    <row r="9" spans="1:26" ht="15" customHeight="1" x14ac:dyDescent="0.7">
      <c r="D9" s="2004" t="s">
        <v>619</v>
      </c>
      <c r="E9" s="2004"/>
      <c r="F9" s="2004"/>
      <c r="G9" s="2004"/>
      <c r="H9" s="2004"/>
      <c r="I9" s="2004"/>
      <c r="J9" s="2004"/>
      <c r="K9" s="2004"/>
      <c r="L9" s="2004"/>
      <c r="M9" s="2004"/>
      <c r="N9" s="2004"/>
      <c r="O9" s="2004"/>
      <c r="P9" s="2004"/>
      <c r="Q9" s="2004"/>
      <c r="R9" s="2004"/>
      <c r="S9" s="2004"/>
      <c r="T9" s="2004"/>
      <c r="U9" s="2004"/>
      <c r="V9" s="2004"/>
      <c r="W9" s="2004"/>
      <c r="X9" s="2004"/>
      <c r="Y9" s="2004"/>
      <c r="Z9" s="2004"/>
    </row>
    <row r="10" spans="1:26" ht="15" customHeight="1" x14ac:dyDescent="0.7">
      <c r="D10" s="2004" t="s">
        <v>748</v>
      </c>
      <c r="E10" s="2004"/>
      <c r="F10" s="2004"/>
      <c r="G10" s="2004"/>
      <c r="H10" s="2004"/>
      <c r="I10" s="2004"/>
      <c r="J10" s="2004"/>
      <c r="K10" s="2004"/>
      <c r="L10" s="2004"/>
      <c r="M10" s="2004"/>
      <c r="N10" s="2004"/>
      <c r="O10" s="2004"/>
      <c r="P10" s="2004"/>
      <c r="Q10" s="2004"/>
      <c r="R10" s="2004"/>
      <c r="S10" s="2004"/>
      <c r="T10" s="2004"/>
      <c r="U10" s="2004"/>
      <c r="V10" s="2004"/>
      <c r="W10" s="2004"/>
      <c r="X10" s="2004"/>
      <c r="Y10" s="2004"/>
      <c r="Z10" s="2004"/>
    </row>
    <row r="11" spans="1:26" ht="15" customHeight="1" x14ac:dyDescent="0.7">
      <c r="D11" s="2004" t="s">
        <v>747</v>
      </c>
      <c r="E11" s="2004"/>
      <c r="F11" s="2004"/>
      <c r="G11" s="2004"/>
      <c r="H11" s="2004"/>
      <c r="I11" s="2004"/>
      <c r="J11" s="2004"/>
      <c r="K11" s="2004"/>
      <c r="L11" s="2004"/>
      <c r="M11" s="2004" t="s">
        <v>746</v>
      </c>
      <c r="N11" s="2004"/>
      <c r="O11" s="2004"/>
      <c r="P11" s="2004"/>
      <c r="Q11" s="2004"/>
      <c r="R11" s="2004"/>
      <c r="S11" s="2004"/>
      <c r="T11" s="2004"/>
      <c r="U11" s="2004" t="s">
        <v>745</v>
      </c>
      <c r="V11" s="2004"/>
      <c r="W11" s="2004"/>
      <c r="X11" s="2004"/>
      <c r="Y11" s="2004"/>
      <c r="Z11" s="2004"/>
    </row>
    <row r="12" spans="1:26" ht="15" customHeight="1" x14ac:dyDescent="0.7">
      <c r="D12" s="2004" t="s">
        <v>744</v>
      </c>
      <c r="E12" s="2004"/>
      <c r="F12" s="2004"/>
      <c r="G12" s="2004"/>
      <c r="H12" s="2004"/>
      <c r="I12" s="2004"/>
      <c r="J12" s="2004"/>
      <c r="K12" s="2004"/>
      <c r="L12" s="2004"/>
      <c r="M12" s="2004" t="s">
        <v>743</v>
      </c>
      <c r="N12" s="2004"/>
      <c r="O12" s="2004"/>
      <c r="P12" s="2004"/>
      <c r="Q12" s="2004"/>
      <c r="R12" s="2004"/>
      <c r="S12" s="2004"/>
      <c r="T12" s="2004"/>
      <c r="U12" s="2004" t="s">
        <v>742</v>
      </c>
      <c r="V12" s="2004"/>
      <c r="W12" s="2004"/>
      <c r="X12" s="2004"/>
      <c r="Y12" s="2004"/>
      <c r="Z12" s="2004"/>
    </row>
    <row r="13" spans="1:26" ht="15" customHeight="1" x14ac:dyDescent="0.7">
      <c r="D13" s="2004" t="s">
        <v>741</v>
      </c>
      <c r="E13" s="2004"/>
      <c r="F13" s="2004"/>
      <c r="G13" s="2004"/>
      <c r="H13" s="2004"/>
      <c r="I13" s="2004"/>
      <c r="J13" s="2004"/>
      <c r="K13" s="2004"/>
      <c r="L13" s="2004"/>
      <c r="M13" s="2004" t="s">
        <v>740</v>
      </c>
      <c r="N13" s="2004"/>
      <c r="O13" s="2004"/>
      <c r="P13" s="2004"/>
      <c r="Q13" s="2004"/>
      <c r="R13" s="2004"/>
      <c r="S13" s="2004"/>
      <c r="T13" s="2004"/>
      <c r="U13" s="2004" t="s">
        <v>739</v>
      </c>
      <c r="V13" s="2004"/>
      <c r="W13" s="2004"/>
      <c r="X13" s="2004"/>
      <c r="Y13" s="2004"/>
      <c r="Z13" s="2004"/>
    </row>
    <row r="14" spans="1:26" ht="15" customHeight="1" x14ac:dyDescent="0.7">
      <c r="D14" s="2004" t="s">
        <v>738</v>
      </c>
      <c r="E14" s="2004"/>
      <c r="F14" s="2004"/>
      <c r="G14" s="2004"/>
      <c r="H14" s="2004"/>
      <c r="I14" s="2004"/>
      <c r="J14" s="2004"/>
      <c r="K14" s="2004"/>
      <c r="L14" s="2004"/>
      <c r="M14" s="2004" t="s">
        <v>737</v>
      </c>
      <c r="N14" s="2004"/>
      <c r="O14" s="2004"/>
      <c r="P14" s="2004"/>
      <c r="Q14" s="2004"/>
      <c r="R14" s="2004"/>
      <c r="S14" s="2004"/>
      <c r="T14" s="2004"/>
      <c r="U14" s="6"/>
      <c r="V14" s="6"/>
      <c r="W14" s="6"/>
      <c r="X14" s="6"/>
      <c r="Y14" s="6"/>
      <c r="Z14" s="6"/>
    </row>
    <row r="16" spans="1:26" ht="15" customHeight="1" thickBot="1" x14ac:dyDescent="0.75">
      <c r="B16" s="1846" t="s">
        <v>102</v>
      </c>
      <c r="C16" s="1846"/>
      <c r="D16" s="1" t="s">
        <v>736</v>
      </c>
    </row>
    <row r="17" spans="1:26" ht="15" customHeight="1" thickTop="1" thickBot="1" x14ac:dyDescent="0.75">
      <c r="B17" s="1945" t="s">
        <v>735</v>
      </c>
      <c r="C17" s="1927"/>
      <c r="D17" s="1927"/>
      <c r="E17" s="1927"/>
      <c r="F17" s="1927"/>
      <c r="G17" s="1927"/>
      <c r="H17" s="1927"/>
      <c r="I17" s="1927"/>
      <c r="J17" s="1927"/>
      <c r="K17" s="1927"/>
      <c r="L17" s="99" t="s">
        <v>734</v>
      </c>
      <c r="P17" s="1945" t="s">
        <v>735</v>
      </c>
      <c r="Q17" s="1927"/>
      <c r="R17" s="1927"/>
      <c r="S17" s="1927"/>
      <c r="T17" s="1927"/>
      <c r="U17" s="1927"/>
      <c r="V17" s="1927"/>
      <c r="W17" s="1927"/>
      <c r="X17" s="1927"/>
      <c r="Y17" s="1927"/>
      <c r="Z17" s="99" t="s">
        <v>734</v>
      </c>
    </row>
    <row r="18" spans="1:26" ht="15" customHeight="1" thickTop="1" x14ac:dyDescent="0.7">
      <c r="B18" s="2012" t="s">
        <v>733</v>
      </c>
      <c r="C18" s="2013"/>
      <c r="D18" s="2013"/>
      <c r="E18" s="2013"/>
      <c r="F18" s="2013"/>
      <c r="G18" s="2013"/>
      <c r="H18" s="2013"/>
      <c r="I18" s="2013"/>
      <c r="J18" s="2013"/>
      <c r="K18" s="2013"/>
      <c r="L18" s="335">
        <v>1887</v>
      </c>
      <c r="P18" s="2012" t="s">
        <v>717</v>
      </c>
      <c r="Q18" s="2013"/>
      <c r="R18" s="2013"/>
      <c r="S18" s="2013"/>
      <c r="T18" s="2013"/>
      <c r="U18" s="2013"/>
      <c r="V18" s="2013"/>
      <c r="W18" s="2013"/>
      <c r="X18" s="2013"/>
      <c r="Y18" s="2013"/>
      <c r="Z18" s="334">
        <v>1</v>
      </c>
    </row>
    <row r="19" spans="1:26" ht="15" customHeight="1" x14ac:dyDescent="0.7">
      <c r="B19" s="2010" t="s">
        <v>732</v>
      </c>
      <c r="C19" s="2011"/>
      <c r="D19" s="2011"/>
      <c r="E19" s="2011"/>
      <c r="F19" s="2011"/>
      <c r="G19" s="2011"/>
      <c r="H19" s="2011"/>
      <c r="I19" s="2011"/>
      <c r="J19" s="2011"/>
      <c r="K19" s="2011"/>
      <c r="L19" s="333">
        <v>4255</v>
      </c>
      <c r="P19" s="2010" t="s">
        <v>716</v>
      </c>
      <c r="Q19" s="2011"/>
      <c r="R19" s="2011"/>
      <c r="S19" s="2011"/>
      <c r="T19" s="2011"/>
      <c r="U19" s="2011"/>
      <c r="V19" s="2011"/>
      <c r="W19" s="2011"/>
      <c r="X19" s="2011"/>
      <c r="Y19" s="2011"/>
      <c r="Z19" s="331">
        <v>3</v>
      </c>
    </row>
    <row r="20" spans="1:26" ht="15" customHeight="1" thickBot="1" x14ac:dyDescent="0.75">
      <c r="B20" s="2008" t="s">
        <v>731</v>
      </c>
      <c r="C20" s="2009"/>
      <c r="D20" s="2009"/>
      <c r="E20" s="2009"/>
      <c r="F20" s="2009"/>
      <c r="G20" s="2009"/>
      <c r="H20" s="2009"/>
      <c r="I20" s="2009"/>
      <c r="J20" s="2009"/>
      <c r="K20" s="2009"/>
      <c r="L20" s="332">
        <v>1315</v>
      </c>
      <c r="P20" s="2010" t="s">
        <v>730</v>
      </c>
      <c r="Q20" s="2011"/>
      <c r="R20" s="2011"/>
      <c r="S20" s="2011"/>
      <c r="T20" s="2011"/>
      <c r="U20" s="2011"/>
      <c r="V20" s="2011"/>
      <c r="W20" s="2011"/>
      <c r="X20" s="2011"/>
      <c r="Y20" s="2011"/>
      <c r="Z20" s="331">
        <v>1</v>
      </c>
    </row>
    <row r="21" spans="1:26" ht="15" customHeight="1" thickTop="1" x14ac:dyDescent="0.7">
      <c r="P21" s="2010" t="s">
        <v>714</v>
      </c>
      <c r="Q21" s="2011"/>
      <c r="R21" s="2011"/>
      <c r="S21" s="2011"/>
      <c r="T21" s="2011"/>
      <c r="U21" s="2011"/>
      <c r="V21" s="2011"/>
      <c r="W21" s="2011"/>
      <c r="X21" s="2011"/>
      <c r="Y21" s="2011"/>
      <c r="Z21" s="331">
        <v>4</v>
      </c>
    </row>
    <row r="22" spans="1:26" ht="15" customHeight="1" thickBot="1" x14ac:dyDescent="0.75">
      <c r="P22" s="2008" t="s">
        <v>713</v>
      </c>
      <c r="Q22" s="2009"/>
      <c r="R22" s="2009"/>
      <c r="S22" s="2009"/>
      <c r="T22" s="2009"/>
      <c r="U22" s="2009"/>
      <c r="V22" s="2009"/>
      <c r="W22" s="2009"/>
      <c r="X22" s="2009"/>
      <c r="Y22" s="2009"/>
      <c r="Z22" s="330">
        <v>16</v>
      </c>
    </row>
    <row r="23" spans="1:26" ht="13.15" thickTop="1" x14ac:dyDescent="0.7"/>
    <row r="24" spans="1:26" ht="15" customHeight="1" x14ac:dyDescent="0.7">
      <c r="A24" s="1985" t="s">
        <v>111</v>
      </c>
      <c r="B24" s="1986"/>
      <c r="C24" s="1846" t="s">
        <v>58</v>
      </c>
      <c r="D24" s="1846"/>
      <c r="E24" s="1846"/>
      <c r="F24" s="1846"/>
      <c r="G24" s="1846"/>
      <c r="H24" s="1846"/>
      <c r="I24" s="1846"/>
      <c r="J24" s="1846"/>
      <c r="K24" s="1846"/>
      <c r="L24" s="1846"/>
      <c r="M24" s="1846"/>
      <c r="N24" s="1846"/>
      <c r="O24" s="1846"/>
      <c r="P24" s="1846"/>
      <c r="Q24" s="1846"/>
      <c r="R24" s="1846"/>
      <c r="S24" s="1846"/>
      <c r="T24" s="1846"/>
      <c r="U24" s="1846"/>
      <c r="V24" s="1846"/>
      <c r="W24" s="1846"/>
      <c r="X24" s="1846"/>
      <c r="Y24" s="1846"/>
      <c r="Z24" s="1846"/>
    </row>
    <row r="25" spans="1:26" ht="15" customHeight="1" thickBot="1" x14ac:dyDescent="0.75">
      <c r="A25" s="289"/>
      <c r="B25" s="1" t="s">
        <v>729</v>
      </c>
    </row>
    <row r="26" spans="1:26" ht="15" customHeight="1" thickTop="1" x14ac:dyDescent="0.7">
      <c r="B26" s="2006" t="s">
        <v>728</v>
      </c>
      <c r="C26" s="2007"/>
      <c r="D26" s="2007"/>
      <c r="E26" s="2007"/>
      <c r="F26" s="2007"/>
      <c r="G26" s="2007"/>
      <c r="H26" s="2007"/>
      <c r="I26" s="2007"/>
      <c r="J26" s="2007"/>
      <c r="K26" s="2007"/>
      <c r="L26" s="2007"/>
      <c r="M26" s="2007"/>
      <c r="N26" s="2007"/>
      <c r="O26" s="329" t="s">
        <v>727</v>
      </c>
    </row>
    <row r="27" spans="1:26" ht="15" customHeight="1" x14ac:dyDescent="0.7">
      <c r="B27" s="2010" t="s">
        <v>726</v>
      </c>
      <c r="C27" s="2011"/>
      <c r="D27" s="2011"/>
      <c r="E27" s="2011"/>
      <c r="F27" s="2011"/>
      <c r="G27" s="2011"/>
      <c r="H27" s="2011"/>
      <c r="I27" s="2011"/>
      <c r="J27" s="2011"/>
      <c r="K27" s="2011"/>
      <c r="L27" s="2011"/>
      <c r="M27" s="2011"/>
      <c r="N27" s="2011"/>
      <c r="O27" s="327" t="s">
        <v>725</v>
      </c>
    </row>
    <row r="28" spans="1:26" ht="15" customHeight="1" x14ac:dyDescent="0.7">
      <c r="B28" s="2010" t="s">
        <v>724</v>
      </c>
      <c r="C28" s="2011"/>
      <c r="D28" s="2011"/>
      <c r="E28" s="2011"/>
      <c r="F28" s="2011"/>
      <c r="G28" s="2011"/>
      <c r="H28" s="2011"/>
      <c r="I28" s="2011"/>
      <c r="J28" s="2011"/>
      <c r="K28" s="2011"/>
      <c r="L28" s="2011"/>
      <c r="M28" s="2011"/>
      <c r="N28" s="2011"/>
      <c r="O28" s="327" t="s">
        <v>723</v>
      </c>
    </row>
    <row r="29" spans="1:26" ht="15" customHeight="1" x14ac:dyDescent="0.7">
      <c r="B29" s="2010" t="s">
        <v>722</v>
      </c>
      <c r="C29" s="2011"/>
      <c r="D29" s="2011"/>
      <c r="E29" s="2011"/>
      <c r="F29" s="2011"/>
      <c r="G29" s="2011"/>
      <c r="H29" s="2011"/>
      <c r="I29" s="2011"/>
      <c r="J29" s="2011"/>
      <c r="K29" s="2011"/>
      <c r="L29" s="2011"/>
      <c r="M29" s="2011"/>
      <c r="N29" s="2011"/>
      <c r="O29" s="327" t="s">
        <v>721</v>
      </c>
    </row>
    <row r="30" spans="1:26" ht="15" customHeight="1" thickBot="1" x14ac:dyDescent="0.75">
      <c r="B30" s="2008" t="s">
        <v>720</v>
      </c>
      <c r="C30" s="2009"/>
      <c r="D30" s="2009"/>
      <c r="E30" s="2009"/>
      <c r="F30" s="2009"/>
      <c r="G30" s="2009"/>
      <c r="H30" s="2009"/>
      <c r="I30" s="2009"/>
      <c r="J30" s="2009"/>
      <c r="K30" s="2009"/>
      <c r="L30" s="2009"/>
      <c r="M30" s="2009"/>
      <c r="N30" s="2009"/>
      <c r="O30" s="325" t="s">
        <v>719</v>
      </c>
    </row>
    <row r="31" spans="1:26" ht="13.15" thickTop="1" x14ac:dyDescent="0.7"/>
    <row r="32" spans="1:26" ht="15" customHeight="1" thickBot="1" x14ac:dyDescent="0.75">
      <c r="B32" s="1" t="s">
        <v>718</v>
      </c>
    </row>
    <row r="33" spans="1:26" ht="15" customHeight="1" thickTop="1" x14ac:dyDescent="0.7">
      <c r="B33" s="2006" t="s">
        <v>717</v>
      </c>
      <c r="C33" s="2007"/>
      <c r="D33" s="2007"/>
      <c r="E33" s="2007"/>
      <c r="F33" s="2007"/>
      <c r="G33" s="2007"/>
      <c r="H33" s="2007"/>
      <c r="I33" s="2007"/>
      <c r="J33" s="2007"/>
      <c r="K33" s="2007"/>
      <c r="L33" s="2007"/>
      <c r="M33" s="2007"/>
      <c r="N33" s="2007"/>
      <c r="O33" s="329">
        <v>7</v>
      </c>
    </row>
    <row r="34" spans="1:26" ht="15" customHeight="1" x14ac:dyDescent="0.7">
      <c r="B34" s="2010" t="s">
        <v>716</v>
      </c>
      <c r="C34" s="2011"/>
      <c r="D34" s="2011"/>
      <c r="E34" s="2011"/>
      <c r="F34" s="2011"/>
      <c r="G34" s="2011"/>
      <c r="H34" s="2011"/>
      <c r="I34" s="2011"/>
      <c r="J34" s="2011"/>
      <c r="K34" s="2011"/>
      <c r="L34" s="2011"/>
      <c r="M34" s="2011"/>
      <c r="N34" s="2011"/>
      <c r="O34" s="327">
        <v>1</v>
      </c>
    </row>
    <row r="35" spans="1:26" ht="15" customHeight="1" x14ac:dyDescent="0.7">
      <c r="B35" s="2010" t="s">
        <v>715</v>
      </c>
      <c r="C35" s="2011"/>
      <c r="D35" s="2011"/>
      <c r="E35" s="2011"/>
      <c r="F35" s="2011"/>
      <c r="G35" s="2011"/>
      <c r="H35" s="2011"/>
      <c r="I35" s="2011"/>
      <c r="J35" s="2011"/>
      <c r="K35" s="2011"/>
      <c r="L35" s="2011"/>
      <c r="M35" s="2011"/>
      <c r="N35" s="2011"/>
      <c r="O35" s="327">
        <v>64</v>
      </c>
    </row>
    <row r="36" spans="1:26" ht="15" customHeight="1" x14ac:dyDescent="0.7">
      <c r="B36" s="2010" t="s">
        <v>714</v>
      </c>
      <c r="C36" s="2011"/>
      <c r="D36" s="2011"/>
      <c r="E36" s="2011"/>
      <c r="F36" s="2011"/>
      <c r="G36" s="2011"/>
      <c r="H36" s="2011"/>
      <c r="I36" s="2011"/>
      <c r="J36" s="2011"/>
      <c r="K36" s="2011"/>
      <c r="L36" s="2011"/>
      <c r="M36" s="2011"/>
      <c r="N36" s="2011"/>
      <c r="O36" s="327">
        <v>153</v>
      </c>
    </row>
    <row r="37" spans="1:26" ht="15" customHeight="1" thickBot="1" x14ac:dyDescent="0.75">
      <c r="B37" s="2008" t="s">
        <v>713</v>
      </c>
      <c r="C37" s="2009"/>
      <c r="D37" s="2009"/>
      <c r="E37" s="2009"/>
      <c r="F37" s="2009"/>
      <c r="G37" s="2009"/>
      <c r="H37" s="2009"/>
      <c r="I37" s="2009"/>
      <c r="J37" s="2009"/>
      <c r="K37" s="2009"/>
      <c r="L37" s="2009"/>
      <c r="M37" s="2009"/>
      <c r="N37" s="2009"/>
      <c r="O37" s="325">
        <v>157</v>
      </c>
    </row>
    <row r="38" spans="1:26" ht="13.15" thickTop="1" x14ac:dyDescent="0.7"/>
    <row r="39" spans="1:26" ht="15" customHeight="1" x14ac:dyDescent="0.7">
      <c r="A39" s="1845" t="s">
        <v>114</v>
      </c>
      <c r="B39" s="1665"/>
      <c r="C39" s="1846" t="s">
        <v>712</v>
      </c>
      <c r="D39" s="1846"/>
      <c r="E39" s="1846"/>
      <c r="F39" s="1846"/>
      <c r="G39" s="1846"/>
      <c r="H39" s="1846"/>
      <c r="I39" s="1846"/>
      <c r="J39" s="1846"/>
      <c r="K39" s="1846"/>
      <c r="L39" s="1846"/>
      <c r="M39" s="1846"/>
      <c r="N39" s="1846"/>
      <c r="O39" s="1846"/>
      <c r="P39" s="1846"/>
      <c r="Q39" s="1846"/>
      <c r="R39" s="1846"/>
      <c r="S39" s="1846"/>
      <c r="T39" s="1846"/>
      <c r="U39" s="1846"/>
      <c r="V39" s="1846"/>
      <c r="W39" s="1846"/>
      <c r="X39" s="1846"/>
      <c r="Y39" s="1846"/>
      <c r="Z39" s="1846"/>
    </row>
    <row r="40" spans="1:26" ht="15" customHeight="1" x14ac:dyDescent="0.7">
      <c r="B40" s="1735" t="s">
        <v>711</v>
      </c>
      <c r="C40" s="1735"/>
      <c r="D40" s="1735"/>
      <c r="E40" s="1735"/>
      <c r="F40" s="1735"/>
      <c r="G40" s="1735"/>
      <c r="H40" s="1735"/>
      <c r="I40" s="1735"/>
      <c r="J40" s="1735"/>
      <c r="K40" s="1735"/>
      <c r="L40" s="1735"/>
      <c r="M40" s="1735"/>
      <c r="N40" s="1735"/>
      <c r="O40" s="1735"/>
      <c r="P40" s="1735"/>
      <c r="Q40" s="1735"/>
      <c r="R40" s="1735"/>
      <c r="S40" s="1735"/>
      <c r="T40" s="1735"/>
      <c r="U40" s="1735"/>
      <c r="V40" s="1735"/>
      <c r="W40" s="1735"/>
      <c r="X40" s="1735"/>
      <c r="Y40" s="1735"/>
      <c r="Z40" s="1735"/>
    </row>
    <row r="41" spans="1:26" ht="15" customHeight="1" x14ac:dyDescent="0.7">
      <c r="B41" s="1735" t="s">
        <v>710</v>
      </c>
      <c r="C41" s="1735"/>
      <c r="D41" s="1735"/>
      <c r="E41" s="1735"/>
      <c r="F41" s="1735"/>
      <c r="G41" s="1735"/>
      <c r="H41" s="1735"/>
      <c r="I41" s="1735"/>
      <c r="J41" s="1735"/>
      <c r="K41" s="1735"/>
      <c r="L41" s="1735"/>
      <c r="M41" s="1735"/>
      <c r="N41" s="1735"/>
      <c r="O41" s="1735"/>
      <c r="P41" s="1735"/>
      <c r="Q41" s="1735"/>
      <c r="R41" s="1735"/>
      <c r="S41" s="1735"/>
      <c r="T41" s="1735"/>
      <c r="U41" s="1735"/>
      <c r="V41" s="1735"/>
      <c r="W41" s="1735"/>
      <c r="X41" s="1735"/>
      <c r="Y41" s="1735"/>
      <c r="Z41" s="1735"/>
    </row>
    <row r="42" spans="1:26" ht="15" customHeight="1" x14ac:dyDescent="0.7">
      <c r="B42" s="1735" t="s">
        <v>709</v>
      </c>
      <c r="C42" s="1735"/>
      <c r="D42" s="1735"/>
      <c r="E42" s="1735"/>
      <c r="F42" s="1735"/>
      <c r="G42" s="1735"/>
      <c r="H42" s="1735"/>
      <c r="I42" s="1735"/>
      <c r="J42" s="1735"/>
      <c r="K42" s="1735"/>
      <c r="L42" s="1735"/>
      <c r="M42" s="1735"/>
      <c r="N42" s="1735"/>
      <c r="O42" s="1735"/>
      <c r="P42" s="1735"/>
      <c r="Q42" s="1735"/>
      <c r="R42" s="1735"/>
      <c r="S42" s="1735"/>
      <c r="T42" s="1735"/>
      <c r="U42" s="1735"/>
      <c r="V42" s="1735"/>
      <c r="W42" s="1735"/>
      <c r="X42" s="1735"/>
      <c r="Y42" s="1735"/>
      <c r="Z42" s="1735"/>
    </row>
    <row r="43" spans="1:26" ht="15" customHeight="1" x14ac:dyDescent="0.7">
      <c r="B43" s="1735" t="s">
        <v>708</v>
      </c>
      <c r="C43" s="1735"/>
      <c r="D43" s="1735"/>
      <c r="E43" s="1735"/>
      <c r="F43" s="1735"/>
      <c r="G43" s="1735"/>
      <c r="H43" s="1735"/>
      <c r="I43" s="1735"/>
      <c r="J43" s="1735"/>
      <c r="K43" s="1735"/>
      <c r="L43" s="1735"/>
      <c r="M43" s="1735"/>
      <c r="N43" s="1735"/>
      <c r="O43" s="1735"/>
      <c r="P43" s="1735"/>
      <c r="Q43" s="1735"/>
      <c r="R43" s="1735"/>
      <c r="S43" s="1735"/>
      <c r="T43" s="1735"/>
      <c r="U43" s="1735"/>
      <c r="V43" s="1735"/>
      <c r="W43" s="1735"/>
      <c r="X43" s="1735"/>
      <c r="Y43" s="1735"/>
      <c r="Z43" s="1735"/>
    </row>
    <row r="44" spans="1:26" ht="15" customHeight="1" x14ac:dyDescent="0.7">
      <c r="B44" s="1735" t="s">
        <v>707</v>
      </c>
      <c r="C44" s="1735"/>
      <c r="D44" s="1735"/>
      <c r="E44" s="1735"/>
      <c r="F44" s="1735"/>
      <c r="G44" s="1735"/>
      <c r="H44" s="1735"/>
      <c r="I44" s="1735"/>
      <c r="J44" s="1735"/>
      <c r="K44" s="1735"/>
      <c r="L44" s="1735"/>
      <c r="M44" s="1735"/>
      <c r="N44" s="1735"/>
      <c r="O44" s="1735"/>
      <c r="P44" s="1735"/>
      <c r="Q44" s="1735"/>
      <c r="R44" s="1735"/>
      <c r="S44" s="1735"/>
      <c r="T44" s="1735"/>
      <c r="U44" s="1735"/>
      <c r="V44" s="1735"/>
      <c r="W44" s="1735"/>
      <c r="X44" s="1735"/>
      <c r="Y44" s="1735"/>
      <c r="Z44" s="1735"/>
    </row>
    <row r="45" spans="1:26" ht="15" customHeight="1" x14ac:dyDescent="0.7">
      <c r="B45" s="1735" t="s">
        <v>706</v>
      </c>
      <c r="C45" s="1735"/>
      <c r="D45" s="1735"/>
      <c r="E45" s="1735"/>
      <c r="F45" s="1735"/>
      <c r="G45" s="1735"/>
      <c r="H45" s="1735"/>
      <c r="I45" s="1735"/>
      <c r="J45" s="1735"/>
      <c r="K45" s="1735"/>
      <c r="L45" s="1735"/>
      <c r="M45" s="1735"/>
      <c r="N45" s="1735"/>
      <c r="O45" s="1735"/>
      <c r="P45" s="1735"/>
      <c r="Q45" s="1735"/>
      <c r="R45" s="1735"/>
      <c r="S45" s="1735"/>
      <c r="T45" s="1735"/>
      <c r="U45" s="1735"/>
      <c r="V45" s="1735"/>
      <c r="W45" s="1735"/>
      <c r="X45" s="1735"/>
      <c r="Y45" s="1735"/>
      <c r="Z45" s="1735"/>
    </row>
    <row r="46" spans="1:26" ht="15" customHeight="1" x14ac:dyDescent="0.7">
      <c r="B46" s="1735" t="s">
        <v>705</v>
      </c>
      <c r="C46" s="1735"/>
      <c r="D46" s="1735"/>
      <c r="E46" s="1735"/>
      <c r="F46" s="1735"/>
      <c r="G46" s="1735"/>
      <c r="H46" s="1735"/>
      <c r="I46" s="1735"/>
      <c r="J46" s="1735"/>
      <c r="K46" s="1735"/>
      <c r="L46" s="1735"/>
      <c r="M46" s="1735"/>
      <c r="N46" s="1735"/>
      <c r="O46" s="1735"/>
      <c r="P46" s="1735"/>
      <c r="Q46" s="1735"/>
      <c r="R46" s="1735"/>
      <c r="S46" s="1735"/>
      <c r="T46" s="1735"/>
      <c r="U46" s="1735"/>
      <c r="V46" s="1735"/>
      <c r="W46" s="1735"/>
      <c r="X46" s="1735"/>
      <c r="Y46" s="1735"/>
      <c r="Z46" s="1735"/>
    </row>
  </sheetData>
  <mergeCells count="57">
    <mergeCell ref="B46:Z46"/>
    <mergeCell ref="B40:Z40"/>
    <mergeCell ref="B41:Z41"/>
    <mergeCell ref="B42:Z42"/>
    <mergeCell ref="B43:Z43"/>
    <mergeCell ref="B44:Z44"/>
    <mergeCell ref="B45:Z45"/>
    <mergeCell ref="B34:N34"/>
    <mergeCell ref="B35:N35"/>
    <mergeCell ref="B36:N36"/>
    <mergeCell ref="B37:N37"/>
    <mergeCell ref="A39:B39"/>
    <mergeCell ref="C39:Z39"/>
    <mergeCell ref="B18:K18"/>
    <mergeCell ref="P18:Y18"/>
    <mergeCell ref="B19:K19"/>
    <mergeCell ref="P19:Y19"/>
    <mergeCell ref="C24:Z24"/>
    <mergeCell ref="B33:N33"/>
    <mergeCell ref="B20:K20"/>
    <mergeCell ref="P20:Y20"/>
    <mergeCell ref="P21:Y21"/>
    <mergeCell ref="P22:Y22"/>
    <mergeCell ref="A24:B24"/>
    <mergeCell ref="B30:N30"/>
    <mergeCell ref="B26:N26"/>
    <mergeCell ref="B27:N27"/>
    <mergeCell ref="B28:N28"/>
    <mergeCell ref="B29:N29"/>
    <mergeCell ref="U13:Z13"/>
    <mergeCell ref="D14:L14"/>
    <mergeCell ref="M14:T14"/>
    <mergeCell ref="B17:K17"/>
    <mergeCell ref="P17:Y17"/>
    <mergeCell ref="B16:C16"/>
    <mergeCell ref="D12:L12"/>
    <mergeCell ref="M12:T12"/>
    <mergeCell ref="U12:Z12"/>
    <mergeCell ref="D13:L13"/>
    <mergeCell ref="B6:C6"/>
    <mergeCell ref="D6:F6"/>
    <mergeCell ref="G6:O6"/>
    <mergeCell ref="P6:S6"/>
    <mergeCell ref="B8:C8"/>
    <mergeCell ref="D8:J8"/>
    <mergeCell ref="D9:Z9"/>
    <mergeCell ref="D10:Z10"/>
    <mergeCell ref="D11:L11"/>
    <mergeCell ref="M11:T11"/>
    <mergeCell ref="U11:Z11"/>
    <mergeCell ref="M13:T13"/>
    <mergeCell ref="A2:Z2"/>
    <mergeCell ref="A3:B3"/>
    <mergeCell ref="C3:Z3"/>
    <mergeCell ref="B4:C4"/>
    <mergeCell ref="D4:F4"/>
    <mergeCell ref="G4:Z4"/>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8DF2-8748-4B67-9178-E95A8760BC81}">
  <sheetPr>
    <tabColor rgb="FFFFC000"/>
    <pageSetUpPr fitToPage="1"/>
  </sheetPr>
  <dimension ref="A1:AF53"/>
  <sheetViews>
    <sheetView zoomScaleNormal="100" workbookViewId="0">
      <selection sqref="A1:I1"/>
    </sheetView>
  </sheetViews>
  <sheetFormatPr defaultColWidth="2.1875" defaultRowHeight="12.75" x14ac:dyDescent="0.7"/>
  <cols>
    <col min="1" max="2" width="2.1875" style="1"/>
    <col min="3" max="3" width="10.875" style="1" customWidth="1"/>
    <col min="4" max="9" width="11.1875" style="1" customWidth="1"/>
    <col min="10" max="16384" width="2.1875" style="1"/>
  </cols>
  <sheetData>
    <row r="1" spans="1:32" ht="18.75" x14ac:dyDescent="0.7">
      <c r="A1" s="1688" t="s">
        <v>814</v>
      </c>
      <c r="B1" s="1688"/>
      <c r="C1" s="1688"/>
      <c r="D1" s="1688"/>
      <c r="E1" s="1688"/>
      <c r="F1" s="1688"/>
      <c r="G1" s="1688"/>
      <c r="H1" s="1688"/>
      <c r="I1" s="1688"/>
      <c r="J1" s="44"/>
      <c r="K1" s="44"/>
      <c r="L1" s="44"/>
      <c r="M1" s="44"/>
      <c r="N1" s="44"/>
      <c r="O1" s="44"/>
      <c r="P1" s="44"/>
      <c r="Q1" s="44"/>
      <c r="R1" s="44"/>
      <c r="S1" s="44"/>
      <c r="T1" s="44"/>
      <c r="U1" s="44"/>
      <c r="V1" s="44"/>
      <c r="W1" s="44"/>
      <c r="X1" s="44"/>
      <c r="Y1" s="44"/>
      <c r="Z1" s="44"/>
      <c r="AA1" s="44"/>
      <c r="AB1" s="44"/>
      <c r="AC1" s="44"/>
      <c r="AD1" s="44"/>
      <c r="AE1" s="44"/>
      <c r="AF1" s="44"/>
    </row>
    <row r="2" spans="1:32" ht="9" customHeight="1" x14ac:dyDescent="0.7"/>
    <row r="3" spans="1:32" ht="16.149999999999999" x14ac:dyDescent="0.7">
      <c r="A3" s="1811" t="s">
        <v>813</v>
      </c>
      <c r="B3" s="1811"/>
      <c r="C3" s="1811"/>
      <c r="D3" s="1811"/>
      <c r="E3" s="1811"/>
      <c r="F3" s="1811"/>
      <c r="G3" s="1811"/>
      <c r="H3" s="1811"/>
      <c r="I3" s="1811"/>
      <c r="J3" s="51"/>
      <c r="K3" s="51"/>
      <c r="L3" s="51"/>
      <c r="M3" s="51"/>
      <c r="N3" s="51"/>
      <c r="O3" s="51"/>
      <c r="P3" s="51"/>
      <c r="Q3" s="51"/>
      <c r="R3" s="51"/>
      <c r="S3" s="51"/>
      <c r="T3" s="51"/>
      <c r="U3" s="51"/>
      <c r="V3" s="51"/>
      <c r="W3" s="51"/>
      <c r="X3" s="51"/>
      <c r="Y3" s="51"/>
      <c r="Z3" s="51"/>
      <c r="AA3" s="51"/>
      <c r="AB3" s="51"/>
      <c r="AC3" s="51"/>
      <c r="AD3" s="51"/>
      <c r="AE3" s="51"/>
      <c r="AF3" s="51"/>
    </row>
    <row r="4" spans="1:32" ht="9" customHeight="1" x14ac:dyDescent="0.7"/>
    <row r="5" spans="1:32" ht="14.25" x14ac:dyDescent="0.7">
      <c r="A5" s="1673" t="s">
        <v>812</v>
      </c>
      <c r="B5" s="1673"/>
      <c r="C5" s="1673"/>
      <c r="D5" s="1673"/>
      <c r="E5" s="1673"/>
      <c r="F5" s="1673"/>
      <c r="G5" s="1673"/>
      <c r="H5" s="1673"/>
      <c r="I5" s="1673"/>
      <c r="J5" s="4"/>
      <c r="K5" s="4"/>
      <c r="L5" s="4"/>
      <c r="M5" s="4"/>
      <c r="N5" s="4"/>
      <c r="O5" s="4"/>
      <c r="P5" s="4"/>
      <c r="Q5" s="4"/>
      <c r="R5" s="4"/>
      <c r="S5" s="4"/>
      <c r="T5" s="4"/>
      <c r="U5" s="4"/>
      <c r="V5" s="4"/>
      <c r="W5" s="4"/>
      <c r="X5" s="4"/>
      <c r="Y5" s="4"/>
      <c r="Z5" s="4"/>
      <c r="AA5" s="4"/>
      <c r="AB5" s="4"/>
      <c r="AC5" s="4"/>
      <c r="AD5" s="4"/>
      <c r="AE5" s="4"/>
      <c r="AF5" s="4"/>
    </row>
    <row r="6" spans="1:32" ht="13.15" thickBot="1" x14ac:dyDescent="0.75">
      <c r="A6" s="2017" t="s">
        <v>23</v>
      </c>
      <c r="B6" s="2017"/>
      <c r="C6" s="1851" t="s">
        <v>811</v>
      </c>
      <c r="D6" s="1851"/>
      <c r="E6" s="1851"/>
      <c r="F6" s="1851"/>
      <c r="G6" s="1851"/>
      <c r="H6" s="1851"/>
      <c r="I6" s="1851"/>
    </row>
    <row r="7" spans="1:32" ht="13.15" thickTop="1" x14ac:dyDescent="0.7">
      <c r="A7" s="2020"/>
      <c r="B7" s="2021"/>
      <c r="C7" s="2022"/>
      <c r="D7" s="2014" t="s">
        <v>176</v>
      </c>
      <c r="E7" s="2014"/>
      <c r="F7" s="2014"/>
      <c r="G7" s="389"/>
      <c r="H7" s="389"/>
      <c r="I7" s="388"/>
    </row>
    <row r="8" spans="1:32" x14ac:dyDescent="0.7">
      <c r="A8" s="2023"/>
      <c r="B8" s="1735"/>
      <c r="C8" s="2024"/>
      <c r="D8" s="1785"/>
      <c r="E8" s="1785"/>
      <c r="F8" s="1785"/>
      <c r="G8" s="386" t="s">
        <v>759</v>
      </c>
      <c r="H8" s="386" t="s">
        <v>79</v>
      </c>
      <c r="I8" s="37" t="s">
        <v>162</v>
      </c>
    </row>
    <row r="9" spans="1:32" x14ac:dyDescent="0.7">
      <c r="A9" s="2023"/>
      <c r="B9" s="1735"/>
      <c r="C9" s="2024"/>
      <c r="D9" s="1681" t="s">
        <v>810</v>
      </c>
      <c r="E9" s="2015" t="s">
        <v>809</v>
      </c>
      <c r="F9" s="387" t="s">
        <v>808</v>
      </c>
      <c r="G9" s="386" t="s">
        <v>758</v>
      </c>
      <c r="H9" s="386" t="s">
        <v>757</v>
      </c>
      <c r="I9" s="37" t="s">
        <v>757</v>
      </c>
    </row>
    <row r="10" spans="1:32" ht="13.15" thickBot="1" x14ac:dyDescent="0.75">
      <c r="A10" s="2025"/>
      <c r="B10" s="2026"/>
      <c r="C10" s="2027"/>
      <c r="D10" s="1722"/>
      <c r="E10" s="2016"/>
      <c r="F10" s="384" t="s">
        <v>807</v>
      </c>
      <c r="G10" s="383"/>
      <c r="H10" s="383"/>
      <c r="I10" s="382"/>
    </row>
    <row r="11" spans="1:32" ht="18" customHeight="1" thickTop="1" thickBot="1" x14ac:dyDescent="0.75">
      <c r="A11" s="2028" t="s">
        <v>806</v>
      </c>
      <c r="B11" s="2029"/>
      <c r="C11" s="2030"/>
      <c r="D11" s="380">
        <f t="shared" ref="D11:I11" si="0">SUM(D12:D14)</f>
        <v>401</v>
      </c>
      <c r="E11" s="381">
        <f t="shared" si="0"/>
        <v>342</v>
      </c>
      <c r="F11" s="380">
        <f t="shared" si="0"/>
        <v>221</v>
      </c>
      <c r="G11" s="379">
        <f t="shared" si="0"/>
        <v>364</v>
      </c>
      <c r="H11" s="379">
        <f t="shared" si="0"/>
        <v>170</v>
      </c>
      <c r="I11" s="378">
        <f t="shared" si="0"/>
        <v>95</v>
      </c>
    </row>
    <row r="12" spans="1:32" ht="15" customHeight="1" x14ac:dyDescent="0.7">
      <c r="A12" s="2031" t="s">
        <v>805</v>
      </c>
      <c r="B12" s="2032"/>
      <c r="C12" s="2033"/>
      <c r="D12" s="376">
        <f t="shared" ref="D12:I12" si="1">SUMIF($A$15:$A$44,$J12,D$15:D$44)</f>
        <v>55</v>
      </c>
      <c r="E12" s="377">
        <f t="shared" si="1"/>
        <v>49</v>
      </c>
      <c r="F12" s="376">
        <f t="shared" si="1"/>
        <v>34</v>
      </c>
      <c r="G12" s="375">
        <f t="shared" si="1"/>
        <v>34</v>
      </c>
      <c r="H12" s="375">
        <f t="shared" si="1"/>
        <v>10</v>
      </c>
      <c r="I12" s="374">
        <f t="shared" si="1"/>
        <v>20</v>
      </c>
      <c r="J12" s="365" t="s">
        <v>782</v>
      </c>
    </row>
    <row r="13" spans="1:32" ht="15" customHeight="1" x14ac:dyDescent="0.7">
      <c r="A13" s="2034" t="s">
        <v>804</v>
      </c>
      <c r="B13" s="2035"/>
      <c r="C13" s="2036"/>
      <c r="D13" s="372">
        <f>SUMIF($A$15:$A$44,$J13,D$15:D$44)+9</f>
        <v>196</v>
      </c>
      <c r="E13" s="373">
        <f t="shared" ref="E13:I14" si="2">SUMIF($A$15:$A$44,$J13,E$15:E$44)</f>
        <v>168</v>
      </c>
      <c r="F13" s="372">
        <f t="shared" si="2"/>
        <v>100</v>
      </c>
      <c r="G13" s="371">
        <f t="shared" si="2"/>
        <v>156</v>
      </c>
      <c r="H13" s="371">
        <f t="shared" si="2"/>
        <v>92</v>
      </c>
      <c r="I13" s="370">
        <f t="shared" si="2"/>
        <v>26</v>
      </c>
      <c r="J13" s="365" t="s">
        <v>765</v>
      </c>
    </row>
    <row r="14" spans="1:32" ht="15" customHeight="1" thickBot="1" x14ac:dyDescent="0.75">
      <c r="A14" s="2037" t="s">
        <v>803</v>
      </c>
      <c r="B14" s="2038"/>
      <c r="C14" s="2039"/>
      <c r="D14" s="368">
        <f>SUMIF($A$15:$A$44,$J14,D$15:D$44)+12</f>
        <v>150</v>
      </c>
      <c r="E14" s="369">
        <f t="shared" si="2"/>
        <v>125</v>
      </c>
      <c r="F14" s="368">
        <f t="shared" si="2"/>
        <v>87</v>
      </c>
      <c r="G14" s="367">
        <f t="shared" si="2"/>
        <v>174</v>
      </c>
      <c r="H14" s="367">
        <f t="shared" si="2"/>
        <v>68</v>
      </c>
      <c r="I14" s="366">
        <f t="shared" si="2"/>
        <v>49</v>
      </c>
      <c r="J14" s="365" t="s">
        <v>802</v>
      </c>
    </row>
    <row r="15" spans="1:32" ht="14.25" customHeight="1" x14ac:dyDescent="0.7">
      <c r="A15" s="2040" t="s">
        <v>761</v>
      </c>
      <c r="B15" s="2041"/>
      <c r="C15" s="364" t="s">
        <v>801</v>
      </c>
      <c r="D15" s="362">
        <v>11</v>
      </c>
      <c r="E15" s="363">
        <v>11</v>
      </c>
      <c r="F15" s="362">
        <v>1</v>
      </c>
      <c r="G15" s="361">
        <v>81</v>
      </c>
      <c r="H15" s="361">
        <v>10</v>
      </c>
      <c r="I15" s="360">
        <v>32</v>
      </c>
    </row>
    <row r="16" spans="1:32" ht="14.25" customHeight="1" x14ac:dyDescent="0.7">
      <c r="A16" s="2018" t="s">
        <v>765</v>
      </c>
      <c r="B16" s="2019"/>
      <c r="C16" s="357" t="s">
        <v>799</v>
      </c>
      <c r="D16" s="343">
        <v>20</v>
      </c>
      <c r="E16" s="356">
        <v>20</v>
      </c>
      <c r="F16" s="343">
        <v>20</v>
      </c>
      <c r="G16" s="342">
        <v>20</v>
      </c>
      <c r="H16" s="342">
        <v>10</v>
      </c>
      <c r="I16" s="341">
        <v>10</v>
      </c>
    </row>
    <row r="17" spans="1:9" ht="14.25" customHeight="1" x14ac:dyDescent="0.7">
      <c r="A17" s="2018" t="s">
        <v>765</v>
      </c>
      <c r="B17" s="2019"/>
      <c r="C17" s="357" t="s">
        <v>797</v>
      </c>
      <c r="D17" s="343">
        <v>15</v>
      </c>
      <c r="E17" s="356">
        <v>13</v>
      </c>
      <c r="F17" s="343">
        <v>13</v>
      </c>
      <c r="G17" s="342">
        <v>13</v>
      </c>
      <c r="H17" s="342">
        <v>7</v>
      </c>
      <c r="I17" s="341">
        <v>0</v>
      </c>
    </row>
    <row r="18" spans="1:9" ht="14.25" customHeight="1" x14ac:dyDescent="0.7">
      <c r="A18" s="2018" t="s">
        <v>765</v>
      </c>
      <c r="B18" s="2019"/>
      <c r="C18" s="357" t="s">
        <v>796</v>
      </c>
      <c r="D18" s="343">
        <v>17</v>
      </c>
      <c r="E18" s="356">
        <v>13</v>
      </c>
      <c r="F18" s="343">
        <v>13</v>
      </c>
      <c r="G18" s="342">
        <v>13</v>
      </c>
      <c r="H18" s="342">
        <v>8</v>
      </c>
      <c r="I18" s="341">
        <v>8</v>
      </c>
    </row>
    <row r="19" spans="1:9" ht="14.25" customHeight="1" x14ac:dyDescent="0.7">
      <c r="A19" s="2018" t="s">
        <v>761</v>
      </c>
      <c r="B19" s="2019"/>
      <c r="C19" s="357" t="s">
        <v>795</v>
      </c>
      <c r="D19" s="343">
        <v>10</v>
      </c>
      <c r="E19" s="356">
        <v>10</v>
      </c>
      <c r="F19" s="343">
        <v>0</v>
      </c>
      <c r="G19" s="342">
        <v>7</v>
      </c>
      <c r="H19" s="342">
        <v>10</v>
      </c>
      <c r="I19" s="341">
        <v>0</v>
      </c>
    </row>
    <row r="20" spans="1:9" ht="14.25" customHeight="1" x14ac:dyDescent="0.7">
      <c r="A20" s="2018" t="s">
        <v>765</v>
      </c>
      <c r="B20" s="2019"/>
      <c r="C20" s="357" t="s">
        <v>793</v>
      </c>
      <c r="D20" s="343">
        <v>12</v>
      </c>
      <c r="E20" s="356">
        <v>12</v>
      </c>
      <c r="F20" s="343">
        <v>12</v>
      </c>
      <c r="G20" s="342">
        <v>12</v>
      </c>
      <c r="H20" s="342">
        <v>7</v>
      </c>
      <c r="I20" s="341">
        <v>0</v>
      </c>
    </row>
    <row r="21" spans="1:9" ht="14.25" customHeight="1" x14ac:dyDescent="0.7">
      <c r="A21" s="2018" t="s">
        <v>765</v>
      </c>
      <c r="B21" s="2019"/>
      <c r="C21" s="357" t="s">
        <v>792</v>
      </c>
      <c r="D21" s="343">
        <v>7</v>
      </c>
      <c r="E21" s="356">
        <v>7</v>
      </c>
      <c r="F21" s="343">
        <v>0</v>
      </c>
      <c r="G21" s="342">
        <v>17</v>
      </c>
      <c r="H21" s="342">
        <v>10</v>
      </c>
      <c r="I21" s="341">
        <v>0</v>
      </c>
    </row>
    <row r="22" spans="1:9" ht="14.25" customHeight="1" x14ac:dyDescent="0.7">
      <c r="A22" s="2018" t="s">
        <v>765</v>
      </c>
      <c r="B22" s="2019"/>
      <c r="C22" s="357" t="s">
        <v>791</v>
      </c>
      <c r="D22" s="343">
        <v>20</v>
      </c>
      <c r="E22" s="356">
        <v>12</v>
      </c>
      <c r="F22" s="343">
        <v>12</v>
      </c>
      <c r="G22" s="342">
        <v>12</v>
      </c>
      <c r="H22" s="342">
        <v>6</v>
      </c>
      <c r="I22" s="341">
        <v>8</v>
      </c>
    </row>
    <row r="23" spans="1:9" ht="14.25" customHeight="1" x14ac:dyDescent="0.7">
      <c r="A23" s="2018" t="s">
        <v>765</v>
      </c>
      <c r="B23" s="2019"/>
      <c r="C23" s="357" t="s">
        <v>790</v>
      </c>
      <c r="D23" s="343">
        <v>15</v>
      </c>
      <c r="E23" s="356">
        <v>14</v>
      </c>
      <c r="F23" s="343">
        <v>1</v>
      </c>
      <c r="G23" s="342">
        <v>20</v>
      </c>
      <c r="H23" s="342">
        <v>0</v>
      </c>
      <c r="I23" s="341">
        <v>0</v>
      </c>
    </row>
    <row r="24" spans="1:9" ht="14.25" customHeight="1" x14ac:dyDescent="0.7">
      <c r="A24" s="2018" t="s">
        <v>761</v>
      </c>
      <c r="B24" s="2019"/>
      <c r="C24" s="357" t="s">
        <v>789</v>
      </c>
      <c r="D24" s="343">
        <v>19</v>
      </c>
      <c r="E24" s="356">
        <v>15</v>
      </c>
      <c r="F24" s="343">
        <v>15</v>
      </c>
      <c r="G24" s="342">
        <v>15</v>
      </c>
      <c r="H24" s="342">
        <v>8</v>
      </c>
      <c r="I24" s="341">
        <v>0</v>
      </c>
    </row>
    <row r="25" spans="1:9" ht="14.25" customHeight="1" x14ac:dyDescent="0.7">
      <c r="A25" s="2018" t="s">
        <v>765</v>
      </c>
      <c r="B25" s="2019"/>
      <c r="C25" s="357" t="s">
        <v>788</v>
      </c>
      <c r="D25" s="343">
        <v>15</v>
      </c>
      <c r="E25" s="356">
        <v>10</v>
      </c>
      <c r="F25" s="343">
        <v>0</v>
      </c>
      <c r="G25" s="342">
        <v>15</v>
      </c>
      <c r="H25" s="342">
        <v>10</v>
      </c>
      <c r="I25" s="341">
        <v>0</v>
      </c>
    </row>
    <row r="26" spans="1:9" ht="14.25" customHeight="1" x14ac:dyDescent="0.7">
      <c r="A26" s="2018" t="s">
        <v>782</v>
      </c>
      <c r="B26" s="2019"/>
      <c r="C26" s="357" t="s">
        <v>787</v>
      </c>
      <c r="D26" s="343">
        <v>15</v>
      </c>
      <c r="E26" s="356">
        <v>15</v>
      </c>
      <c r="F26" s="343">
        <v>0</v>
      </c>
      <c r="G26" s="342">
        <v>0</v>
      </c>
      <c r="H26" s="342">
        <v>0</v>
      </c>
      <c r="I26" s="341">
        <v>10</v>
      </c>
    </row>
    <row r="27" spans="1:9" ht="14.25" customHeight="1" x14ac:dyDescent="0.7">
      <c r="A27" s="2018" t="s">
        <v>782</v>
      </c>
      <c r="B27" s="2019"/>
      <c r="C27" s="357" t="s">
        <v>785</v>
      </c>
      <c r="D27" s="343">
        <v>20</v>
      </c>
      <c r="E27" s="356">
        <v>15</v>
      </c>
      <c r="F27" s="343">
        <v>15</v>
      </c>
      <c r="G27" s="342">
        <v>15</v>
      </c>
      <c r="H27" s="342">
        <v>0</v>
      </c>
      <c r="I27" s="341">
        <v>0</v>
      </c>
    </row>
    <row r="28" spans="1:9" ht="14.25" customHeight="1" x14ac:dyDescent="0.7">
      <c r="A28" s="2018" t="s">
        <v>761</v>
      </c>
      <c r="B28" s="2019"/>
      <c r="C28" s="357" t="s">
        <v>784</v>
      </c>
      <c r="D28" s="343">
        <v>15</v>
      </c>
      <c r="E28" s="356">
        <v>15</v>
      </c>
      <c r="F28" s="343">
        <v>15</v>
      </c>
      <c r="G28" s="342">
        <v>15</v>
      </c>
      <c r="H28" s="342">
        <v>7</v>
      </c>
      <c r="I28" s="341">
        <v>0</v>
      </c>
    </row>
    <row r="29" spans="1:9" ht="14.25" customHeight="1" x14ac:dyDescent="0.7">
      <c r="A29" s="2018" t="s">
        <v>782</v>
      </c>
      <c r="B29" s="2019"/>
      <c r="C29" s="357" t="s">
        <v>781</v>
      </c>
      <c r="D29" s="343">
        <v>20</v>
      </c>
      <c r="E29" s="356">
        <v>19</v>
      </c>
      <c r="F29" s="343">
        <v>19</v>
      </c>
      <c r="G29" s="342">
        <v>19</v>
      </c>
      <c r="H29" s="342">
        <v>10</v>
      </c>
      <c r="I29" s="341">
        <v>10</v>
      </c>
    </row>
    <row r="30" spans="1:9" ht="14.25" customHeight="1" x14ac:dyDescent="0.7">
      <c r="A30" s="2018" t="s">
        <v>761</v>
      </c>
      <c r="B30" s="2019"/>
      <c r="C30" s="357" t="s">
        <v>780</v>
      </c>
      <c r="D30" s="359" t="s">
        <v>778</v>
      </c>
      <c r="E30" s="356">
        <v>8</v>
      </c>
      <c r="F30" s="343">
        <v>8</v>
      </c>
      <c r="G30" s="342">
        <v>8</v>
      </c>
      <c r="H30" s="342">
        <v>8</v>
      </c>
      <c r="I30" s="341">
        <v>8</v>
      </c>
    </row>
    <row r="31" spans="1:9" ht="14.25" customHeight="1" x14ac:dyDescent="0.7">
      <c r="A31" s="2018" t="s">
        <v>761</v>
      </c>
      <c r="B31" s="2019"/>
      <c r="C31" s="357" t="s">
        <v>777</v>
      </c>
      <c r="D31" s="343">
        <v>20</v>
      </c>
      <c r="E31" s="356">
        <v>10</v>
      </c>
      <c r="F31" s="343">
        <v>0</v>
      </c>
      <c r="G31" s="342">
        <v>0</v>
      </c>
      <c r="H31" s="342">
        <v>10</v>
      </c>
      <c r="I31" s="341">
        <v>9</v>
      </c>
    </row>
    <row r="32" spans="1:9" ht="14.25" customHeight="1" x14ac:dyDescent="0.7">
      <c r="A32" s="2018" t="s">
        <v>765</v>
      </c>
      <c r="B32" s="2019"/>
      <c r="C32" s="357" t="s">
        <v>776</v>
      </c>
      <c r="D32" s="343">
        <v>12</v>
      </c>
      <c r="E32" s="356">
        <v>8</v>
      </c>
      <c r="F32" s="343">
        <v>8</v>
      </c>
      <c r="G32" s="342">
        <v>8</v>
      </c>
      <c r="H32" s="342">
        <v>9</v>
      </c>
      <c r="I32" s="341">
        <v>0</v>
      </c>
    </row>
    <row r="33" spans="1:9" ht="14.25" customHeight="1" x14ac:dyDescent="0.7">
      <c r="A33" s="2018" t="s">
        <v>765</v>
      </c>
      <c r="B33" s="2019"/>
      <c r="C33" s="357" t="s">
        <v>775</v>
      </c>
      <c r="D33" s="343">
        <v>10</v>
      </c>
      <c r="E33" s="356">
        <v>10</v>
      </c>
      <c r="F33" s="343">
        <v>10</v>
      </c>
      <c r="G33" s="342">
        <v>10</v>
      </c>
      <c r="H33" s="342">
        <v>9</v>
      </c>
      <c r="I33" s="341">
        <v>0</v>
      </c>
    </row>
    <row r="34" spans="1:9" ht="14.25" customHeight="1" x14ac:dyDescent="0.7">
      <c r="A34" s="2018" t="s">
        <v>761</v>
      </c>
      <c r="B34" s="2019"/>
      <c r="C34" s="357" t="s">
        <v>774</v>
      </c>
      <c r="D34" s="343">
        <v>10</v>
      </c>
      <c r="E34" s="356">
        <v>10</v>
      </c>
      <c r="F34" s="343">
        <v>10</v>
      </c>
      <c r="G34" s="342">
        <v>10</v>
      </c>
      <c r="H34" s="342">
        <v>6</v>
      </c>
      <c r="I34" s="341">
        <v>0</v>
      </c>
    </row>
    <row r="35" spans="1:9" ht="14.25" customHeight="1" x14ac:dyDescent="0.7">
      <c r="A35" s="2018" t="s">
        <v>761</v>
      </c>
      <c r="B35" s="2019"/>
      <c r="C35" s="357" t="s">
        <v>773</v>
      </c>
      <c r="D35" s="343">
        <v>14</v>
      </c>
      <c r="E35" s="356">
        <v>14</v>
      </c>
      <c r="F35" s="343">
        <v>12</v>
      </c>
      <c r="G35" s="342">
        <v>12</v>
      </c>
      <c r="H35" s="342">
        <v>9</v>
      </c>
      <c r="I35" s="341">
        <v>0</v>
      </c>
    </row>
    <row r="36" spans="1:9" ht="14.25" customHeight="1" x14ac:dyDescent="0.7">
      <c r="A36" s="2018" t="s">
        <v>765</v>
      </c>
      <c r="B36" s="2019"/>
      <c r="C36" s="357" t="s">
        <v>771</v>
      </c>
      <c r="D36" s="343">
        <v>10</v>
      </c>
      <c r="E36" s="356">
        <v>10</v>
      </c>
      <c r="F36" s="343">
        <v>0</v>
      </c>
      <c r="G36" s="342">
        <v>0</v>
      </c>
      <c r="H36" s="342">
        <v>0</v>
      </c>
      <c r="I36" s="341">
        <v>0</v>
      </c>
    </row>
    <row r="37" spans="1:9" ht="14.25" customHeight="1" x14ac:dyDescent="0.7">
      <c r="A37" s="2018" t="s">
        <v>765</v>
      </c>
      <c r="B37" s="2019"/>
      <c r="C37" s="357" t="s">
        <v>770</v>
      </c>
      <c r="D37" s="343">
        <v>10</v>
      </c>
      <c r="E37" s="356">
        <v>10</v>
      </c>
      <c r="F37" s="343">
        <v>0</v>
      </c>
      <c r="G37" s="342">
        <v>0</v>
      </c>
      <c r="H37" s="342">
        <v>0</v>
      </c>
      <c r="I37" s="341">
        <v>0</v>
      </c>
    </row>
    <row r="38" spans="1:9" ht="14.25" customHeight="1" x14ac:dyDescent="0.7">
      <c r="A38" s="2018" t="s">
        <v>761</v>
      </c>
      <c r="B38" s="2019"/>
      <c r="C38" s="357" t="s">
        <v>769</v>
      </c>
      <c r="D38" s="343">
        <v>16</v>
      </c>
      <c r="E38" s="356">
        <v>14</v>
      </c>
      <c r="F38" s="343">
        <v>14</v>
      </c>
      <c r="G38" s="342">
        <v>14</v>
      </c>
      <c r="H38" s="342">
        <v>0</v>
      </c>
      <c r="I38" s="341">
        <v>0</v>
      </c>
    </row>
    <row r="39" spans="1:9" ht="14.25" customHeight="1" x14ac:dyDescent="0.7">
      <c r="A39" s="2018" t="s">
        <v>765</v>
      </c>
      <c r="B39" s="2019"/>
      <c r="C39" s="357" t="s">
        <v>768</v>
      </c>
      <c r="D39" s="343">
        <v>5</v>
      </c>
      <c r="E39" s="356">
        <v>5</v>
      </c>
      <c r="F39" s="343">
        <v>2</v>
      </c>
      <c r="G39" s="342">
        <v>7</v>
      </c>
      <c r="H39" s="342">
        <v>7</v>
      </c>
      <c r="I39" s="341">
        <v>0</v>
      </c>
    </row>
    <row r="40" spans="1:9" ht="14.25" customHeight="1" x14ac:dyDescent="0.7">
      <c r="A40" s="2018" t="s">
        <v>765</v>
      </c>
      <c r="B40" s="2019"/>
      <c r="C40" s="357" t="s">
        <v>767</v>
      </c>
      <c r="D40" s="343">
        <v>9</v>
      </c>
      <c r="E40" s="356">
        <v>9</v>
      </c>
      <c r="F40" s="343">
        <v>9</v>
      </c>
      <c r="G40" s="342">
        <v>9</v>
      </c>
      <c r="H40" s="342">
        <v>0</v>
      </c>
      <c r="I40" s="341">
        <v>0</v>
      </c>
    </row>
    <row r="41" spans="1:9" ht="14.25" customHeight="1" x14ac:dyDescent="0.7">
      <c r="A41" s="2018" t="s">
        <v>765</v>
      </c>
      <c r="B41" s="2019"/>
      <c r="C41" s="357" t="s">
        <v>766</v>
      </c>
      <c r="D41" s="343">
        <v>10</v>
      </c>
      <c r="E41" s="356">
        <v>8</v>
      </c>
      <c r="F41" s="343">
        <v>0</v>
      </c>
      <c r="G41" s="342">
        <v>0</v>
      </c>
      <c r="H41" s="342">
        <v>0</v>
      </c>
      <c r="I41" s="341">
        <v>0</v>
      </c>
    </row>
    <row r="42" spans="1:9" ht="14.25" customHeight="1" x14ac:dyDescent="0.7">
      <c r="A42" s="2018" t="s">
        <v>765</v>
      </c>
      <c r="B42" s="2019"/>
      <c r="C42" s="357" t="s">
        <v>764</v>
      </c>
      <c r="D42" s="359" t="s">
        <v>763</v>
      </c>
      <c r="E42" s="356">
        <v>7</v>
      </c>
      <c r="F42" s="343">
        <v>0</v>
      </c>
      <c r="G42" s="342">
        <v>0</v>
      </c>
      <c r="H42" s="342">
        <v>9</v>
      </c>
      <c r="I42" s="341">
        <v>0</v>
      </c>
    </row>
    <row r="43" spans="1:9" ht="14.25" customHeight="1" x14ac:dyDescent="0.7">
      <c r="A43" s="2018" t="s">
        <v>761</v>
      </c>
      <c r="B43" s="2019"/>
      <c r="C43" s="357" t="s">
        <v>762</v>
      </c>
      <c r="D43" s="343">
        <v>15</v>
      </c>
      <c r="E43" s="356">
        <v>12</v>
      </c>
      <c r="F43" s="343">
        <v>12</v>
      </c>
      <c r="G43" s="342">
        <v>12</v>
      </c>
      <c r="H43" s="342">
        <v>0</v>
      </c>
      <c r="I43" s="341">
        <v>0</v>
      </c>
    </row>
    <row r="44" spans="1:9" ht="14.25" customHeight="1" thickBot="1" x14ac:dyDescent="0.75">
      <c r="A44" s="2042" t="s">
        <v>761</v>
      </c>
      <c r="B44" s="2043"/>
      <c r="C44" s="354" t="s">
        <v>760</v>
      </c>
      <c r="D44" s="352">
        <v>8</v>
      </c>
      <c r="E44" s="353">
        <v>6</v>
      </c>
      <c r="F44" s="352">
        <v>0</v>
      </c>
      <c r="G44" s="351">
        <v>0</v>
      </c>
      <c r="H44" s="351">
        <v>0</v>
      </c>
      <c r="I44" s="350">
        <v>0</v>
      </c>
    </row>
    <row r="45" spans="1:9" ht="13.15" thickTop="1" x14ac:dyDescent="0.7"/>
    <row r="46" spans="1:9" ht="13.15" thickBot="1" x14ac:dyDescent="0.75">
      <c r="A46" s="2017" t="s">
        <v>111</v>
      </c>
      <c r="B46" s="2017"/>
      <c r="C46" s="1851" t="s">
        <v>64</v>
      </c>
      <c r="D46" s="1851"/>
      <c r="E46" s="1851"/>
      <c r="F46" s="1851"/>
      <c r="G46" s="1851"/>
      <c r="H46" s="1851"/>
      <c r="I46" s="1851"/>
    </row>
    <row r="47" spans="1:9" ht="13.15" thickTop="1" x14ac:dyDescent="0.7">
      <c r="A47" s="2052"/>
      <c r="B47" s="2014"/>
      <c r="C47" s="2053"/>
      <c r="D47" s="2014" t="s">
        <v>176</v>
      </c>
      <c r="E47" s="2014"/>
      <c r="F47" s="2014"/>
      <c r="G47" s="349" t="s">
        <v>759</v>
      </c>
      <c r="H47" s="349" t="s">
        <v>79</v>
      </c>
      <c r="I47" s="348" t="s">
        <v>162</v>
      </c>
    </row>
    <row r="48" spans="1:9" ht="13.15" thickBot="1" x14ac:dyDescent="0.75">
      <c r="A48" s="2054"/>
      <c r="B48" s="1722"/>
      <c r="C48" s="2055"/>
      <c r="D48" s="1722"/>
      <c r="E48" s="1722"/>
      <c r="F48" s="1722"/>
      <c r="G48" s="347" t="s">
        <v>758</v>
      </c>
      <c r="H48" s="347" t="s">
        <v>757</v>
      </c>
      <c r="I48" s="346" t="s">
        <v>757</v>
      </c>
    </row>
    <row r="49" spans="1:9" ht="15" customHeight="1" thickTop="1" x14ac:dyDescent="0.7">
      <c r="A49" s="1929" t="s">
        <v>756</v>
      </c>
      <c r="B49" s="1930"/>
      <c r="C49" s="2056"/>
      <c r="D49" s="2057">
        <v>20</v>
      </c>
      <c r="E49" s="2057"/>
      <c r="F49" s="2057"/>
      <c r="G49" s="345">
        <v>18</v>
      </c>
      <c r="H49" s="345">
        <v>17</v>
      </c>
      <c r="I49" s="344">
        <v>8</v>
      </c>
    </row>
    <row r="50" spans="1:9" ht="15" customHeight="1" x14ac:dyDescent="0.7">
      <c r="A50" s="1934" t="s">
        <v>755</v>
      </c>
      <c r="B50" s="1704"/>
      <c r="C50" s="2058"/>
      <c r="D50" s="2059">
        <v>6</v>
      </c>
      <c r="E50" s="2059"/>
      <c r="F50" s="2059"/>
      <c r="G50" s="342">
        <v>4</v>
      </c>
      <c r="H50" s="342">
        <v>2</v>
      </c>
      <c r="I50" s="341">
        <v>0</v>
      </c>
    </row>
    <row r="51" spans="1:9" ht="15" customHeight="1" thickBot="1" x14ac:dyDescent="0.75">
      <c r="A51" s="2044" t="s">
        <v>754</v>
      </c>
      <c r="B51" s="2045"/>
      <c r="C51" s="2046"/>
      <c r="D51" s="2047">
        <v>4</v>
      </c>
      <c r="E51" s="2047"/>
      <c r="F51" s="2047"/>
      <c r="G51" s="340">
        <v>1</v>
      </c>
      <c r="H51" s="340">
        <v>1</v>
      </c>
      <c r="I51" s="339">
        <v>0</v>
      </c>
    </row>
    <row r="52" spans="1:9" ht="18" customHeight="1" thickBot="1" x14ac:dyDescent="0.75">
      <c r="A52" s="2048" t="s">
        <v>255</v>
      </c>
      <c r="B52" s="2049"/>
      <c r="C52" s="2050"/>
      <c r="D52" s="2051">
        <f>SUM(D49:F51)</f>
        <v>30</v>
      </c>
      <c r="E52" s="2051"/>
      <c r="F52" s="2051"/>
      <c r="G52" s="338">
        <f>SUM(G49:G51)</f>
        <v>23</v>
      </c>
      <c r="H52" s="338">
        <f>SUM(H49:H51)</f>
        <v>20</v>
      </c>
      <c r="I52" s="337">
        <f>SUM(I49:I51)</f>
        <v>8</v>
      </c>
    </row>
    <row r="53" spans="1:9" ht="13.15" thickTop="1" x14ac:dyDescent="0.7"/>
  </sheetData>
  <mergeCells count="55">
    <mergeCell ref="A51:C51"/>
    <mergeCell ref="D51:F51"/>
    <mergeCell ref="A52:C52"/>
    <mergeCell ref="D52:F52"/>
    <mergeCell ref="A47:C48"/>
    <mergeCell ref="D47:F48"/>
    <mergeCell ref="A49:C49"/>
    <mergeCell ref="D49:F49"/>
    <mergeCell ref="A50:C50"/>
    <mergeCell ref="D50:F50"/>
    <mergeCell ref="C46:I46"/>
    <mergeCell ref="A35:B35"/>
    <mergeCell ref="A36:B36"/>
    <mergeCell ref="A37:B37"/>
    <mergeCell ref="A38:B38"/>
    <mergeCell ref="A39:B39"/>
    <mergeCell ref="A46:B46"/>
    <mergeCell ref="A40:B40"/>
    <mergeCell ref="A41:B41"/>
    <mergeCell ref="A42:B42"/>
    <mergeCell ref="A43:B43"/>
    <mergeCell ref="A44:B44"/>
    <mergeCell ref="A20:B20"/>
    <mergeCell ref="A21:B21"/>
    <mergeCell ref="A34:B34"/>
    <mergeCell ref="A23:B23"/>
    <mergeCell ref="A24:B24"/>
    <mergeCell ref="A25:B25"/>
    <mergeCell ref="A26:B26"/>
    <mergeCell ref="A27:B27"/>
    <mergeCell ref="A28:B28"/>
    <mergeCell ref="A29:B29"/>
    <mergeCell ref="A22:B22"/>
    <mergeCell ref="A30:B30"/>
    <mergeCell ref="A31:B31"/>
    <mergeCell ref="A32:B32"/>
    <mergeCell ref="A33:B33"/>
    <mergeCell ref="A16:B16"/>
    <mergeCell ref="A17:B17"/>
    <mergeCell ref="A18:B18"/>
    <mergeCell ref="A19:B19"/>
    <mergeCell ref="A7:C10"/>
    <mergeCell ref="A11:C11"/>
    <mergeCell ref="A12:C12"/>
    <mergeCell ref="A13:C13"/>
    <mergeCell ref="A14:C14"/>
    <mergeCell ref="A15:B15"/>
    <mergeCell ref="D7:F8"/>
    <mergeCell ref="D9:D10"/>
    <mergeCell ref="E9:E10"/>
    <mergeCell ref="A1:I1"/>
    <mergeCell ref="A3:I3"/>
    <mergeCell ref="A5:I5"/>
    <mergeCell ref="A6:B6"/>
    <mergeCell ref="C6:I6"/>
  </mergeCells>
  <phoneticPr fontId="10"/>
  <dataValidations count="1">
    <dataValidation type="list" showInputMessage="1" showErrorMessage="1" sqref="A15:A44" xr:uid="{752F1F39-166F-402F-B074-00224E05CE55}">
      <formula1>$J$12:$J$14</formula1>
    </dataValidation>
  </dataValidations>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B80B3-4054-4201-9ED3-67C0F8478488}">
  <sheetPr>
    <tabColor rgb="FFFFC000"/>
    <pageSetUpPr fitToPage="1"/>
  </sheetPr>
  <dimension ref="A2:AU44"/>
  <sheetViews>
    <sheetView workbookViewId="0"/>
  </sheetViews>
  <sheetFormatPr defaultColWidth="2.1875" defaultRowHeight="12.75" x14ac:dyDescent="0.7"/>
  <cols>
    <col min="1" max="37" width="2.1875" style="1" customWidth="1"/>
    <col min="38" max="44" width="2.1875" style="1"/>
    <col min="45" max="45" width="6.625" style="1" hidden="1" customWidth="1"/>
    <col min="46" max="46" width="8.5" style="1" hidden="1" customWidth="1"/>
    <col min="47" max="47" width="7.625" style="1" hidden="1" customWidth="1"/>
    <col min="48" max="16384" width="2.1875" style="1"/>
  </cols>
  <sheetData>
    <row r="2" spans="1:47" ht="14.25" x14ac:dyDescent="0.7">
      <c r="A2" s="4" t="s">
        <v>843</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row>
    <row r="4" spans="1:47" ht="13.15" thickBot="1" x14ac:dyDescent="0.75">
      <c r="A4" s="1845" t="s">
        <v>23</v>
      </c>
      <c r="B4" s="1665"/>
      <c r="C4" s="1851" t="s">
        <v>842</v>
      </c>
      <c r="D4" s="1851"/>
      <c r="E4" s="1851"/>
      <c r="F4" s="1851"/>
      <c r="G4" s="1851"/>
      <c r="H4" s="1851"/>
      <c r="I4" s="1851"/>
      <c r="J4" s="1851"/>
      <c r="K4" s="1851"/>
      <c r="L4" s="1851"/>
      <c r="M4" s="1851"/>
      <c r="N4" s="1851"/>
      <c r="O4" s="1851"/>
      <c r="Z4" s="1913" t="s">
        <v>841</v>
      </c>
      <c r="AA4" s="1913"/>
      <c r="AB4" s="1913"/>
      <c r="AC4" s="1913"/>
      <c r="AD4" s="1913"/>
      <c r="AE4" s="1913"/>
      <c r="AF4" s="1913"/>
      <c r="AG4" s="1913"/>
      <c r="AH4" s="1913"/>
      <c r="AI4" s="1913"/>
      <c r="AJ4" s="1913"/>
      <c r="AK4" s="1913"/>
    </row>
    <row r="5" spans="1:47" ht="27" customHeight="1" thickTop="1" x14ac:dyDescent="0.7">
      <c r="A5" s="2060"/>
      <c r="B5" s="2061"/>
      <c r="C5" s="2061"/>
      <c r="D5" s="2061"/>
      <c r="E5" s="1903" t="s">
        <v>840</v>
      </c>
      <c r="F5" s="1903"/>
      <c r="G5" s="1903"/>
      <c r="H5" s="1904"/>
      <c r="I5" s="1903" t="s">
        <v>839</v>
      </c>
      <c r="J5" s="1903"/>
      <c r="K5" s="2063" t="s">
        <v>507</v>
      </c>
      <c r="L5" s="2063"/>
      <c r="M5" s="2063"/>
      <c r="N5" s="2063"/>
      <c r="O5" s="2065" t="s">
        <v>838</v>
      </c>
      <c r="P5" s="2063"/>
      <c r="Q5" s="2063"/>
      <c r="R5" s="2063"/>
      <c r="S5" s="2065" t="s">
        <v>837</v>
      </c>
      <c r="T5" s="2063"/>
      <c r="U5" s="2063"/>
      <c r="V5" s="2066" t="s">
        <v>836</v>
      </c>
      <c r="W5" s="1903"/>
      <c r="X5" s="1903"/>
      <c r="Y5" s="1903"/>
      <c r="Z5" s="1903"/>
      <c r="AA5" s="1903"/>
      <c r="AB5" s="1903"/>
      <c r="AC5" s="1903"/>
      <c r="AD5" s="1903"/>
      <c r="AE5" s="1903"/>
      <c r="AF5" s="1903"/>
      <c r="AG5" s="1903"/>
      <c r="AH5" s="1903"/>
      <c r="AI5" s="1903"/>
      <c r="AJ5" s="1903"/>
      <c r="AK5" s="2067"/>
    </row>
    <row r="6" spans="1:47" ht="27" customHeight="1" thickBot="1" x14ac:dyDescent="0.75">
      <c r="A6" s="2068" t="s">
        <v>249</v>
      </c>
      <c r="B6" s="2062"/>
      <c r="C6" s="2062"/>
      <c r="D6" s="2062"/>
      <c r="E6" s="2069"/>
      <c r="F6" s="2069"/>
      <c r="G6" s="2069"/>
      <c r="H6" s="2070"/>
      <c r="I6" s="2062"/>
      <c r="J6" s="2062"/>
      <c r="K6" s="2064"/>
      <c r="L6" s="2064"/>
      <c r="M6" s="2064"/>
      <c r="N6" s="2064"/>
      <c r="O6" s="2064"/>
      <c r="P6" s="2064"/>
      <c r="Q6" s="2064"/>
      <c r="R6" s="2064"/>
      <c r="S6" s="2064"/>
      <c r="T6" s="2064"/>
      <c r="U6" s="2064"/>
      <c r="V6" s="2071" t="s">
        <v>835</v>
      </c>
      <c r="W6" s="2072"/>
      <c r="X6" s="2072"/>
      <c r="Y6" s="2072"/>
      <c r="Z6" s="2073" t="s">
        <v>834</v>
      </c>
      <c r="AA6" s="2073"/>
      <c r="AB6" s="2073"/>
      <c r="AC6" s="2073"/>
      <c r="AD6" s="2071" t="s">
        <v>833</v>
      </c>
      <c r="AE6" s="2072"/>
      <c r="AF6" s="2072"/>
      <c r="AG6" s="2074"/>
      <c r="AH6" s="2075" t="s">
        <v>255</v>
      </c>
      <c r="AI6" s="2072"/>
      <c r="AJ6" s="2072"/>
      <c r="AK6" s="2076"/>
    </row>
    <row r="7" spans="1:47" ht="15" customHeight="1" thickTop="1" x14ac:dyDescent="0.7">
      <c r="A7" s="2105" t="s">
        <v>832</v>
      </c>
      <c r="B7" s="2106"/>
      <c r="C7" s="2106"/>
      <c r="D7" s="2106"/>
      <c r="E7" s="2106"/>
      <c r="F7" s="2106"/>
      <c r="G7" s="2106"/>
      <c r="H7" s="2107"/>
      <c r="I7" s="2139" t="s">
        <v>254</v>
      </c>
      <c r="J7" s="2140"/>
      <c r="K7" s="2077">
        <f>SUM(K16,K25)</f>
        <v>3</v>
      </c>
      <c r="L7" s="2077"/>
      <c r="M7" s="2077">
        <f>SUM(K7:L9)</f>
        <v>30</v>
      </c>
      <c r="N7" s="2077"/>
      <c r="O7" s="2141">
        <f>SUM(O16,O25)</f>
        <v>3</v>
      </c>
      <c r="P7" s="2142"/>
      <c r="Q7" s="2091">
        <f>SUM(O7:P9)</f>
        <v>17</v>
      </c>
      <c r="R7" s="2092"/>
      <c r="S7" s="2088">
        <f>Q7/M7*100</f>
        <v>56.666666666666664</v>
      </c>
      <c r="T7" s="2088"/>
      <c r="U7" s="2088"/>
      <c r="V7" s="2077">
        <f>SUM(V16,V25)</f>
        <v>1</v>
      </c>
      <c r="W7" s="2077"/>
      <c r="X7" s="2077">
        <f>SUM(V7:W9)</f>
        <v>8</v>
      </c>
      <c r="Y7" s="2077"/>
      <c r="Z7" s="2077">
        <f>SUM(Z16,Z25)</f>
        <v>7</v>
      </c>
      <c r="AA7" s="2077"/>
      <c r="AB7" s="2077">
        <f>SUM(Z7:AA9)</f>
        <v>17</v>
      </c>
      <c r="AC7" s="2077"/>
      <c r="AD7" s="2077">
        <f>SUM(AD16,AD25)</f>
        <v>0</v>
      </c>
      <c r="AE7" s="2077"/>
      <c r="AF7" s="2077">
        <f>SUM(AD7:AE9)</f>
        <v>38</v>
      </c>
      <c r="AG7" s="2101"/>
      <c r="AH7" s="2104">
        <f t="shared" ref="AH7:AH27" si="0">SUM(V7,Z7,AD7)</f>
        <v>8</v>
      </c>
      <c r="AI7" s="2077"/>
      <c r="AJ7" s="2077">
        <f>SUM(X7,AB7,AF7)</f>
        <v>63</v>
      </c>
      <c r="AK7" s="2078"/>
      <c r="AS7" s="1" t="s">
        <v>761</v>
      </c>
      <c r="AT7" s="1" t="s">
        <v>801</v>
      </c>
      <c r="AU7" s="398">
        <v>774413</v>
      </c>
    </row>
    <row r="8" spans="1:47" ht="15" customHeight="1" x14ac:dyDescent="0.7">
      <c r="A8" s="2108"/>
      <c r="B8" s="1665"/>
      <c r="C8" s="1665"/>
      <c r="D8" s="1665"/>
      <c r="E8" s="1665"/>
      <c r="F8" s="1665"/>
      <c r="G8" s="1665"/>
      <c r="H8" s="2109"/>
      <c r="I8" s="2083" t="s">
        <v>253</v>
      </c>
      <c r="J8" s="2084"/>
      <c r="K8" s="2085">
        <f>SUM(K17,K26)</f>
        <v>16</v>
      </c>
      <c r="L8" s="2086"/>
      <c r="M8" s="2079"/>
      <c r="N8" s="2079"/>
      <c r="O8" s="2085">
        <f>SUM(O17,O26)</f>
        <v>5</v>
      </c>
      <c r="P8" s="2086"/>
      <c r="Q8" s="2093"/>
      <c r="R8" s="2094"/>
      <c r="S8" s="2089"/>
      <c r="T8" s="2089"/>
      <c r="U8" s="2089"/>
      <c r="V8" s="2085">
        <f>SUM(V17,V26)</f>
        <v>2</v>
      </c>
      <c r="W8" s="2086"/>
      <c r="X8" s="2079"/>
      <c r="Y8" s="2079"/>
      <c r="Z8" s="2085">
        <f>SUM(Z17,Z26)</f>
        <v>2</v>
      </c>
      <c r="AA8" s="2086"/>
      <c r="AB8" s="2079"/>
      <c r="AC8" s="2079"/>
      <c r="AD8" s="2085">
        <f>SUM(AD17,AD26)</f>
        <v>3</v>
      </c>
      <c r="AE8" s="2086"/>
      <c r="AF8" s="2079"/>
      <c r="AG8" s="2102"/>
      <c r="AH8" s="2087">
        <f t="shared" si="0"/>
        <v>7</v>
      </c>
      <c r="AI8" s="2086"/>
      <c r="AJ8" s="2079"/>
      <c r="AK8" s="2080"/>
      <c r="AS8" s="1" t="s">
        <v>765</v>
      </c>
      <c r="AT8" s="1" t="s">
        <v>799</v>
      </c>
      <c r="AU8" s="398">
        <v>259945</v>
      </c>
    </row>
    <row r="9" spans="1:47" ht="15" customHeight="1" thickBot="1" x14ac:dyDescent="0.75">
      <c r="A9" s="2110"/>
      <c r="B9" s="2111"/>
      <c r="C9" s="2111"/>
      <c r="D9" s="2111"/>
      <c r="E9" s="2111"/>
      <c r="F9" s="2111"/>
      <c r="G9" s="2111"/>
      <c r="H9" s="2112"/>
      <c r="I9" s="2097" t="s">
        <v>252</v>
      </c>
      <c r="J9" s="2098"/>
      <c r="K9" s="2099">
        <f>SUM(K18,K27)</f>
        <v>11</v>
      </c>
      <c r="L9" s="2100"/>
      <c r="M9" s="2081"/>
      <c r="N9" s="2081"/>
      <c r="O9" s="2099">
        <f>SUM(O18,O27)</f>
        <v>9</v>
      </c>
      <c r="P9" s="2100"/>
      <c r="Q9" s="2095"/>
      <c r="R9" s="2096"/>
      <c r="S9" s="2090"/>
      <c r="T9" s="2090"/>
      <c r="U9" s="2090"/>
      <c r="V9" s="2099">
        <f>SUM(V18,V27)</f>
        <v>5</v>
      </c>
      <c r="W9" s="2100"/>
      <c r="X9" s="2081"/>
      <c r="Y9" s="2081"/>
      <c r="Z9" s="2099">
        <f>SUM(Z18,Z27)</f>
        <v>8</v>
      </c>
      <c r="AA9" s="2100"/>
      <c r="AB9" s="2081"/>
      <c r="AC9" s="2081"/>
      <c r="AD9" s="2099">
        <f>SUM(AD18,AD27)</f>
        <v>35</v>
      </c>
      <c r="AE9" s="2100"/>
      <c r="AF9" s="2081"/>
      <c r="AG9" s="2103"/>
      <c r="AH9" s="2119">
        <f t="shared" si="0"/>
        <v>48</v>
      </c>
      <c r="AI9" s="2100"/>
      <c r="AJ9" s="2081"/>
      <c r="AK9" s="2082"/>
      <c r="AS9" s="1" t="s">
        <v>765</v>
      </c>
      <c r="AT9" s="1" t="s">
        <v>797</v>
      </c>
      <c r="AU9" s="398">
        <v>91511</v>
      </c>
    </row>
    <row r="10" spans="1:47" ht="15" customHeight="1" x14ac:dyDescent="0.7">
      <c r="A10" s="2120" t="s">
        <v>831</v>
      </c>
      <c r="B10" s="2121"/>
      <c r="C10" s="2113" t="s">
        <v>830</v>
      </c>
      <c r="D10" s="1760"/>
      <c r="E10" s="1760"/>
      <c r="F10" s="1760"/>
      <c r="G10" s="1760"/>
      <c r="H10" s="1761"/>
      <c r="I10" s="2127" t="s">
        <v>254</v>
      </c>
      <c r="J10" s="2127"/>
      <c r="K10" s="2128">
        <v>3</v>
      </c>
      <c r="L10" s="2128"/>
      <c r="M10" s="2113">
        <f>SUM(K10:L12)</f>
        <v>20</v>
      </c>
      <c r="N10" s="2129"/>
      <c r="O10" s="2128">
        <v>3</v>
      </c>
      <c r="P10" s="2128"/>
      <c r="Q10" s="2113">
        <f>SUM(O10:P12)</f>
        <v>14</v>
      </c>
      <c r="R10" s="2129"/>
      <c r="S10" s="2130">
        <f>Q10/M10*100</f>
        <v>70</v>
      </c>
      <c r="T10" s="2131"/>
      <c r="U10" s="2132"/>
      <c r="V10" s="2128">
        <v>1</v>
      </c>
      <c r="W10" s="2128"/>
      <c r="X10" s="2113">
        <f>SUM(V10:W12)</f>
        <v>6</v>
      </c>
      <c r="Y10" s="2129"/>
      <c r="Z10" s="2128">
        <v>7</v>
      </c>
      <c r="AA10" s="2128"/>
      <c r="AB10" s="2113">
        <f>SUM(Z10:AA12)</f>
        <v>15</v>
      </c>
      <c r="AC10" s="2129"/>
      <c r="AD10" s="2128">
        <v>0</v>
      </c>
      <c r="AE10" s="2128"/>
      <c r="AF10" s="2113">
        <f>SUM(AD10:AE12)</f>
        <v>38</v>
      </c>
      <c r="AG10" s="2147"/>
      <c r="AH10" s="2150">
        <f t="shared" si="0"/>
        <v>8</v>
      </c>
      <c r="AI10" s="2151"/>
      <c r="AJ10" s="2113">
        <f>SUM(X10,AB10,AF10)</f>
        <v>59</v>
      </c>
      <c r="AK10" s="2114"/>
      <c r="AN10" s="36"/>
      <c r="AO10" s="36"/>
      <c r="AS10" s="1" t="s">
        <v>765</v>
      </c>
      <c r="AT10" s="1" t="s">
        <v>796</v>
      </c>
      <c r="AU10" s="398">
        <v>77737</v>
      </c>
    </row>
    <row r="11" spans="1:47" ht="15" customHeight="1" x14ac:dyDescent="0.7">
      <c r="A11" s="2122"/>
      <c r="B11" s="2123"/>
      <c r="C11" s="1710"/>
      <c r="D11" s="1681"/>
      <c r="E11" s="1681"/>
      <c r="F11" s="1681"/>
      <c r="G11" s="1681"/>
      <c r="H11" s="1765"/>
      <c r="I11" s="2117" t="s">
        <v>253</v>
      </c>
      <c r="J11" s="2117"/>
      <c r="K11" s="2118">
        <v>10</v>
      </c>
      <c r="L11" s="2118"/>
      <c r="M11" s="1710"/>
      <c r="N11" s="1709"/>
      <c r="O11" s="2118">
        <v>4</v>
      </c>
      <c r="P11" s="2118"/>
      <c r="Q11" s="1710"/>
      <c r="R11" s="1709"/>
      <c r="S11" s="2133"/>
      <c r="T11" s="2134"/>
      <c r="U11" s="2135"/>
      <c r="V11" s="2118">
        <v>1</v>
      </c>
      <c r="W11" s="2118"/>
      <c r="X11" s="1710"/>
      <c r="Y11" s="1709"/>
      <c r="Z11" s="2118">
        <v>2</v>
      </c>
      <c r="AA11" s="2118"/>
      <c r="AB11" s="1710"/>
      <c r="AC11" s="1709"/>
      <c r="AD11" s="2118">
        <v>3</v>
      </c>
      <c r="AE11" s="2118"/>
      <c r="AF11" s="1710"/>
      <c r="AG11" s="2148"/>
      <c r="AH11" s="2143">
        <f t="shared" si="0"/>
        <v>6</v>
      </c>
      <c r="AI11" s="2144"/>
      <c r="AJ11" s="1710"/>
      <c r="AK11" s="1748"/>
      <c r="AN11" s="36"/>
      <c r="AO11" s="36"/>
      <c r="AS11" s="1" t="s">
        <v>761</v>
      </c>
      <c r="AT11" s="1" t="s">
        <v>795</v>
      </c>
      <c r="AU11" s="398">
        <v>92016</v>
      </c>
    </row>
    <row r="12" spans="1:47" ht="15" customHeight="1" x14ac:dyDescent="0.7">
      <c r="A12" s="2122"/>
      <c r="B12" s="2123"/>
      <c r="C12" s="2115"/>
      <c r="D12" s="1785"/>
      <c r="E12" s="1785"/>
      <c r="F12" s="1785"/>
      <c r="G12" s="1785"/>
      <c r="H12" s="2126"/>
      <c r="I12" s="2145" t="s">
        <v>252</v>
      </c>
      <c r="J12" s="2145"/>
      <c r="K12" s="2146">
        <v>7</v>
      </c>
      <c r="L12" s="2146"/>
      <c r="M12" s="2115"/>
      <c r="N12" s="1801"/>
      <c r="O12" s="2146">
        <v>7</v>
      </c>
      <c r="P12" s="2146"/>
      <c r="Q12" s="2115"/>
      <c r="R12" s="1801"/>
      <c r="S12" s="2136"/>
      <c r="T12" s="2137"/>
      <c r="U12" s="2138"/>
      <c r="V12" s="2146">
        <v>4</v>
      </c>
      <c r="W12" s="2146"/>
      <c r="X12" s="2115"/>
      <c r="Y12" s="1801"/>
      <c r="Z12" s="2146">
        <v>6</v>
      </c>
      <c r="AA12" s="2146"/>
      <c r="AB12" s="2115"/>
      <c r="AC12" s="1801"/>
      <c r="AD12" s="2146">
        <v>35</v>
      </c>
      <c r="AE12" s="2146"/>
      <c r="AF12" s="2115"/>
      <c r="AG12" s="2149"/>
      <c r="AH12" s="2156">
        <f t="shared" si="0"/>
        <v>45</v>
      </c>
      <c r="AI12" s="2157"/>
      <c r="AJ12" s="2115"/>
      <c r="AK12" s="2116"/>
      <c r="AN12" s="36"/>
      <c r="AO12" s="36"/>
      <c r="AS12" s="1" t="s">
        <v>765</v>
      </c>
      <c r="AT12" s="1" t="s">
        <v>793</v>
      </c>
      <c r="AU12" s="398">
        <v>32841</v>
      </c>
    </row>
    <row r="13" spans="1:47" ht="15" customHeight="1" x14ac:dyDescent="0.7">
      <c r="A13" s="2122"/>
      <c r="B13" s="2123"/>
      <c r="C13" s="2158" t="s">
        <v>829</v>
      </c>
      <c r="D13" s="2159"/>
      <c r="E13" s="2159"/>
      <c r="F13" s="2159"/>
      <c r="G13" s="2159"/>
      <c r="H13" s="2160"/>
      <c r="I13" s="2166" t="s">
        <v>254</v>
      </c>
      <c r="J13" s="2166"/>
      <c r="K13" s="2155" t="s">
        <v>537</v>
      </c>
      <c r="L13" s="2155"/>
      <c r="M13" s="1773">
        <f>SUM(K13:L15)</f>
        <v>2</v>
      </c>
      <c r="N13" s="1800"/>
      <c r="O13" s="2155" t="s">
        <v>537</v>
      </c>
      <c r="P13" s="2155"/>
      <c r="Q13" s="1773">
        <f>SUM(O13:P15)</f>
        <v>1</v>
      </c>
      <c r="R13" s="1800"/>
      <c r="S13" s="2152">
        <f>Q13/M13*100</f>
        <v>50</v>
      </c>
      <c r="T13" s="2153"/>
      <c r="U13" s="2154"/>
      <c r="V13" s="2155" t="s">
        <v>537</v>
      </c>
      <c r="W13" s="2155"/>
      <c r="X13" s="1773">
        <f>SUM(V13:W15)</f>
        <v>1</v>
      </c>
      <c r="Y13" s="1800"/>
      <c r="Z13" s="2155" t="s">
        <v>537</v>
      </c>
      <c r="AA13" s="2155"/>
      <c r="AB13" s="1773">
        <f>SUM(Z13:AA15)</f>
        <v>1</v>
      </c>
      <c r="AC13" s="1800"/>
      <c r="AD13" s="2155" t="s">
        <v>537</v>
      </c>
      <c r="AE13" s="2155"/>
      <c r="AF13" s="1773">
        <f>SUM(AD13:AE15)</f>
        <v>0</v>
      </c>
      <c r="AG13" s="2174"/>
      <c r="AH13" s="2175">
        <f t="shared" si="0"/>
        <v>0</v>
      </c>
      <c r="AI13" s="2176"/>
      <c r="AJ13" s="1773">
        <f>SUM(X13,AB13,AF13)</f>
        <v>2</v>
      </c>
      <c r="AK13" s="2167"/>
      <c r="AS13" s="1" t="s">
        <v>765</v>
      </c>
      <c r="AT13" s="1" t="s">
        <v>792</v>
      </c>
      <c r="AU13" s="398">
        <v>24007</v>
      </c>
    </row>
    <row r="14" spans="1:47" ht="15" customHeight="1" x14ac:dyDescent="0.7">
      <c r="A14" s="2122"/>
      <c r="B14" s="2123"/>
      <c r="C14" s="2161"/>
      <c r="D14" s="1814"/>
      <c r="E14" s="1814"/>
      <c r="F14" s="1814"/>
      <c r="G14" s="1814"/>
      <c r="H14" s="2162"/>
      <c r="I14" s="2117" t="s">
        <v>253</v>
      </c>
      <c r="J14" s="2117"/>
      <c r="K14" s="2118">
        <v>1</v>
      </c>
      <c r="L14" s="2118"/>
      <c r="M14" s="1710"/>
      <c r="N14" s="1709"/>
      <c r="O14" s="2118">
        <v>0</v>
      </c>
      <c r="P14" s="2118"/>
      <c r="Q14" s="1710"/>
      <c r="R14" s="1709"/>
      <c r="S14" s="2133"/>
      <c r="T14" s="2134"/>
      <c r="U14" s="2135"/>
      <c r="V14" s="2118">
        <v>0</v>
      </c>
      <c r="W14" s="2118"/>
      <c r="X14" s="1710"/>
      <c r="Y14" s="1709"/>
      <c r="Z14" s="2118">
        <v>0</v>
      </c>
      <c r="AA14" s="2118"/>
      <c r="AB14" s="1710"/>
      <c r="AC14" s="1709"/>
      <c r="AD14" s="2118">
        <v>0</v>
      </c>
      <c r="AE14" s="2118"/>
      <c r="AF14" s="1710"/>
      <c r="AG14" s="2148"/>
      <c r="AH14" s="2143">
        <f t="shared" si="0"/>
        <v>0</v>
      </c>
      <c r="AI14" s="2144"/>
      <c r="AJ14" s="1710"/>
      <c r="AK14" s="1748"/>
      <c r="AS14" s="1" t="s">
        <v>765</v>
      </c>
      <c r="AT14" s="1" t="s">
        <v>791</v>
      </c>
      <c r="AU14" s="398">
        <v>47228</v>
      </c>
    </row>
    <row r="15" spans="1:47" ht="15" customHeight="1" x14ac:dyDescent="0.7">
      <c r="A15" s="2122"/>
      <c r="B15" s="2123"/>
      <c r="C15" s="2163"/>
      <c r="D15" s="2164"/>
      <c r="E15" s="2164"/>
      <c r="F15" s="2164"/>
      <c r="G15" s="2164"/>
      <c r="H15" s="2165"/>
      <c r="I15" s="2169" t="s">
        <v>252</v>
      </c>
      <c r="J15" s="2169"/>
      <c r="K15" s="2170">
        <v>1</v>
      </c>
      <c r="L15" s="2170"/>
      <c r="M15" s="2115"/>
      <c r="N15" s="1801"/>
      <c r="O15" s="2170">
        <v>1</v>
      </c>
      <c r="P15" s="2170"/>
      <c r="Q15" s="2115"/>
      <c r="R15" s="1801"/>
      <c r="S15" s="2136"/>
      <c r="T15" s="2137"/>
      <c r="U15" s="2138"/>
      <c r="V15" s="2170">
        <v>1</v>
      </c>
      <c r="W15" s="2170"/>
      <c r="X15" s="2115"/>
      <c r="Y15" s="1801"/>
      <c r="Z15" s="2170">
        <v>1</v>
      </c>
      <c r="AA15" s="2170"/>
      <c r="AB15" s="2115"/>
      <c r="AC15" s="1801"/>
      <c r="AD15" s="2170">
        <v>0</v>
      </c>
      <c r="AE15" s="2170"/>
      <c r="AF15" s="2115"/>
      <c r="AG15" s="2149"/>
      <c r="AH15" s="2156">
        <f t="shared" si="0"/>
        <v>2</v>
      </c>
      <c r="AI15" s="2157"/>
      <c r="AJ15" s="2115"/>
      <c r="AK15" s="2116"/>
      <c r="AS15" s="1" t="s">
        <v>765</v>
      </c>
      <c r="AT15" s="1" t="s">
        <v>790</v>
      </c>
      <c r="AU15" s="398">
        <v>38063</v>
      </c>
    </row>
    <row r="16" spans="1:47" ht="15" customHeight="1" x14ac:dyDescent="0.7">
      <c r="A16" s="2122"/>
      <c r="B16" s="2123"/>
      <c r="C16" s="1773" t="s">
        <v>825</v>
      </c>
      <c r="D16" s="1774"/>
      <c r="E16" s="1774"/>
      <c r="F16" s="1774"/>
      <c r="G16" s="1774"/>
      <c r="H16" s="1775"/>
      <c r="I16" s="2179" t="s">
        <v>254</v>
      </c>
      <c r="J16" s="2179"/>
      <c r="K16" s="2171">
        <f>SUM(K10,K13)</f>
        <v>3</v>
      </c>
      <c r="L16" s="2171"/>
      <c r="M16" s="1773">
        <f>SUM(K16:L18)</f>
        <v>22</v>
      </c>
      <c r="N16" s="1800"/>
      <c r="O16" s="2171">
        <f>SUM(O10,O13)</f>
        <v>3</v>
      </c>
      <c r="P16" s="2171"/>
      <c r="Q16" s="1773">
        <f>SUM(O16:P18)</f>
        <v>15</v>
      </c>
      <c r="R16" s="1800"/>
      <c r="S16" s="2152">
        <f>Q16/M16*100</f>
        <v>68.181818181818173</v>
      </c>
      <c r="T16" s="2153"/>
      <c r="U16" s="2154"/>
      <c r="V16" s="2171">
        <f>SUM(V10,V13)</f>
        <v>1</v>
      </c>
      <c r="W16" s="2171"/>
      <c r="X16" s="1773">
        <f>SUM(V16:W18)</f>
        <v>7</v>
      </c>
      <c r="Y16" s="1800"/>
      <c r="Z16" s="2171">
        <f>SUM(Z10,Z13)</f>
        <v>7</v>
      </c>
      <c r="AA16" s="2171"/>
      <c r="AB16" s="1773">
        <f>SUM(Z16:AA18)</f>
        <v>16</v>
      </c>
      <c r="AC16" s="1800"/>
      <c r="AD16" s="2171">
        <f>SUM(AD10,AD13)</f>
        <v>0</v>
      </c>
      <c r="AE16" s="2171"/>
      <c r="AF16" s="1773">
        <f>SUM(AD16:AE18)</f>
        <v>38</v>
      </c>
      <c r="AG16" s="2174"/>
      <c r="AH16" s="2175">
        <f t="shared" si="0"/>
        <v>8</v>
      </c>
      <c r="AI16" s="2176"/>
      <c r="AJ16" s="1773">
        <f>SUM(X16,AB16,AF16)</f>
        <v>61</v>
      </c>
      <c r="AK16" s="2167"/>
      <c r="AS16" s="1" t="s">
        <v>761</v>
      </c>
      <c r="AT16" s="1" t="s">
        <v>789</v>
      </c>
      <c r="AU16" s="398">
        <v>54343</v>
      </c>
    </row>
    <row r="17" spans="1:47" ht="15" customHeight="1" x14ac:dyDescent="0.7">
      <c r="A17" s="2122"/>
      <c r="B17" s="2123"/>
      <c r="C17" s="1710"/>
      <c r="D17" s="1681"/>
      <c r="E17" s="1681"/>
      <c r="F17" s="1681"/>
      <c r="G17" s="1681"/>
      <c r="H17" s="1765"/>
      <c r="I17" s="2117" t="s">
        <v>253</v>
      </c>
      <c r="J17" s="2117"/>
      <c r="K17" s="2168">
        <f>SUM(K11,K14)</f>
        <v>11</v>
      </c>
      <c r="L17" s="2144"/>
      <c r="M17" s="1710"/>
      <c r="N17" s="1709"/>
      <c r="O17" s="2168">
        <f>SUM(O11,O14)</f>
        <v>4</v>
      </c>
      <c r="P17" s="2144"/>
      <c r="Q17" s="1710"/>
      <c r="R17" s="1709"/>
      <c r="S17" s="2133"/>
      <c r="T17" s="2134"/>
      <c r="U17" s="2135"/>
      <c r="V17" s="2168">
        <f>SUM(V11,V14)</f>
        <v>1</v>
      </c>
      <c r="W17" s="2144"/>
      <c r="X17" s="1710"/>
      <c r="Y17" s="1709"/>
      <c r="Z17" s="2168">
        <f>SUM(Z11,Z14)</f>
        <v>2</v>
      </c>
      <c r="AA17" s="2144"/>
      <c r="AB17" s="1710"/>
      <c r="AC17" s="1709"/>
      <c r="AD17" s="2168">
        <f>SUM(AD11,AD14)</f>
        <v>3</v>
      </c>
      <c r="AE17" s="2144"/>
      <c r="AF17" s="1710"/>
      <c r="AG17" s="2148"/>
      <c r="AH17" s="2143">
        <f t="shared" si="0"/>
        <v>6</v>
      </c>
      <c r="AI17" s="2144"/>
      <c r="AJ17" s="1710"/>
      <c r="AK17" s="1748"/>
      <c r="AS17" s="1" t="s">
        <v>765</v>
      </c>
      <c r="AT17" s="1" t="s">
        <v>788</v>
      </c>
      <c r="AU17" s="398">
        <v>75414</v>
      </c>
    </row>
    <row r="18" spans="1:47" ht="15" customHeight="1" thickBot="1" x14ac:dyDescent="0.75">
      <c r="A18" s="2124"/>
      <c r="B18" s="2125"/>
      <c r="C18" s="1744"/>
      <c r="D18" s="1745"/>
      <c r="E18" s="1745"/>
      <c r="F18" s="1745"/>
      <c r="G18" s="1745"/>
      <c r="H18" s="1776"/>
      <c r="I18" s="2182" t="s">
        <v>252</v>
      </c>
      <c r="J18" s="2182"/>
      <c r="K18" s="2172">
        <f>SUM(K12,K15)</f>
        <v>8</v>
      </c>
      <c r="L18" s="2173"/>
      <c r="M18" s="1744"/>
      <c r="N18" s="1746"/>
      <c r="O18" s="2172">
        <f>SUM(O12,O15)</f>
        <v>8</v>
      </c>
      <c r="P18" s="2173"/>
      <c r="Q18" s="1744"/>
      <c r="R18" s="1746"/>
      <c r="S18" s="2183"/>
      <c r="T18" s="2184"/>
      <c r="U18" s="2185"/>
      <c r="V18" s="2172">
        <f>SUM(V12,V15)</f>
        <v>5</v>
      </c>
      <c r="W18" s="2173"/>
      <c r="X18" s="1744"/>
      <c r="Y18" s="1746"/>
      <c r="Z18" s="2172">
        <f>SUM(Z12,Z15)</f>
        <v>7</v>
      </c>
      <c r="AA18" s="2173"/>
      <c r="AB18" s="1744"/>
      <c r="AC18" s="1746"/>
      <c r="AD18" s="2172">
        <f>SUM(AD12,AD15)</f>
        <v>35</v>
      </c>
      <c r="AE18" s="2173"/>
      <c r="AF18" s="1744"/>
      <c r="AG18" s="2180"/>
      <c r="AH18" s="2181">
        <f t="shared" si="0"/>
        <v>47</v>
      </c>
      <c r="AI18" s="2173"/>
      <c r="AJ18" s="1744"/>
      <c r="AK18" s="1749"/>
      <c r="AS18" s="1" t="s">
        <v>782</v>
      </c>
      <c r="AT18" s="1" t="s">
        <v>787</v>
      </c>
      <c r="AU18" s="398">
        <v>38639</v>
      </c>
    </row>
    <row r="19" spans="1:47" ht="15" customHeight="1" x14ac:dyDescent="0.7">
      <c r="A19" s="2120" t="s">
        <v>828</v>
      </c>
      <c r="B19" s="2121"/>
      <c r="C19" s="2161" t="s">
        <v>827</v>
      </c>
      <c r="D19" s="1814"/>
      <c r="E19" s="1814"/>
      <c r="F19" s="1814"/>
      <c r="G19" s="1814"/>
      <c r="H19" s="2162"/>
      <c r="I19" s="2179" t="s">
        <v>254</v>
      </c>
      <c r="J19" s="2179"/>
      <c r="K19" s="2171" t="s">
        <v>537</v>
      </c>
      <c r="L19" s="2171"/>
      <c r="M19" s="1710">
        <f>SUM(K19:L21)</f>
        <v>4</v>
      </c>
      <c r="N19" s="1709"/>
      <c r="O19" s="2171" t="s">
        <v>537</v>
      </c>
      <c r="P19" s="2171"/>
      <c r="Q19" s="1710">
        <f>SUM(O19:P21)</f>
        <v>1</v>
      </c>
      <c r="R19" s="1709"/>
      <c r="S19" s="2133">
        <f>Q19/M19*100</f>
        <v>25</v>
      </c>
      <c r="T19" s="2134"/>
      <c r="U19" s="2135"/>
      <c r="V19" s="2171" t="s">
        <v>537</v>
      </c>
      <c r="W19" s="2171"/>
      <c r="X19" s="2113">
        <f>SUM(V19:W21)</f>
        <v>1</v>
      </c>
      <c r="Y19" s="2129"/>
      <c r="Z19" s="2171" t="s">
        <v>537</v>
      </c>
      <c r="AA19" s="2171"/>
      <c r="AB19" s="2113">
        <f>SUM(Z19:AA21)</f>
        <v>0</v>
      </c>
      <c r="AC19" s="2129"/>
      <c r="AD19" s="2171" t="s">
        <v>537</v>
      </c>
      <c r="AE19" s="2171"/>
      <c r="AF19" s="2113">
        <f>SUM(AD19:AE21)</f>
        <v>0</v>
      </c>
      <c r="AG19" s="2147"/>
      <c r="AH19" s="2150">
        <f t="shared" si="0"/>
        <v>0</v>
      </c>
      <c r="AI19" s="2151"/>
      <c r="AJ19" s="2113">
        <f>SUM(X19,AB19,AF19)</f>
        <v>1</v>
      </c>
      <c r="AK19" s="2114"/>
      <c r="AS19" s="1" t="s">
        <v>782</v>
      </c>
      <c r="AT19" s="1" t="s">
        <v>785</v>
      </c>
      <c r="AU19" s="398">
        <v>28927</v>
      </c>
    </row>
    <row r="20" spans="1:47" ht="15" customHeight="1" x14ac:dyDescent="0.7">
      <c r="A20" s="2122"/>
      <c r="B20" s="2123"/>
      <c r="C20" s="2161"/>
      <c r="D20" s="1814"/>
      <c r="E20" s="1814"/>
      <c r="F20" s="1814"/>
      <c r="G20" s="1814"/>
      <c r="H20" s="2162"/>
      <c r="I20" s="2117" t="s">
        <v>253</v>
      </c>
      <c r="J20" s="2117"/>
      <c r="K20" s="2118">
        <v>3</v>
      </c>
      <c r="L20" s="2118"/>
      <c r="M20" s="1710"/>
      <c r="N20" s="1709"/>
      <c r="O20" s="2118">
        <v>1</v>
      </c>
      <c r="P20" s="2118"/>
      <c r="Q20" s="1710"/>
      <c r="R20" s="1709"/>
      <c r="S20" s="2133"/>
      <c r="T20" s="2134"/>
      <c r="U20" s="2135"/>
      <c r="V20" s="2118">
        <v>1</v>
      </c>
      <c r="W20" s="2118"/>
      <c r="X20" s="1710"/>
      <c r="Y20" s="1709"/>
      <c r="Z20" s="2118">
        <v>0</v>
      </c>
      <c r="AA20" s="2118"/>
      <c r="AB20" s="1710"/>
      <c r="AC20" s="1709"/>
      <c r="AD20" s="2118">
        <v>0</v>
      </c>
      <c r="AE20" s="2118"/>
      <c r="AF20" s="1710"/>
      <c r="AG20" s="2148"/>
      <c r="AH20" s="2143">
        <f t="shared" si="0"/>
        <v>1</v>
      </c>
      <c r="AI20" s="2144"/>
      <c r="AJ20" s="1710"/>
      <c r="AK20" s="1748"/>
      <c r="AS20" s="1" t="s">
        <v>761</v>
      </c>
      <c r="AT20" s="1" t="s">
        <v>784</v>
      </c>
      <c r="AU20" s="398">
        <v>45455</v>
      </c>
    </row>
    <row r="21" spans="1:47" ht="15" customHeight="1" x14ac:dyDescent="0.7">
      <c r="A21" s="2122"/>
      <c r="B21" s="2123"/>
      <c r="C21" s="2163"/>
      <c r="D21" s="2164"/>
      <c r="E21" s="2164"/>
      <c r="F21" s="2164"/>
      <c r="G21" s="2164"/>
      <c r="H21" s="2165"/>
      <c r="I21" s="2145" t="s">
        <v>252</v>
      </c>
      <c r="J21" s="2145"/>
      <c r="K21" s="2146">
        <v>1</v>
      </c>
      <c r="L21" s="2146"/>
      <c r="M21" s="2115"/>
      <c r="N21" s="1801"/>
      <c r="O21" s="2146">
        <v>0</v>
      </c>
      <c r="P21" s="2146"/>
      <c r="Q21" s="2115"/>
      <c r="R21" s="1801"/>
      <c r="S21" s="2136"/>
      <c r="T21" s="2137"/>
      <c r="U21" s="2138"/>
      <c r="V21" s="2146">
        <v>0</v>
      </c>
      <c r="W21" s="2146"/>
      <c r="X21" s="2115"/>
      <c r="Y21" s="1801"/>
      <c r="Z21" s="2146">
        <v>0</v>
      </c>
      <c r="AA21" s="2146"/>
      <c r="AB21" s="2115"/>
      <c r="AC21" s="1801"/>
      <c r="AD21" s="2146">
        <v>0</v>
      </c>
      <c r="AE21" s="2146"/>
      <c r="AF21" s="2115"/>
      <c r="AG21" s="2149"/>
      <c r="AH21" s="2156">
        <f t="shared" si="0"/>
        <v>0</v>
      </c>
      <c r="AI21" s="2157"/>
      <c r="AJ21" s="2115"/>
      <c r="AK21" s="2116"/>
      <c r="AS21" s="1" t="s">
        <v>782</v>
      </c>
      <c r="AT21" s="1" t="s">
        <v>781</v>
      </c>
      <c r="AU21" s="398">
        <v>182352</v>
      </c>
    </row>
    <row r="22" spans="1:47" ht="15" customHeight="1" x14ac:dyDescent="0.7">
      <c r="A22" s="2122"/>
      <c r="B22" s="2123"/>
      <c r="C22" s="2158" t="s">
        <v>826</v>
      </c>
      <c r="D22" s="2159"/>
      <c r="E22" s="2159"/>
      <c r="F22" s="2159"/>
      <c r="G22" s="2159"/>
      <c r="H22" s="2160"/>
      <c r="I22" s="2166" t="s">
        <v>254</v>
      </c>
      <c r="J22" s="2166"/>
      <c r="K22" s="2155" t="s">
        <v>537</v>
      </c>
      <c r="L22" s="2155"/>
      <c r="M22" s="1773">
        <f>SUM(K22:L24)</f>
        <v>4</v>
      </c>
      <c r="N22" s="1800"/>
      <c r="O22" s="2155" t="s">
        <v>537</v>
      </c>
      <c r="P22" s="2155"/>
      <c r="Q22" s="1773">
        <f>SUM(O22:P24)</f>
        <v>1</v>
      </c>
      <c r="R22" s="1800"/>
      <c r="S22" s="2152">
        <f>Q22/M22*100</f>
        <v>25</v>
      </c>
      <c r="T22" s="2153"/>
      <c r="U22" s="2154"/>
      <c r="V22" s="2155" t="s">
        <v>537</v>
      </c>
      <c r="W22" s="2155"/>
      <c r="X22" s="1773">
        <f>SUM(V22:W24)</f>
        <v>0</v>
      </c>
      <c r="Y22" s="1800"/>
      <c r="Z22" s="2155" t="s">
        <v>537</v>
      </c>
      <c r="AA22" s="2155"/>
      <c r="AB22" s="1773">
        <f>SUM(Z22:AA24)</f>
        <v>1</v>
      </c>
      <c r="AC22" s="1800"/>
      <c r="AD22" s="2155" t="s">
        <v>537</v>
      </c>
      <c r="AE22" s="2155"/>
      <c r="AF22" s="1773">
        <f>SUM(AD22:AE24)</f>
        <v>0</v>
      </c>
      <c r="AG22" s="2174"/>
      <c r="AH22" s="2175">
        <f t="shared" si="0"/>
        <v>0</v>
      </c>
      <c r="AI22" s="2176"/>
      <c r="AJ22" s="1773">
        <f>SUM(X22,AB22,AF22)</f>
        <v>1</v>
      </c>
      <c r="AK22" s="2167"/>
      <c r="AS22" s="1" t="s">
        <v>761</v>
      </c>
      <c r="AT22" s="1" t="s">
        <v>780</v>
      </c>
      <c r="AU22" s="398">
        <v>39338</v>
      </c>
    </row>
    <row r="23" spans="1:47" ht="15" customHeight="1" x14ac:dyDescent="0.7">
      <c r="A23" s="2122"/>
      <c r="B23" s="2123"/>
      <c r="C23" s="2161"/>
      <c r="D23" s="1814"/>
      <c r="E23" s="1814"/>
      <c r="F23" s="1814"/>
      <c r="G23" s="1814"/>
      <c r="H23" s="2162"/>
      <c r="I23" s="2117" t="s">
        <v>253</v>
      </c>
      <c r="J23" s="2117"/>
      <c r="K23" s="2118">
        <v>2</v>
      </c>
      <c r="L23" s="2118"/>
      <c r="M23" s="1710"/>
      <c r="N23" s="1709"/>
      <c r="O23" s="2118">
        <v>0</v>
      </c>
      <c r="P23" s="2118"/>
      <c r="Q23" s="1710"/>
      <c r="R23" s="1709"/>
      <c r="S23" s="2133"/>
      <c r="T23" s="2134"/>
      <c r="U23" s="2135"/>
      <c r="V23" s="2118">
        <v>0</v>
      </c>
      <c r="W23" s="2118"/>
      <c r="X23" s="1710"/>
      <c r="Y23" s="1709"/>
      <c r="Z23" s="2118">
        <v>0</v>
      </c>
      <c r="AA23" s="2118"/>
      <c r="AB23" s="1710"/>
      <c r="AC23" s="1709"/>
      <c r="AD23" s="2118">
        <v>0</v>
      </c>
      <c r="AE23" s="2118"/>
      <c r="AF23" s="1710"/>
      <c r="AG23" s="2148"/>
      <c r="AH23" s="2143">
        <f t="shared" si="0"/>
        <v>0</v>
      </c>
      <c r="AI23" s="2144"/>
      <c r="AJ23" s="1710"/>
      <c r="AK23" s="1748"/>
      <c r="AS23" s="1" t="s">
        <v>761</v>
      </c>
      <c r="AT23" s="1" t="s">
        <v>777</v>
      </c>
      <c r="AU23" s="398">
        <v>48259</v>
      </c>
    </row>
    <row r="24" spans="1:47" ht="15" customHeight="1" x14ac:dyDescent="0.7">
      <c r="A24" s="2122"/>
      <c r="B24" s="2123"/>
      <c r="C24" s="2163"/>
      <c r="D24" s="2164"/>
      <c r="E24" s="2164"/>
      <c r="F24" s="2164"/>
      <c r="G24" s="2164"/>
      <c r="H24" s="2165"/>
      <c r="I24" s="2169" t="s">
        <v>252</v>
      </c>
      <c r="J24" s="2169"/>
      <c r="K24" s="2170">
        <v>2</v>
      </c>
      <c r="L24" s="2170"/>
      <c r="M24" s="2115"/>
      <c r="N24" s="1801"/>
      <c r="O24" s="2170">
        <v>1</v>
      </c>
      <c r="P24" s="2170"/>
      <c r="Q24" s="2115"/>
      <c r="R24" s="1801"/>
      <c r="S24" s="2136"/>
      <c r="T24" s="2137"/>
      <c r="U24" s="2138"/>
      <c r="V24" s="2170">
        <v>0</v>
      </c>
      <c r="W24" s="2170"/>
      <c r="X24" s="2115"/>
      <c r="Y24" s="1801"/>
      <c r="Z24" s="2170">
        <v>1</v>
      </c>
      <c r="AA24" s="2170"/>
      <c r="AB24" s="2115"/>
      <c r="AC24" s="1801"/>
      <c r="AD24" s="2170">
        <v>0</v>
      </c>
      <c r="AE24" s="2170"/>
      <c r="AF24" s="2115"/>
      <c r="AG24" s="2149"/>
      <c r="AH24" s="2156">
        <f t="shared" si="0"/>
        <v>1</v>
      </c>
      <c r="AI24" s="2157"/>
      <c r="AJ24" s="2115"/>
      <c r="AK24" s="2116"/>
      <c r="AS24" s="1" t="s">
        <v>765</v>
      </c>
      <c r="AT24" s="1" t="s">
        <v>776</v>
      </c>
      <c r="AU24" s="398">
        <v>32614</v>
      </c>
    </row>
    <row r="25" spans="1:47" ht="15" customHeight="1" x14ac:dyDescent="0.7">
      <c r="A25" s="2122"/>
      <c r="B25" s="2123"/>
      <c r="C25" s="1773" t="s">
        <v>825</v>
      </c>
      <c r="D25" s="1774"/>
      <c r="E25" s="1774"/>
      <c r="F25" s="1774"/>
      <c r="G25" s="1774"/>
      <c r="H25" s="1775"/>
      <c r="I25" s="2179" t="s">
        <v>254</v>
      </c>
      <c r="J25" s="2179"/>
      <c r="K25" s="2171" t="s">
        <v>537</v>
      </c>
      <c r="L25" s="2171"/>
      <c r="M25" s="1773">
        <f>SUM(K25:L27)</f>
        <v>8</v>
      </c>
      <c r="N25" s="1800"/>
      <c r="O25" s="2204" t="s">
        <v>537</v>
      </c>
      <c r="P25" s="2176"/>
      <c r="Q25" s="1773">
        <f>SUM(O25:P27)</f>
        <v>2</v>
      </c>
      <c r="R25" s="1800"/>
      <c r="S25" s="2152">
        <f>Q25/M25*100</f>
        <v>25</v>
      </c>
      <c r="T25" s="2153"/>
      <c r="U25" s="2154"/>
      <c r="V25" s="2171" t="s">
        <v>537</v>
      </c>
      <c r="W25" s="2171"/>
      <c r="X25" s="1773">
        <f>SUM(V25:W27)</f>
        <v>1</v>
      </c>
      <c r="Y25" s="1800"/>
      <c r="Z25" s="2171" t="s">
        <v>537</v>
      </c>
      <c r="AA25" s="2171"/>
      <c r="AB25" s="1773">
        <f>SUM(Z25:AA27)</f>
        <v>1</v>
      </c>
      <c r="AC25" s="1800"/>
      <c r="AD25" s="2171" t="s">
        <v>537</v>
      </c>
      <c r="AE25" s="2171"/>
      <c r="AF25" s="1773">
        <f>SUM(AD25:AE27)</f>
        <v>0</v>
      </c>
      <c r="AG25" s="2174"/>
      <c r="AH25" s="2175">
        <f t="shared" si="0"/>
        <v>0</v>
      </c>
      <c r="AI25" s="2176"/>
      <c r="AJ25" s="1773">
        <f>SUM(X25,AB25,AF25)</f>
        <v>2</v>
      </c>
      <c r="AK25" s="2167"/>
      <c r="AS25" s="1" t="s">
        <v>765</v>
      </c>
      <c r="AT25" s="1" t="s">
        <v>775</v>
      </c>
      <c r="AU25" s="398">
        <v>53112</v>
      </c>
    </row>
    <row r="26" spans="1:47" ht="15" customHeight="1" x14ac:dyDescent="0.7">
      <c r="A26" s="2122"/>
      <c r="B26" s="2123"/>
      <c r="C26" s="1710"/>
      <c r="D26" s="1681"/>
      <c r="E26" s="1681"/>
      <c r="F26" s="1681"/>
      <c r="G26" s="1681"/>
      <c r="H26" s="1765"/>
      <c r="I26" s="2117" t="s">
        <v>253</v>
      </c>
      <c r="J26" s="2117"/>
      <c r="K26" s="2168">
        <f>SUM(K20,K23)</f>
        <v>5</v>
      </c>
      <c r="L26" s="2144"/>
      <c r="M26" s="1710"/>
      <c r="N26" s="1709"/>
      <c r="O26" s="2168">
        <f>SUM(O20,O23)</f>
        <v>1</v>
      </c>
      <c r="P26" s="2144"/>
      <c r="Q26" s="1710"/>
      <c r="R26" s="1709"/>
      <c r="S26" s="2133"/>
      <c r="T26" s="2134"/>
      <c r="U26" s="2135"/>
      <c r="V26" s="2118">
        <f>SUM(V20,V23)</f>
        <v>1</v>
      </c>
      <c r="W26" s="2118"/>
      <c r="X26" s="1710"/>
      <c r="Y26" s="1709"/>
      <c r="Z26" s="2118">
        <f>SUM(Z20,Z23)</f>
        <v>0</v>
      </c>
      <c r="AA26" s="2118"/>
      <c r="AB26" s="1710"/>
      <c r="AC26" s="1709"/>
      <c r="AD26" s="2118">
        <f>SUM(AD20,AD23)</f>
        <v>0</v>
      </c>
      <c r="AE26" s="2118"/>
      <c r="AF26" s="1710"/>
      <c r="AG26" s="2148"/>
      <c r="AH26" s="2143">
        <f t="shared" si="0"/>
        <v>1</v>
      </c>
      <c r="AI26" s="2144"/>
      <c r="AJ26" s="1710"/>
      <c r="AK26" s="1748"/>
      <c r="AS26" s="1" t="s">
        <v>761</v>
      </c>
      <c r="AT26" s="1" t="s">
        <v>774</v>
      </c>
      <c r="AU26" s="398">
        <v>27500</v>
      </c>
    </row>
    <row r="27" spans="1:47" ht="15" customHeight="1" thickBot="1" x14ac:dyDescent="0.75">
      <c r="A27" s="2177"/>
      <c r="B27" s="2178"/>
      <c r="C27" s="1828"/>
      <c r="D27" s="1802"/>
      <c r="E27" s="1802"/>
      <c r="F27" s="1802"/>
      <c r="G27" s="1802"/>
      <c r="H27" s="2192"/>
      <c r="I27" s="2205" t="s">
        <v>252</v>
      </c>
      <c r="J27" s="2205"/>
      <c r="K27" s="2187">
        <f>SUM(K21,K24)</f>
        <v>3</v>
      </c>
      <c r="L27" s="2188"/>
      <c r="M27" s="1828"/>
      <c r="N27" s="1803"/>
      <c r="O27" s="2187">
        <f>SUM(O21,O24)</f>
        <v>1</v>
      </c>
      <c r="P27" s="2188"/>
      <c r="Q27" s="1828"/>
      <c r="R27" s="1803"/>
      <c r="S27" s="2189"/>
      <c r="T27" s="2190"/>
      <c r="U27" s="2191"/>
      <c r="V27" s="2187">
        <f>SUM(V21,V24)</f>
        <v>0</v>
      </c>
      <c r="W27" s="2188"/>
      <c r="X27" s="1828"/>
      <c r="Y27" s="1803"/>
      <c r="Z27" s="2187">
        <f>SUM(Z21,Z24)</f>
        <v>1</v>
      </c>
      <c r="AA27" s="2188"/>
      <c r="AB27" s="1828"/>
      <c r="AC27" s="1803"/>
      <c r="AD27" s="2187">
        <f>SUM(AD21,AD24)</f>
        <v>0</v>
      </c>
      <c r="AE27" s="2188"/>
      <c r="AF27" s="1828"/>
      <c r="AG27" s="2203"/>
      <c r="AH27" s="2199">
        <f t="shared" si="0"/>
        <v>1</v>
      </c>
      <c r="AI27" s="2188"/>
      <c r="AJ27" s="1828"/>
      <c r="AK27" s="2186"/>
      <c r="AS27" s="394" t="s">
        <v>761</v>
      </c>
      <c r="AT27" s="394" t="s">
        <v>773</v>
      </c>
      <c r="AU27" s="393">
        <v>14140</v>
      </c>
    </row>
    <row r="28" spans="1:47" ht="13.15" thickTop="1" x14ac:dyDescent="0.7">
      <c r="AS28" s="396" t="s">
        <v>765</v>
      </c>
      <c r="AT28" s="396" t="s">
        <v>771</v>
      </c>
      <c r="AU28" s="395">
        <v>7404</v>
      </c>
    </row>
    <row r="29" spans="1:47" ht="13.15" thickBot="1" x14ac:dyDescent="0.75">
      <c r="A29" s="1845" t="s">
        <v>111</v>
      </c>
      <c r="B29" s="1665"/>
      <c r="C29" s="1" t="s">
        <v>824</v>
      </c>
      <c r="AA29" s="2200" t="s">
        <v>823</v>
      </c>
      <c r="AB29" s="2200"/>
      <c r="AS29" s="396" t="s">
        <v>765</v>
      </c>
      <c r="AT29" s="396" t="s">
        <v>770</v>
      </c>
      <c r="AU29" s="395">
        <v>10760</v>
      </c>
    </row>
    <row r="30" spans="1:47" ht="13.5" thickTop="1" thickBot="1" x14ac:dyDescent="0.75">
      <c r="A30" s="1987"/>
      <c r="B30" s="1988"/>
      <c r="C30" s="1988"/>
      <c r="D30" s="1988"/>
      <c r="E30" s="1988"/>
      <c r="F30" s="1988"/>
      <c r="G30" s="1988"/>
      <c r="H30" s="1991"/>
      <c r="I30" s="2201" t="s">
        <v>447</v>
      </c>
      <c r="J30" s="1988"/>
      <c r="K30" s="1988"/>
      <c r="L30" s="1988"/>
      <c r="M30" s="1988"/>
      <c r="N30" s="1988" t="s">
        <v>446</v>
      </c>
      <c r="O30" s="1988"/>
      <c r="P30" s="1988"/>
      <c r="Q30" s="1988"/>
      <c r="R30" s="1988"/>
      <c r="S30" s="1988" t="s">
        <v>445</v>
      </c>
      <c r="T30" s="1988"/>
      <c r="U30" s="1988"/>
      <c r="V30" s="1988"/>
      <c r="W30" s="1988"/>
      <c r="X30" s="1988" t="s">
        <v>819</v>
      </c>
      <c r="Y30" s="1988"/>
      <c r="Z30" s="1988"/>
      <c r="AA30" s="1988"/>
      <c r="AB30" s="2202"/>
      <c r="AS30" s="394" t="s">
        <v>761</v>
      </c>
      <c r="AT30" s="394" t="s">
        <v>769</v>
      </c>
      <c r="AU30" s="393">
        <v>9123</v>
      </c>
    </row>
    <row r="31" spans="1:47" ht="24" customHeight="1" thickTop="1" thickBot="1" x14ac:dyDescent="0.75">
      <c r="A31" s="2208" t="s">
        <v>806</v>
      </c>
      <c r="B31" s="2209"/>
      <c r="C31" s="2209"/>
      <c r="D31" s="2209"/>
      <c r="E31" s="2209"/>
      <c r="F31" s="2209"/>
      <c r="G31" s="2209"/>
      <c r="H31" s="2210"/>
      <c r="I31" s="2211">
        <v>60</v>
      </c>
      <c r="J31" s="2212"/>
      <c r="K31" s="2212"/>
      <c r="L31" s="2212"/>
      <c r="M31" s="2212"/>
      <c r="N31" s="2212">
        <v>63.3</v>
      </c>
      <c r="O31" s="2212"/>
      <c r="P31" s="2212"/>
      <c r="Q31" s="2212"/>
      <c r="R31" s="2212"/>
      <c r="S31" s="2212">
        <v>66.7</v>
      </c>
      <c r="T31" s="2212"/>
      <c r="U31" s="2212"/>
      <c r="V31" s="2212"/>
      <c r="W31" s="2212"/>
      <c r="X31" s="2212">
        <f>S7</f>
        <v>56.666666666666664</v>
      </c>
      <c r="Y31" s="2212"/>
      <c r="Z31" s="2212"/>
      <c r="AA31" s="2212"/>
      <c r="AB31" s="2213"/>
      <c r="AS31" s="396" t="s">
        <v>765</v>
      </c>
      <c r="AT31" s="396" t="s">
        <v>768</v>
      </c>
      <c r="AU31" s="395">
        <v>3901</v>
      </c>
    </row>
    <row r="32" spans="1:47" ht="24" customHeight="1" x14ac:dyDescent="0.7">
      <c r="A32" s="2214" t="s">
        <v>822</v>
      </c>
      <c r="B32" s="2215"/>
      <c r="C32" s="2215"/>
      <c r="D32" s="2215"/>
      <c r="E32" s="2215"/>
      <c r="F32" s="2215"/>
      <c r="G32" s="2215"/>
      <c r="H32" s="2216"/>
      <c r="I32" s="2217">
        <v>65.2</v>
      </c>
      <c r="J32" s="2198"/>
      <c r="K32" s="2198"/>
      <c r="L32" s="2198"/>
      <c r="M32" s="2198"/>
      <c r="N32" s="2198">
        <v>73.900000000000006</v>
      </c>
      <c r="O32" s="2198"/>
      <c r="P32" s="2198"/>
      <c r="Q32" s="2198"/>
      <c r="R32" s="2198"/>
      <c r="S32" s="2198">
        <v>77.3</v>
      </c>
      <c r="T32" s="2198"/>
      <c r="U32" s="2198"/>
      <c r="V32" s="2198"/>
      <c r="W32" s="2198"/>
      <c r="X32" s="2198">
        <f>S16</f>
        <v>68.181818181818173</v>
      </c>
      <c r="Y32" s="2198"/>
      <c r="Z32" s="2198"/>
      <c r="AA32" s="2198"/>
      <c r="AB32" s="2206"/>
      <c r="AS32" s="396" t="s">
        <v>765</v>
      </c>
      <c r="AT32" s="396" t="s">
        <v>767</v>
      </c>
      <c r="AU32" s="395">
        <v>7706</v>
      </c>
    </row>
    <row r="33" spans="1:47" ht="24" customHeight="1" thickBot="1" x14ac:dyDescent="0.75">
      <c r="A33" s="2193" t="s">
        <v>821</v>
      </c>
      <c r="B33" s="2194"/>
      <c r="C33" s="2194"/>
      <c r="D33" s="2194"/>
      <c r="E33" s="2194"/>
      <c r="F33" s="2194"/>
      <c r="G33" s="2194"/>
      <c r="H33" s="2195"/>
      <c r="I33" s="2196">
        <v>42.9</v>
      </c>
      <c r="J33" s="2197"/>
      <c r="K33" s="2197"/>
      <c r="L33" s="2197"/>
      <c r="M33" s="2197"/>
      <c r="N33" s="2197">
        <v>28.6</v>
      </c>
      <c r="O33" s="2197"/>
      <c r="P33" s="2197"/>
      <c r="Q33" s="2197"/>
      <c r="R33" s="2197"/>
      <c r="S33" s="2197">
        <v>37.5</v>
      </c>
      <c r="T33" s="2197"/>
      <c r="U33" s="2197"/>
      <c r="V33" s="2197"/>
      <c r="W33" s="2197"/>
      <c r="X33" s="2197">
        <f>S25</f>
        <v>25</v>
      </c>
      <c r="Y33" s="2197"/>
      <c r="Z33" s="2197"/>
      <c r="AA33" s="2197"/>
      <c r="AB33" s="2207"/>
      <c r="AS33" s="396" t="s">
        <v>765</v>
      </c>
      <c r="AT33" s="396" t="s">
        <v>766</v>
      </c>
      <c r="AU33" s="395">
        <v>8473</v>
      </c>
    </row>
    <row r="34" spans="1:47" ht="13.15" thickTop="1" x14ac:dyDescent="0.7">
      <c r="AS34" s="396" t="s">
        <v>765</v>
      </c>
      <c r="AT34" s="396" t="s">
        <v>764</v>
      </c>
      <c r="AU34" s="395">
        <v>4231</v>
      </c>
    </row>
    <row r="35" spans="1:47" ht="13.15" thickBot="1" x14ac:dyDescent="0.75">
      <c r="A35" s="1845" t="s">
        <v>114</v>
      </c>
      <c r="B35" s="1665"/>
      <c r="C35" s="1" t="s">
        <v>820</v>
      </c>
      <c r="AS35" s="394" t="s">
        <v>761</v>
      </c>
      <c r="AT35" s="394" t="s">
        <v>762</v>
      </c>
      <c r="AU35" s="393">
        <v>4699</v>
      </c>
    </row>
    <row r="36" spans="1:47" ht="13.5" thickTop="1" thickBot="1" x14ac:dyDescent="0.75">
      <c r="A36" s="1945"/>
      <c r="B36" s="1927"/>
      <c r="C36" s="1927"/>
      <c r="D36" s="1927"/>
      <c r="E36" s="1927"/>
      <c r="F36" s="1927"/>
      <c r="G36" s="1927"/>
      <c r="H36" s="1946"/>
      <c r="I36" s="1880" t="s">
        <v>447</v>
      </c>
      <c r="J36" s="1927"/>
      <c r="K36" s="1927"/>
      <c r="L36" s="1927"/>
      <c r="M36" s="1927"/>
      <c r="N36" s="1927" t="s">
        <v>446</v>
      </c>
      <c r="O36" s="1927"/>
      <c r="P36" s="1927"/>
      <c r="Q36" s="1927"/>
      <c r="R36" s="1927"/>
      <c r="S36" s="1927" t="s">
        <v>445</v>
      </c>
      <c r="T36" s="1927"/>
      <c r="U36" s="1927"/>
      <c r="V36" s="1927"/>
      <c r="W36" s="1927"/>
      <c r="X36" s="1927" t="s">
        <v>819</v>
      </c>
      <c r="Y36" s="1927"/>
      <c r="Z36" s="1927"/>
      <c r="AA36" s="1927"/>
      <c r="AB36" s="1928"/>
      <c r="AS36" s="394" t="s">
        <v>761</v>
      </c>
      <c r="AT36" s="394" t="s">
        <v>760</v>
      </c>
      <c r="AU36" s="393">
        <v>329</v>
      </c>
    </row>
    <row r="37" spans="1:47" ht="24" customHeight="1" thickTop="1" thickBot="1" x14ac:dyDescent="0.75">
      <c r="A37" s="2218" t="s">
        <v>806</v>
      </c>
      <c r="B37" s="2219"/>
      <c r="C37" s="2219"/>
      <c r="D37" s="2219"/>
      <c r="E37" s="2219"/>
      <c r="F37" s="2219"/>
      <c r="G37" s="2219"/>
      <c r="H37" s="2220"/>
      <c r="I37" s="2221">
        <f>SUM(I38:M41)</f>
        <v>59</v>
      </c>
      <c r="J37" s="2222"/>
      <c r="K37" s="2222"/>
      <c r="L37" s="2222"/>
      <c r="M37" s="2222"/>
      <c r="N37" s="2223">
        <f>SUM(N38:R41)</f>
        <v>52</v>
      </c>
      <c r="O37" s="2224"/>
      <c r="P37" s="2224"/>
      <c r="Q37" s="2224"/>
      <c r="R37" s="2221"/>
      <c r="S37" s="2223">
        <f>SUM(S38:W41)</f>
        <v>68</v>
      </c>
      <c r="T37" s="2224"/>
      <c r="U37" s="2224"/>
      <c r="V37" s="2224"/>
      <c r="W37" s="2221"/>
      <c r="X37" s="2223">
        <f>SUM(X38:AB41)</f>
        <v>63</v>
      </c>
      <c r="Y37" s="2224"/>
      <c r="Z37" s="2224"/>
      <c r="AA37" s="2224"/>
      <c r="AB37" s="2225"/>
    </row>
    <row r="38" spans="1:47" ht="24" customHeight="1" x14ac:dyDescent="0.7">
      <c r="A38" s="2226" t="s">
        <v>818</v>
      </c>
      <c r="B38" s="2227"/>
      <c r="C38" s="2227"/>
      <c r="D38" s="2227"/>
      <c r="E38" s="2227"/>
      <c r="F38" s="2227"/>
      <c r="G38" s="2227"/>
      <c r="H38" s="2228"/>
      <c r="I38" s="2229">
        <v>7</v>
      </c>
      <c r="J38" s="2230"/>
      <c r="K38" s="2230"/>
      <c r="L38" s="2230"/>
      <c r="M38" s="2230"/>
      <c r="N38" s="2230">
        <v>7</v>
      </c>
      <c r="O38" s="2230"/>
      <c r="P38" s="2230"/>
      <c r="Q38" s="2230"/>
      <c r="R38" s="2230"/>
      <c r="S38" s="2230">
        <v>8</v>
      </c>
      <c r="T38" s="2230"/>
      <c r="U38" s="2230"/>
      <c r="V38" s="2230"/>
      <c r="W38" s="2230"/>
      <c r="X38" s="2230">
        <v>8</v>
      </c>
      <c r="Y38" s="2230"/>
      <c r="Z38" s="2230"/>
      <c r="AA38" s="2230"/>
      <c r="AB38" s="2231"/>
    </row>
    <row r="39" spans="1:47" ht="24" customHeight="1" x14ac:dyDescent="0.7">
      <c r="A39" s="2232" t="s">
        <v>817</v>
      </c>
      <c r="B39" s="2233"/>
      <c r="C39" s="2233"/>
      <c r="D39" s="2233"/>
      <c r="E39" s="2233"/>
      <c r="F39" s="2233"/>
      <c r="G39" s="2233"/>
      <c r="H39" s="2234"/>
      <c r="I39" s="2235">
        <v>21</v>
      </c>
      <c r="J39" s="2236"/>
      <c r="K39" s="2236"/>
      <c r="L39" s="2236"/>
      <c r="M39" s="2236"/>
      <c r="N39" s="2236">
        <v>17</v>
      </c>
      <c r="O39" s="2236"/>
      <c r="P39" s="2236"/>
      <c r="Q39" s="2236"/>
      <c r="R39" s="2236"/>
      <c r="S39" s="2236">
        <v>17</v>
      </c>
      <c r="T39" s="2236"/>
      <c r="U39" s="2236"/>
      <c r="V39" s="2236"/>
      <c r="W39" s="2236"/>
      <c r="X39" s="2237">
        <v>17</v>
      </c>
      <c r="Y39" s="2238"/>
      <c r="Z39" s="2238"/>
      <c r="AA39" s="2238"/>
      <c r="AB39" s="2239"/>
    </row>
    <row r="40" spans="1:47" ht="24" customHeight="1" x14ac:dyDescent="0.7">
      <c r="A40" s="2232" t="s">
        <v>76</v>
      </c>
      <c r="B40" s="2233"/>
      <c r="C40" s="2233"/>
      <c r="D40" s="2233"/>
      <c r="E40" s="2233"/>
      <c r="F40" s="2233"/>
      <c r="G40" s="2233"/>
      <c r="H40" s="2234"/>
      <c r="I40" s="2235">
        <v>22</v>
      </c>
      <c r="J40" s="2236"/>
      <c r="K40" s="2236"/>
      <c r="L40" s="2236"/>
      <c r="M40" s="2236"/>
      <c r="N40" s="2236">
        <v>20</v>
      </c>
      <c r="O40" s="2236"/>
      <c r="P40" s="2236"/>
      <c r="Q40" s="2236"/>
      <c r="R40" s="2236"/>
      <c r="S40" s="2236">
        <v>37</v>
      </c>
      <c r="T40" s="2236"/>
      <c r="U40" s="2236"/>
      <c r="V40" s="2236"/>
      <c r="W40" s="2236"/>
      <c r="X40" s="2237">
        <v>31</v>
      </c>
      <c r="Y40" s="2238"/>
      <c r="Z40" s="2238"/>
      <c r="AA40" s="2238"/>
      <c r="AB40" s="2239"/>
    </row>
    <row r="41" spans="1:47" ht="24" customHeight="1" thickBot="1" x14ac:dyDescent="0.75">
      <c r="A41" s="2246" t="s">
        <v>109</v>
      </c>
      <c r="B41" s="2015"/>
      <c r="C41" s="2015"/>
      <c r="D41" s="2015"/>
      <c r="E41" s="2015"/>
      <c r="F41" s="2015"/>
      <c r="G41" s="2015"/>
      <c r="H41" s="2247"/>
      <c r="I41" s="2248">
        <v>9</v>
      </c>
      <c r="J41" s="2249"/>
      <c r="K41" s="2249"/>
      <c r="L41" s="2249"/>
      <c r="M41" s="2249"/>
      <c r="N41" s="2249">
        <v>8</v>
      </c>
      <c r="O41" s="2249"/>
      <c r="P41" s="2249"/>
      <c r="Q41" s="2249"/>
      <c r="R41" s="2249"/>
      <c r="S41" s="2249">
        <v>6</v>
      </c>
      <c r="T41" s="2249"/>
      <c r="U41" s="2249"/>
      <c r="V41" s="2249"/>
      <c r="W41" s="2249"/>
      <c r="X41" s="2250">
        <v>7</v>
      </c>
      <c r="Y41" s="2251"/>
      <c r="Z41" s="2251"/>
      <c r="AA41" s="2251"/>
      <c r="AB41" s="2252"/>
    </row>
    <row r="42" spans="1:47" ht="24" customHeight="1" x14ac:dyDescent="0.7">
      <c r="A42" s="2253" t="s">
        <v>816</v>
      </c>
      <c r="B42" s="2254"/>
      <c r="C42" s="2254"/>
      <c r="D42" s="2254"/>
      <c r="E42" s="2254"/>
      <c r="F42" s="2254"/>
      <c r="G42" s="2254"/>
      <c r="H42" s="2255"/>
      <c r="I42" s="2256">
        <v>9</v>
      </c>
      <c r="J42" s="2257"/>
      <c r="K42" s="2257"/>
      <c r="L42" s="2257"/>
      <c r="M42" s="2257"/>
      <c r="N42" s="2257">
        <v>11</v>
      </c>
      <c r="O42" s="2257"/>
      <c r="P42" s="2257"/>
      <c r="Q42" s="2257"/>
      <c r="R42" s="2257"/>
      <c r="S42" s="2257">
        <v>38</v>
      </c>
      <c r="T42" s="2257"/>
      <c r="U42" s="2257"/>
      <c r="V42" s="2257"/>
      <c r="W42" s="2257"/>
      <c r="X42" s="2258">
        <v>36</v>
      </c>
      <c r="Y42" s="2259"/>
      <c r="Z42" s="2259"/>
      <c r="AA42" s="2259"/>
      <c r="AB42" s="2260"/>
    </row>
    <row r="43" spans="1:47" ht="24" customHeight="1" thickBot="1" x14ac:dyDescent="0.75">
      <c r="A43" s="2240" t="s">
        <v>815</v>
      </c>
      <c r="B43" s="2194"/>
      <c r="C43" s="2194"/>
      <c r="D43" s="2194"/>
      <c r="E43" s="2194"/>
      <c r="F43" s="2194"/>
      <c r="G43" s="2194"/>
      <c r="H43" s="2195"/>
      <c r="I43" s="2241">
        <v>50</v>
      </c>
      <c r="J43" s="2242"/>
      <c r="K43" s="2242"/>
      <c r="L43" s="2242"/>
      <c r="M43" s="2242"/>
      <c r="N43" s="2242">
        <v>41</v>
      </c>
      <c r="O43" s="2242"/>
      <c r="P43" s="2242"/>
      <c r="Q43" s="2242"/>
      <c r="R43" s="2242"/>
      <c r="S43" s="2242">
        <v>30</v>
      </c>
      <c r="T43" s="2242"/>
      <c r="U43" s="2242"/>
      <c r="V43" s="2242"/>
      <c r="W43" s="2242"/>
      <c r="X43" s="2243">
        <v>27</v>
      </c>
      <c r="Y43" s="2244"/>
      <c r="Z43" s="2244"/>
      <c r="AA43" s="2244"/>
      <c r="AB43" s="2245"/>
    </row>
    <row r="44" spans="1:47" ht="13.15" thickTop="1" x14ac:dyDescent="0.7"/>
  </sheetData>
  <mergeCells count="284">
    <mergeCell ref="A43:H43"/>
    <mergeCell ref="I43:M43"/>
    <mergeCell ref="N43:R43"/>
    <mergeCell ref="S43:W43"/>
    <mergeCell ref="X43:AB43"/>
    <mergeCell ref="A41:H41"/>
    <mergeCell ref="I41:M41"/>
    <mergeCell ref="N41:R41"/>
    <mergeCell ref="S41:W41"/>
    <mergeCell ref="X41:AB41"/>
    <mergeCell ref="A42:H42"/>
    <mergeCell ref="I42:M42"/>
    <mergeCell ref="N42:R42"/>
    <mergeCell ref="S42:W42"/>
    <mergeCell ref="X42:AB42"/>
    <mergeCell ref="A39:H39"/>
    <mergeCell ref="I39:M39"/>
    <mergeCell ref="N39:R39"/>
    <mergeCell ref="S39:W39"/>
    <mergeCell ref="X39:AB39"/>
    <mergeCell ref="A40:H40"/>
    <mergeCell ref="I40:M40"/>
    <mergeCell ref="N40:R40"/>
    <mergeCell ref="S40:W40"/>
    <mergeCell ref="X40:AB40"/>
    <mergeCell ref="A37:H37"/>
    <mergeCell ref="I37:M37"/>
    <mergeCell ref="N37:R37"/>
    <mergeCell ref="S37:W37"/>
    <mergeCell ref="X37:AB37"/>
    <mergeCell ref="A38:H38"/>
    <mergeCell ref="I38:M38"/>
    <mergeCell ref="N38:R38"/>
    <mergeCell ref="S38:W38"/>
    <mergeCell ref="X38:AB38"/>
    <mergeCell ref="A36:H36"/>
    <mergeCell ref="I36:M36"/>
    <mergeCell ref="N36:R36"/>
    <mergeCell ref="S36:W36"/>
    <mergeCell ref="X36:AB36"/>
    <mergeCell ref="X33:AB33"/>
    <mergeCell ref="A35:B35"/>
    <mergeCell ref="A31:H31"/>
    <mergeCell ref="I31:M31"/>
    <mergeCell ref="N31:R31"/>
    <mergeCell ref="S31:W31"/>
    <mergeCell ref="X31:AB31"/>
    <mergeCell ref="A32:H32"/>
    <mergeCell ref="I32:M32"/>
    <mergeCell ref="N32:R32"/>
    <mergeCell ref="A33:H33"/>
    <mergeCell ref="I33:M33"/>
    <mergeCell ref="N33:R33"/>
    <mergeCell ref="S33:W33"/>
    <mergeCell ref="S32:W32"/>
    <mergeCell ref="AH27:AI27"/>
    <mergeCell ref="A29:B29"/>
    <mergeCell ref="AA29:AB29"/>
    <mergeCell ref="A30:H30"/>
    <mergeCell ref="I30:M30"/>
    <mergeCell ref="N30:R30"/>
    <mergeCell ref="S30:W30"/>
    <mergeCell ref="X30:AB30"/>
    <mergeCell ref="AF25:AG27"/>
    <mergeCell ref="AH25:AI25"/>
    <mergeCell ref="AD27:AE27"/>
    <mergeCell ref="I25:J25"/>
    <mergeCell ref="K25:L25"/>
    <mergeCell ref="M25:N27"/>
    <mergeCell ref="O25:P25"/>
    <mergeCell ref="Q25:R27"/>
    <mergeCell ref="I27:J27"/>
    <mergeCell ref="X32:AB32"/>
    <mergeCell ref="AD26:AE26"/>
    <mergeCell ref="AH26:AI26"/>
    <mergeCell ref="S25:U27"/>
    <mergeCell ref="V25:W25"/>
    <mergeCell ref="X25:Y27"/>
    <mergeCell ref="Z25:AA25"/>
    <mergeCell ref="AB25:AC27"/>
    <mergeCell ref="AD25:AE25"/>
    <mergeCell ref="V27:W27"/>
    <mergeCell ref="Z27:AA27"/>
    <mergeCell ref="AH24:AI24"/>
    <mergeCell ref="AD22:AE22"/>
    <mergeCell ref="AF22:AG24"/>
    <mergeCell ref="AH22:AI22"/>
    <mergeCell ref="AJ25:AK27"/>
    <mergeCell ref="I26:J26"/>
    <mergeCell ref="K26:L26"/>
    <mergeCell ref="O26:P26"/>
    <mergeCell ref="V26:W26"/>
    <mergeCell ref="Z26:AA26"/>
    <mergeCell ref="X22:Y24"/>
    <mergeCell ref="Z22:AA22"/>
    <mergeCell ref="AB22:AC24"/>
    <mergeCell ref="AH23:AI23"/>
    <mergeCell ref="I24:J24"/>
    <mergeCell ref="K24:L24"/>
    <mergeCell ref="O24:P24"/>
    <mergeCell ref="V24:W24"/>
    <mergeCell ref="Z24:AA24"/>
    <mergeCell ref="AD24:AE24"/>
    <mergeCell ref="AJ22:AK24"/>
    <mergeCell ref="I23:J23"/>
    <mergeCell ref="K23:L23"/>
    <mergeCell ref="O23:P23"/>
    <mergeCell ref="Z23:AA23"/>
    <mergeCell ref="AD23:AE23"/>
    <mergeCell ref="Q22:R24"/>
    <mergeCell ref="S22:U24"/>
    <mergeCell ref="V22:W22"/>
    <mergeCell ref="O21:P21"/>
    <mergeCell ref="V21:W21"/>
    <mergeCell ref="Z21:AA21"/>
    <mergeCell ref="AD21:AE21"/>
    <mergeCell ref="AH20:AI20"/>
    <mergeCell ref="I21:J21"/>
    <mergeCell ref="K21:L21"/>
    <mergeCell ref="X19:Y21"/>
    <mergeCell ref="Z19:AA19"/>
    <mergeCell ref="AB19:AC21"/>
    <mergeCell ref="AD19:AE19"/>
    <mergeCell ref="AF19:AG21"/>
    <mergeCell ref="AH19:AI19"/>
    <mergeCell ref="C16:H18"/>
    <mergeCell ref="O18:P18"/>
    <mergeCell ref="AJ19:AK21"/>
    <mergeCell ref="I20:J20"/>
    <mergeCell ref="K20:L20"/>
    <mergeCell ref="O20:P20"/>
    <mergeCell ref="V20:W20"/>
    <mergeCell ref="Z20:AA20"/>
    <mergeCell ref="AH18:AI18"/>
    <mergeCell ref="AD18:AE18"/>
    <mergeCell ref="I16:J16"/>
    <mergeCell ref="K16:L16"/>
    <mergeCell ref="M16:N18"/>
    <mergeCell ref="O16:P16"/>
    <mergeCell ref="Q16:R18"/>
    <mergeCell ref="I18:J18"/>
    <mergeCell ref="K18:L18"/>
    <mergeCell ref="AD17:AE17"/>
    <mergeCell ref="AH17:AI17"/>
    <mergeCell ref="S16:U18"/>
    <mergeCell ref="V16:W16"/>
    <mergeCell ref="X16:Y18"/>
    <mergeCell ref="AH21:AI21"/>
    <mergeCell ref="AD20:AE20"/>
    <mergeCell ref="A19:B27"/>
    <mergeCell ref="C19:H21"/>
    <mergeCell ref="I19:J19"/>
    <mergeCell ref="K19:L19"/>
    <mergeCell ref="M19:N21"/>
    <mergeCell ref="O19:P19"/>
    <mergeCell ref="Q19:R21"/>
    <mergeCell ref="S19:U21"/>
    <mergeCell ref="V19:W19"/>
    <mergeCell ref="C22:H24"/>
    <mergeCell ref="I22:J22"/>
    <mergeCell ref="K22:L22"/>
    <mergeCell ref="M22:N24"/>
    <mergeCell ref="O22:P22"/>
    <mergeCell ref="V23:W23"/>
    <mergeCell ref="K27:L27"/>
    <mergeCell ref="C25:H27"/>
    <mergeCell ref="O27:P27"/>
    <mergeCell ref="Z16:AA16"/>
    <mergeCell ref="AB16:AC18"/>
    <mergeCell ref="AD16:AE16"/>
    <mergeCell ref="V18:W18"/>
    <mergeCell ref="Z18:AA18"/>
    <mergeCell ref="AH15:AI15"/>
    <mergeCell ref="AD13:AE13"/>
    <mergeCell ref="AF13:AG15"/>
    <mergeCell ref="AH13:AI13"/>
    <mergeCell ref="AF16:AG18"/>
    <mergeCell ref="AH16:AI16"/>
    <mergeCell ref="C13:H15"/>
    <mergeCell ref="I13:J13"/>
    <mergeCell ref="K13:L13"/>
    <mergeCell ref="M13:N15"/>
    <mergeCell ref="O13:P13"/>
    <mergeCell ref="AJ16:AK18"/>
    <mergeCell ref="I17:J17"/>
    <mergeCell ref="K17:L17"/>
    <mergeCell ref="O17:P17"/>
    <mergeCell ref="V17:W17"/>
    <mergeCell ref="Z17:AA17"/>
    <mergeCell ref="X13:Y15"/>
    <mergeCell ref="Z13:AA13"/>
    <mergeCell ref="AB13:AC15"/>
    <mergeCell ref="AH14:AI14"/>
    <mergeCell ref="I15:J15"/>
    <mergeCell ref="K15:L15"/>
    <mergeCell ref="O15:P15"/>
    <mergeCell ref="V15:W15"/>
    <mergeCell ref="Z15:AA15"/>
    <mergeCell ref="AD15:AE15"/>
    <mergeCell ref="AJ13:AK15"/>
    <mergeCell ref="I14:J14"/>
    <mergeCell ref="K14:L14"/>
    <mergeCell ref="I12:J12"/>
    <mergeCell ref="K12:L12"/>
    <mergeCell ref="X10:Y12"/>
    <mergeCell ref="Z10:AA10"/>
    <mergeCell ref="AB10:AC12"/>
    <mergeCell ref="AD10:AE10"/>
    <mergeCell ref="AF10:AG12"/>
    <mergeCell ref="AH10:AI10"/>
    <mergeCell ref="S13:U15"/>
    <mergeCell ref="V13:W13"/>
    <mergeCell ref="O12:P12"/>
    <mergeCell ref="V12:W12"/>
    <mergeCell ref="Z12:AA12"/>
    <mergeCell ref="AD12:AE12"/>
    <mergeCell ref="AH12:AI12"/>
    <mergeCell ref="O14:P14"/>
    <mergeCell ref="V14:W14"/>
    <mergeCell ref="Z14:AA14"/>
    <mergeCell ref="AD14:AE14"/>
    <mergeCell ref="Q13:R15"/>
    <mergeCell ref="A7:H9"/>
    <mergeCell ref="O9:P9"/>
    <mergeCell ref="AJ10:AK12"/>
    <mergeCell ref="I11:J11"/>
    <mergeCell ref="K11:L11"/>
    <mergeCell ref="O11:P11"/>
    <mergeCell ref="V11:W11"/>
    <mergeCell ref="Z11:AA11"/>
    <mergeCell ref="AH9:AI9"/>
    <mergeCell ref="A10:B18"/>
    <mergeCell ref="C10:H12"/>
    <mergeCell ref="I10:J10"/>
    <mergeCell ref="K10:L10"/>
    <mergeCell ref="M10:N12"/>
    <mergeCell ref="O10:P10"/>
    <mergeCell ref="Q10:R12"/>
    <mergeCell ref="S10:U12"/>
    <mergeCell ref="V10:W10"/>
    <mergeCell ref="I7:J7"/>
    <mergeCell ref="K7:L7"/>
    <mergeCell ref="M7:N9"/>
    <mergeCell ref="O7:P7"/>
    <mergeCell ref="AD11:AE11"/>
    <mergeCell ref="AH11:AI11"/>
    <mergeCell ref="AJ7:AK9"/>
    <mergeCell ref="I8:J8"/>
    <mergeCell ref="K8:L8"/>
    <mergeCell ref="O8:P8"/>
    <mergeCell ref="V8:W8"/>
    <mergeCell ref="Z8:AA8"/>
    <mergeCell ref="AD8:AE8"/>
    <mergeCell ref="AH8:AI8"/>
    <mergeCell ref="S7:U9"/>
    <mergeCell ref="V7:W7"/>
    <mergeCell ref="Q7:R9"/>
    <mergeCell ref="I9:J9"/>
    <mergeCell ref="K9:L9"/>
    <mergeCell ref="X7:Y9"/>
    <mergeCell ref="Z7:AA7"/>
    <mergeCell ref="AB7:AC9"/>
    <mergeCell ref="AD7:AE7"/>
    <mergeCell ref="V9:W9"/>
    <mergeCell ref="Z9:AA9"/>
    <mergeCell ref="AD9:AE9"/>
    <mergeCell ref="AF7:AG9"/>
    <mergeCell ref="AH7:AI7"/>
    <mergeCell ref="A4:B4"/>
    <mergeCell ref="C4:O4"/>
    <mergeCell ref="Z4:AK4"/>
    <mergeCell ref="A5:D5"/>
    <mergeCell ref="E5:H5"/>
    <mergeCell ref="I5:J6"/>
    <mergeCell ref="K5:N6"/>
    <mergeCell ref="O5:R6"/>
    <mergeCell ref="S5:U6"/>
    <mergeCell ref="V5:AK5"/>
    <mergeCell ref="A6:D6"/>
    <mergeCell ref="E6:H6"/>
    <mergeCell ref="V6:Y6"/>
    <mergeCell ref="Z6:AC6"/>
    <mergeCell ref="AD6:AG6"/>
    <mergeCell ref="AH6:AK6"/>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37FA7-68D3-455C-8EBD-958BE8956EC3}">
  <sheetPr>
    <tabColor rgb="FFFFC000"/>
    <pageSetUpPr fitToPage="1"/>
  </sheetPr>
  <dimension ref="A2:K39"/>
  <sheetViews>
    <sheetView workbookViewId="0"/>
  </sheetViews>
  <sheetFormatPr defaultColWidth="2.1875" defaultRowHeight="12.75" x14ac:dyDescent="0.7"/>
  <cols>
    <col min="1" max="2" width="2.1875" style="1" customWidth="1"/>
    <col min="3" max="3" width="10.875" style="1" customWidth="1"/>
    <col min="4" max="10" width="9.6875" style="1" customWidth="1"/>
    <col min="11" max="11" width="2.1875" style="365"/>
    <col min="12" max="16384" width="2.1875" style="1"/>
  </cols>
  <sheetData>
    <row r="2" spans="1:11" ht="13.15" thickBot="1" x14ac:dyDescent="0.75">
      <c r="A2" s="2017" t="s">
        <v>347</v>
      </c>
      <c r="B2" s="2017"/>
      <c r="C2" s="130" t="s">
        <v>68</v>
      </c>
      <c r="D2" s="130"/>
      <c r="E2" s="130"/>
      <c r="F2" s="130"/>
      <c r="G2" s="130"/>
      <c r="H2" s="130"/>
      <c r="I2" s="130"/>
      <c r="J2" s="130"/>
    </row>
    <row r="3" spans="1:11" ht="19.5" customHeight="1" thickTop="1" x14ac:dyDescent="0.7">
      <c r="A3" s="2020"/>
      <c r="B3" s="2021"/>
      <c r="C3" s="2021"/>
      <c r="D3" s="1888" t="s">
        <v>846</v>
      </c>
      <c r="E3" s="2261"/>
      <c r="F3" s="2261"/>
      <c r="G3" s="2262"/>
      <c r="H3" s="2263" t="s">
        <v>845</v>
      </c>
      <c r="I3" s="2264"/>
      <c r="J3" s="1921" t="s">
        <v>255</v>
      </c>
    </row>
    <row r="4" spans="1:11" ht="19.5" customHeight="1" thickBot="1" x14ac:dyDescent="0.75">
      <c r="A4" s="2025"/>
      <c r="B4" s="2026"/>
      <c r="C4" s="2026"/>
      <c r="D4" s="220" t="s">
        <v>818</v>
      </c>
      <c r="E4" s="456" t="s">
        <v>817</v>
      </c>
      <c r="F4" s="456" t="s">
        <v>76</v>
      </c>
      <c r="G4" s="455" t="s">
        <v>109</v>
      </c>
      <c r="H4" s="454" t="s">
        <v>816</v>
      </c>
      <c r="I4" s="453" t="s">
        <v>815</v>
      </c>
      <c r="J4" s="2265"/>
    </row>
    <row r="5" spans="1:11" ht="19.5" customHeight="1" thickTop="1" thickBot="1" x14ac:dyDescent="0.75">
      <c r="A5" s="2028" t="s">
        <v>806</v>
      </c>
      <c r="B5" s="2029"/>
      <c r="C5" s="2029"/>
      <c r="D5" s="452">
        <f t="shared" ref="D5:J5" si="0">SUM(D6:D8)</f>
        <v>8</v>
      </c>
      <c r="E5" s="451">
        <f t="shared" si="0"/>
        <v>17</v>
      </c>
      <c r="F5" s="451">
        <f t="shared" si="0"/>
        <v>31</v>
      </c>
      <c r="G5" s="450">
        <f t="shared" si="0"/>
        <v>7</v>
      </c>
      <c r="H5" s="449">
        <f t="shared" si="0"/>
        <v>36</v>
      </c>
      <c r="I5" s="448">
        <f t="shared" si="0"/>
        <v>27</v>
      </c>
      <c r="J5" s="447">
        <f t="shared" si="0"/>
        <v>63</v>
      </c>
    </row>
    <row r="6" spans="1:11" ht="19.5" customHeight="1" x14ac:dyDescent="0.7">
      <c r="A6" s="2031" t="s">
        <v>805</v>
      </c>
      <c r="B6" s="2032"/>
      <c r="C6" s="2032"/>
      <c r="D6" s="446">
        <f t="shared" ref="D6:J8" si="1">SUMIF($A$9:$A$38,$K6,D$9:D$38)</f>
        <v>1</v>
      </c>
      <c r="E6" s="445">
        <f t="shared" si="1"/>
        <v>7</v>
      </c>
      <c r="F6" s="445">
        <f t="shared" si="1"/>
        <v>0</v>
      </c>
      <c r="G6" s="444">
        <f t="shared" si="1"/>
        <v>0</v>
      </c>
      <c r="H6" s="443">
        <f t="shared" si="1"/>
        <v>2</v>
      </c>
      <c r="I6" s="442">
        <f t="shared" si="1"/>
        <v>6</v>
      </c>
      <c r="J6" s="441">
        <f t="shared" si="1"/>
        <v>8</v>
      </c>
      <c r="K6" s="365" t="s">
        <v>782</v>
      </c>
    </row>
    <row r="7" spans="1:11" ht="19.5" customHeight="1" x14ac:dyDescent="0.7">
      <c r="A7" s="2266" t="s">
        <v>804</v>
      </c>
      <c r="B7" s="2267"/>
      <c r="C7" s="2267"/>
      <c r="D7" s="440">
        <f t="shared" si="1"/>
        <v>2</v>
      </c>
      <c r="E7" s="439">
        <f t="shared" si="1"/>
        <v>2</v>
      </c>
      <c r="F7" s="439">
        <f t="shared" si="1"/>
        <v>2</v>
      </c>
      <c r="G7" s="438">
        <f t="shared" si="1"/>
        <v>1</v>
      </c>
      <c r="H7" s="437">
        <f t="shared" si="1"/>
        <v>1</v>
      </c>
      <c r="I7" s="436">
        <f t="shared" si="1"/>
        <v>6</v>
      </c>
      <c r="J7" s="435">
        <f t="shared" si="1"/>
        <v>7</v>
      </c>
      <c r="K7" s="365" t="s">
        <v>765</v>
      </c>
    </row>
    <row r="8" spans="1:11" ht="19.5" customHeight="1" thickBot="1" x14ac:dyDescent="0.75">
      <c r="A8" s="2268" t="s">
        <v>803</v>
      </c>
      <c r="B8" s="2269"/>
      <c r="C8" s="2269"/>
      <c r="D8" s="434">
        <f t="shared" si="1"/>
        <v>5</v>
      </c>
      <c r="E8" s="433">
        <f t="shared" si="1"/>
        <v>8</v>
      </c>
      <c r="F8" s="433">
        <f t="shared" si="1"/>
        <v>29</v>
      </c>
      <c r="G8" s="432">
        <f t="shared" si="1"/>
        <v>6</v>
      </c>
      <c r="H8" s="431">
        <f t="shared" si="1"/>
        <v>33</v>
      </c>
      <c r="I8" s="430">
        <f t="shared" si="1"/>
        <v>15</v>
      </c>
      <c r="J8" s="429">
        <f t="shared" si="1"/>
        <v>48</v>
      </c>
      <c r="K8" s="365" t="s">
        <v>844</v>
      </c>
    </row>
    <row r="9" spans="1:11" ht="19.5" customHeight="1" x14ac:dyDescent="0.7">
      <c r="A9" s="2270" t="s">
        <v>761</v>
      </c>
      <c r="B9" s="2271"/>
      <c r="C9" s="427" t="s">
        <v>801</v>
      </c>
      <c r="D9" s="426">
        <v>3</v>
      </c>
      <c r="E9" s="425">
        <v>0</v>
      </c>
      <c r="F9" s="425">
        <v>26</v>
      </c>
      <c r="G9" s="424">
        <v>5</v>
      </c>
      <c r="H9" s="423">
        <v>28</v>
      </c>
      <c r="I9" s="422">
        <v>6</v>
      </c>
      <c r="J9" s="421">
        <f t="shared" ref="J9:J38" si="2">SUM(H9:I9)</f>
        <v>34</v>
      </c>
    </row>
    <row r="10" spans="1:11" ht="19.5" customHeight="1" x14ac:dyDescent="0.7">
      <c r="A10" s="2018" t="s">
        <v>765</v>
      </c>
      <c r="B10" s="2019"/>
      <c r="C10" s="357" t="s">
        <v>799</v>
      </c>
      <c r="D10" s="420">
        <v>0</v>
      </c>
      <c r="E10" s="419">
        <v>0</v>
      </c>
      <c r="F10" s="419">
        <v>0</v>
      </c>
      <c r="G10" s="418">
        <v>0</v>
      </c>
      <c r="H10" s="417">
        <v>0</v>
      </c>
      <c r="I10" s="416">
        <v>0</v>
      </c>
      <c r="J10" s="415">
        <f t="shared" si="2"/>
        <v>0</v>
      </c>
    </row>
    <row r="11" spans="1:11" ht="19.5" customHeight="1" x14ac:dyDescent="0.7">
      <c r="A11" s="2018" t="s">
        <v>765</v>
      </c>
      <c r="B11" s="2019"/>
      <c r="C11" s="357" t="s">
        <v>797</v>
      </c>
      <c r="D11" s="420">
        <v>0</v>
      </c>
      <c r="E11" s="419">
        <v>0</v>
      </c>
      <c r="F11" s="419">
        <v>2</v>
      </c>
      <c r="G11" s="418">
        <v>0</v>
      </c>
      <c r="H11" s="417">
        <v>0</v>
      </c>
      <c r="I11" s="416">
        <v>2</v>
      </c>
      <c r="J11" s="415">
        <f t="shared" si="2"/>
        <v>2</v>
      </c>
    </row>
    <row r="12" spans="1:11" ht="19.5" customHeight="1" x14ac:dyDescent="0.7">
      <c r="A12" s="2018" t="s">
        <v>765</v>
      </c>
      <c r="B12" s="2019"/>
      <c r="C12" s="357" t="s">
        <v>796</v>
      </c>
      <c r="D12" s="420">
        <v>0</v>
      </c>
      <c r="E12" s="419">
        <v>0</v>
      </c>
      <c r="F12" s="419">
        <v>0</v>
      </c>
      <c r="G12" s="418">
        <v>0</v>
      </c>
      <c r="H12" s="417">
        <v>0</v>
      </c>
      <c r="I12" s="416">
        <v>0</v>
      </c>
      <c r="J12" s="415">
        <f t="shared" si="2"/>
        <v>0</v>
      </c>
    </row>
    <row r="13" spans="1:11" ht="19.5" customHeight="1" x14ac:dyDescent="0.7">
      <c r="A13" s="2018" t="s">
        <v>761</v>
      </c>
      <c r="B13" s="2019"/>
      <c r="C13" s="357" t="s">
        <v>795</v>
      </c>
      <c r="D13" s="420">
        <v>0</v>
      </c>
      <c r="E13" s="419">
        <v>1</v>
      </c>
      <c r="F13" s="419">
        <v>0</v>
      </c>
      <c r="G13" s="418">
        <v>0</v>
      </c>
      <c r="H13" s="417">
        <v>0</v>
      </c>
      <c r="I13" s="416">
        <v>1</v>
      </c>
      <c r="J13" s="415">
        <f t="shared" si="2"/>
        <v>1</v>
      </c>
    </row>
    <row r="14" spans="1:11" ht="19.5" customHeight="1" x14ac:dyDescent="0.7">
      <c r="A14" s="2018" t="s">
        <v>765</v>
      </c>
      <c r="B14" s="2019"/>
      <c r="C14" s="357" t="s">
        <v>793</v>
      </c>
      <c r="D14" s="420">
        <v>1</v>
      </c>
      <c r="E14" s="419">
        <v>0</v>
      </c>
      <c r="F14" s="419">
        <v>0</v>
      </c>
      <c r="G14" s="418">
        <v>1</v>
      </c>
      <c r="H14" s="417">
        <v>0</v>
      </c>
      <c r="I14" s="416">
        <v>2</v>
      </c>
      <c r="J14" s="415">
        <f t="shared" si="2"/>
        <v>2</v>
      </c>
    </row>
    <row r="15" spans="1:11" ht="19.5" customHeight="1" x14ac:dyDescent="0.7">
      <c r="A15" s="2018" t="s">
        <v>765</v>
      </c>
      <c r="B15" s="2019"/>
      <c r="C15" s="357" t="s">
        <v>792</v>
      </c>
      <c r="D15" s="420">
        <v>0</v>
      </c>
      <c r="E15" s="419">
        <v>0</v>
      </c>
      <c r="F15" s="419">
        <v>0</v>
      </c>
      <c r="G15" s="418">
        <v>0</v>
      </c>
      <c r="H15" s="417">
        <v>0</v>
      </c>
      <c r="I15" s="416">
        <v>0</v>
      </c>
      <c r="J15" s="415">
        <f t="shared" si="2"/>
        <v>0</v>
      </c>
    </row>
    <row r="16" spans="1:11" ht="19.5" customHeight="1" x14ac:dyDescent="0.7">
      <c r="A16" s="2018" t="s">
        <v>765</v>
      </c>
      <c r="B16" s="2019"/>
      <c r="C16" s="357" t="s">
        <v>791</v>
      </c>
      <c r="D16" s="420">
        <v>0</v>
      </c>
      <c r="E16" s="419">
        <v>0</v>
      </c>
      <c r="F16" s="419">
        <v>0</v>
      </c>
      <c r="G16" s="418">
        <v>0</v>
      </c>
      <c r="H16" s="417">
        <v>0</v>
      </c>
      <c r="I16" s="416">
        <v>0</v>
      </c>
      <c r="J16" s="415">
        <f t="shared" si="2"/>
        <v>0</v>
      </c>
    </row>
    <row r="17" spans="1:10" ht="19.5" customHeight="1" x14ac:dyDescent="0.7">
      <c r="A17" s="2018" t="s">
        <v>765</v>
      </c>
      <c r="B17" s="2019"/>
      <c r="C17" s="357" t="s">
        <v>790</v>
      </c>
      <c r="D17" s="420">
        <v>0</v>
      </c>
      <c r="E17" s="419">
        <v>0</v>
      </c>
      <c r="F17" s="419">
        <v>0</v>
      </c>
      <c r="G17" s="418">
        <v>0</v>
      </c>
      <c r="H17" s="417">
        <v>0</v>
      </c>
      <c r="I17" s="416">
        <v>0</v>
      </c>
      <c r="J17" s="415">
        <f t="shared" si="2"/>
        <v>0</v>
      </c>
    </row>
    <row r="18" spans="1:10" ht="19.5" customHeight="1" x14ac:dyDescent="0.7">
      <c r="A18" s="2018" t="s">
        <v>761</v>
      </c>
      <c r="B18" s="2019"/>
      <c r="C18" s="357" t="s">
        <v>789</v>
      </c>
      <c r="D18" s="420">
        <v>0</v>
      </c>
      <c r="E18" s="419">
        <v>0</v>
      </c>
      <c r="F18" s="419">
        <v>2</v>
      </c>
      <c r="G18" s="418">
        <v>0</v>
      </c>
      <c r="H18" s="417">
        <v>0</v>
      </c>
      <c r="I18" s="416">
        <v>2</v>
      </c>
      <c r="J18" s="415">
        <f t="shared" si="2"/>
        <v>2</v>
      </c>
    </row>
    <row r="19" spans="1:10" ht="19.5" customHeight="1" x14ac:dyDescent="0.7">
      <c r="A19" s="2018" t="s">
        <v>765</v>
      </c>
      <c r="B19" s="2019"/>
      <c r="C19" s="357" t="s">
        <v>788</v>
      </c>
      <c r="D19" s="420">
        <v>0</v>
      </c>
      <c r="E19" s="419">
        <v>1</v>
      </c>
      <c r="F19" s="419">
        <v>0</v>
      </c>
      <c r="G19" s="418">
        <v>0</v>
      </c>
      <c r="H19" s="417">
        <v>0</v>
      </c>
      <c r="I19" s="416">
        <v>1</v>
      </c>
      <c r="J19" s="415">
        <f t="shared" si="2"/>
        <v>1</v>
      </c>
    </row>
    <row r="20" spans="1:10" ht="19.5" customHeight="1" x14ac:dyDescent="0.7">
      <c r="A20" s="2018" t="s">
        <v>782</v>
      </c>
      <c r="B20" s="2019"/>
      <c r="C20" s="357" t="s">
        <v>787</v>
      </c>
      <c r="D20" s="420">
        <v>1</v>
      </c>
      <c r="E20" s="419">
        <v>2</v>
      </c>
      <c r="F20" s="419">
        <v>0</v>
      </c>
      <c r="G20" s="418">
        <v>0</v>
      </c>
      <c r="H20" s="417">
        <v>1</v>
      </c>
      <c r="I20" s="416">
        <v>2</v>
      </c>
      <c r="J20" s="415">
        <f t="shared" si="2"/>
        <v>3</v>
      </c>
    </row>
    <row r="21" spans="1:10" ht="19.5" customHeight="1" x14ac:dyDescent="0.7">
      <c r="A21" s="2018" t="s">
        <v>782</v>
      </c>
      <c r="B21" s="2019"/>
      <c r="C21" s="357" t="s">
        <v>785</v>
      </c>
      <c r="D21" s="420">
        <v>0</v>
      </c>
      <c r="E21" s="419">
        <v>2</v>
      </c>
      <c r="F21" s="419">
        <v>0</v>
      </c>
      <c r="G21" s="418">
        <v>0</v>
      </c>
      <c r="H21" s="417">
        <v>0</v>
      </c>
      <c r="I21" s="416">
        <v>2</v>
      </c>
      <c r="J21" s="415">
        <f t="shared" si="2"/>
        <v>2</v>
      </c>
    </row>
    <row r="22" spans="1:10" ht="19.5" customHeight="1" x14ac:dyDescent="0.7">
      <c r="A22" s="2018" t="s">
        <v>761</v>
      </c>
      <c r="B22" s="2019"/>
      <c r="C22" s="357" t="s">
        <v>784</v>
      </c>
      <c r="D22" s="420">
        <v>0</v>
      </c>
      <c r="E22" s="419">
        <v>2</v>
      </c>
      <c r="F22" s="419">
        <v>0</v>
      </c>
      <c r="G22" s="418">
        <v>0</v>
      </c>
      <c r="H22" s="417">
        <v>1</v>
      </c>
      <c r="I22" s="416">
        <v>1</v>
      </c>
      <c r="J22" s="415">
        <f t="shared" si="2"/>
        <v>2</v>
      </c>
    </row>
    <row r="23" spans="1:10" ht="19.5" customHeight="1" x14ac:dyDescent="0.7">
      <c r="A23" s="2018" t="s">
        <v>782</v>
      </c>
      <c r="B23" s="2019"/>
      <c r="C23" s="357" t="s">
        <v>781</v>
      </c>
      <c r="D23" s="420">
        <v>0</v>
      </c>
      <c r="E23" s="419">
        <v>3</v>
      </c>
      <c r="F23" s="419">
        <v>0</v>
      </c>
      <c r="G23" s="418">
        <v>0</v>
      </c>
      <c r="H23" s="417">
        <v>1</v>
      </c>
      <c r="I23" s="416">
        <v>2</v>
      </c>
      <c r="J23" s="415">
        <f t="shared" si="2"/>
        <v>3</v>
      </c>
    </row>
    <row r="24" spans="1:10" ht="19.5" customHeight="1" x14ac:dyDescent="0.7">
      <c r="A24" s="2018" t="s">
        <v>761</v>
      </c>
      <c r="B24" s="2019"/>
      <c r="C24" s="357" t="s">
        <v>780</v>
      </c>
      <c r="D24" s="420">
        <v>1</v>
      </c>
      <c r="E24" s="419">
        <v>0</v>
      </c>
      <c r="F24" s="419">
        <v>0</v>
      </c>
      <c r="G24" s="418">
        <v>1</v>
      </c>
      <c r="H24" s="417">
        <v>1</v>
      </c>
      <c r="I24" s="416">
        <v>1</v>
      </c>
      <c r="J24" s="415">
        <f t="shared" si="2"/>
        <v>2</v>
      </c>
    </row>
    <row r="25" spans="1:10" ht="19.5" customHeight="1" x14ac:dyDescent="0.7">
      <c r="A25" s="2018" t="s">
        <v>761</v>
      </c>
      <c r="B25" s="2019"/>
      <c r="C25" s="357" t="s">
        <v>777</v>
      </c>
      <c r="D25" s="420">
        <v>0</v>
      </c>
      <c r="E25" s="419">
        <v>1</v>
      </c>
      <c r="F25" s="419">
        <v>0</v>
      </c>
      <c r="G25" s="418">
        <v>0</v>
      </c>
      <c r="H25" s="417">
        <v>0</v>
      </c>
      <c r="I25" s="416">
        <v>1</v>
      </c>
      <c r="J25" s="415">
        <f t="shared" si="2"/>
        <v>1</v>
      </c>
    </row>
    <row r="26" spans="1:10" ht="19.5" customHeight="1" x14ac:dyDescent="0.7">
      <c r="A26" s="2018" t="s">
        <v>765</v>
      </c>
      <c r="B26" s="2019"/>
      <c r="C26" s="357" t="s">
        <v>776</v>
      </c>
      <c r="D26" s="420">
        <v>0</v>
      </c>
      <c r="E26" s="419">
        <v>0</v>
      </c>
      <c r="F26" s="419">
        <v>0</v>
      </c>
      <c r="G26" s="418">
        <v>0</v>
      </c>
      <c r="H26" s="417">
        <v>0</v>
      </c>
      <c r="I26" s="416">
        <v>0</v>
      </c>
      <c r="J26" s="415">
        <f t="shared" si="2"/>
        <v>0</v>
      </c>
    </row>
    <row r="27" spans="1:10" ht="19.5" customHeight="1" x14ac:dyDescent="0.7">
      <c r="A27" s="2018" t="s">
        <v>765</v>
      </c>
      <c r="B27" s="2019"/>
      <c r="C27" s="357" t="s">
        <v>775</v>
      </c>
      <c r="D27" s="420">
        <v>0</v>
      </c>
      <c r="E27" s="419">
        <v>1</v>
      </c>
      <c r="F27" s="419">
        <v>0</v>
      </c>
      <c r="G27" s="418">
        <v>0</v>
      </c>
      <c r="H27" s="417">
        <v>0</v>
      </c>
      <c r="I27" s="416">
        <v>1</v>
      </c>
      <c r="J27" s="415">
        <f t="shared" si="2"/>
        <v>1</v>
      </c>
    </row>
    <row r="28" spans="1:10" ht="19.5" customHeight="1" x14ac:dyDescent="0.7">
      <c r="A28" s="2018" t="s">
        <v>761</v>
      </c>
      <c r="B28" s="2019"/>
      <c r="C28" s="357" t="s">
        <v>774</v>
      </c>
      <c r="D28" s="420">
        <v>0</v>
      </c>
      <c r="E28" s="419">
        <v>2</v>
      </c>
      <c r="F28" s="419">
        <v>1</v>
      </c>
      <c r="G28" s="418">
        <v>0</v>
      </c>
      <c r="H28" s="417">
        <v>3</v>
      </c>
      <c r="I28" s="416">
        <v>0</v>
      </c>
      <c r="J28" s="415">
        <f t="shared" si="2"/>
        <v>3</v>
      </c>
    </row>
    <row r="29" spans="1:10" ht="19.5" customHeight="1" x14ac:dyDescent="0.7">
      <c r="A29" s="2018" t="s">
        <v>761</v>
      </c>
      <c r="B29" s="2019"/>
      <c r="C29" s="357" t="s">
        <v>773</v>
      </c>
      <c r="D29" s="420">
        <v>1</v>
      </c>
      <c r="E29" s="419">
        <v>1</v>
      </c>
      <c r="F29" s="419">
        <v>0</v>
      </c>
      <c r="G29" s="418">
        <v>0</v>
      </c>
      <c r="H29" s="417">
        <v>0</v>
      </c>
      <c r="I29" s="416">
        <v>2</v>
      </c>
      <c r="J29" s="415">
        <f t="shared" si="2"/>
        <v>2</v>
      </c>
    </row>
    <row r="30" spans="1:10" ht="19.5" customHeight="1" x14ac:dyDescent="0.7">
      <c r="A30" s="2018" t="s">
        <v>765</v>
      </c>
      <c r="B30" s="2019"/>
      <c r="C30" s="357" t="s">
        <v>771</v>
      </c>
      <c r="D30" s="420">
        <v>1</v>
      </c>
      <c r="E30" s="419">
        <v>0</v>
      </c>
      <c r="F30" s="419">
        <v>0</v>
      </c>
      <c r="G30" s="418">
        <v>0</v>
      </c>
      <c r="H30" s="417">
        <v>1</v>
      </c>
      <c r="I30" s="416">
        <v>0</v>
      </c>
      <c r="J30" s="415">
        <f t="shared" si="2"/>
        <v>1</v>
      </c>
    </row>
    <row r="31" spans="1:10" ht="19.5" customHeight="1" x14ac:dyDescent="0.7">
      <c r="A31" s="2018" t="s">
        <v>765</v>
      </c>
      <c r="B31" s="2019"/>
      <c r="C31" s="357" t="s">
        <v>770</v>
      </c>
      <c r="D31" s="420">
        <v>0</v>
      </c>
      <c r="E31" s="419">
        <v>0</v>
      </c>
      <c r="F31" s="419">
        <v>0</v>
      </c>
      <c r="G31" s="418">
        <v>0</v>
      </c>
      <c r="H31" s="417">
        <v>0</v>
      </c>
      <c r="I31" s="416">
        <v>0</v>
      </c>
      <c r="J31" s="415">
        <f t="shared" si="2"/>
        <v>0</v>
      </c>
    </row>
    <row r="32" spans="1:10" ht="19.5" customHeight="1" x14ac:dyDescent="0.7">
      <c r="A32" s="2018" t="s">
        <v>761</v>
      </c>
      <c r="B32" s="2019"/>
      <c r="C32" s="357" t="s">
        <v>769</v>
      </c>
      <c r="D32" s="420">
        <v>0</v>
      </c>
      <c r="E32" s="419">
        <v>0</v>
      </c>
      <c r="F32" s="419">
        <v>0</v>
      </c>
      <c r="G32" s="418">
        <v>0</v>
      </c>
      <c r="H32" s="417">
        <v>0</v>
      </c>
      <c r="I32" s="416">
        <v>0</v>
      </c>
      <c r="J32" s="415">
        <f t="shared" si="2"/>
        <v>0</v>
      </c>
    </row>
    <row r="33" spans="1:10" ht="19.5" customHeight="1" x14ac:dyDescent="0.7">
      <c r="A33" s="2018" t="s">
        <v>765</v>
      </c>
      <c r="B33" s="2019"/>
      <c r="C33" s="357" t="s">
        <v>768</v>
      </c>
      <c r="D33" s="420">
        <v>0</v>
      </c>
      <c r="E33" s="419">
        <v>0</v>
      </c>
      <c r="F33" s="419">
        <v>0</v>
      </c>
      <c r="G33" s="418">
        <v>0</v>
      </c>
      <c r="H33" s="417">
        <v>0</v>
      </c>
      <c r="I33" s="416">
        <v>0</v>
      </c>
      <c r="J33" s="415">
        <f t="shared" si="2"/>
        <v>0</v>
      </c>
    </row>
    <row r="34" spans="1:10" ht="19.5" customHeight="1" x14ac:dyDescent="0.7">
      <c r="A34" s="2018" t="s">
        <v>765</v>
      </c>
      <c r="B34" s="2019"/>
      <c r="C34" s="357" t="s">
        <v>767</v>
      </c>
      <c r="D34" s="420">
        <v>0</v>
      </c>
      <c r="E34" s="419">
        <v>0</v>
      </c>
      <c r="F34" s="419">
        <v>0</v>
      </c>
      <c r="G34" s="418">
        <v>0</v>
      </c>
      <c r="H34" s="417">
        <v>0</v>
      </c>
      <c r="I34" s="416">
        <v>0</v>
      </c>
      <c r="J34" s="415">
        <f t="shared" si="2"/>
        <v>0</v>
      </c>
    </row>
    <row r="35" spans="1:10" ht="19.5" customHeight="1" x14ac:dyDescent="0.7">
      <c r="A35" s="2018" t="s">
        <v>765</v>
      </c>
      <c r="B35" s="2019"/>
      <c r="C35" s="357" t="s">
        <v>766</v>
      </c>
      <c r="D35" s="420">
        <v>0</v>
      </c>
      <c r="E35" s="419">
        <v>0</v>
      </c>
      <c r="F35" s="419">
        <v>0</v>
      </c>
      <c r="G35" s="418">
        <v>0</v>
      </c>
      <c r="H35" s="417">
        <v>0</v>
      </c>
      <c r="I35" s="416">
        <v>0</v>
      </c>
      <c r="J35" s="415">
        <f t="shared" si="2"/>
        <v>0</v>
      </c>
    </row>
    <row r="36" spans="1:10" ht="19.5" customHeight="1" x14ac:dyDescent="0.7">
      <c r="A36" s="2018" t="s">
        <v>765</v>
      </c>
      <c r="B36" s="2019"/>
      <c r="C36" s="357" t="s">
        <v>764</v>
      </c>
      <c r="D36" s="420">
        <v>0</v>
      </c>
      <c r="E36" s="419">
        <v>0</v>
      </c>
      <c r="F36" s="419">
        <v>0</v>
      </c>
      <c r="G36" s="418">
        <v>0</v>
      </c>
      <c r="H36" s="417">
        <v>0</v>
      </c>
      <c r="I36" s="416">
        <v>0</v>
      </c>
      <c r="J36" s="415">
        <f t="shared" si="2"/>
        <v>0</v>
      </c>
    </row>
    <row r="37" spans="1:10" ht="19.5" customHeight="1" x14ac:dyDescent="0.7">
      <c r="A37" s="2018" t="s">
        <v>761</v>
      </c>
      <c r="B37" s="2019"/>
      <c r="C37" s="357" t="s">
        <v>762</v>
      </c>
      <c r="D37" s="420">
        <v>0</v>
      </c>
      <c r="E37" s="419">
        <v>1</v>
      </c>
      <c r="F37" s="419">
        <v>0</v>
      </c>
      <c r="G37" s="418">
        <v>0</v>
      </c>
      <c r="H37" s="417">
        <v>0</v>
      </c>
      <c r="I37" s="416">
        <v>1</v>
      </c>
      <c r="J37" s="415">
        <f t="shared" si="2"/>
        <v>1</v>
      </c>
    </row>
    <row r="38" spans="1:10" ht="19.5" customHeight="1" thickBot="1" x14ac:dyDescent="0.75">
      <c r="A38" s="2042" t="s">
        <v>761</v>
      </c>
      <c r="B38" s="2043"/>
      <c r="C38" s="354" t="s">
        <v>760</v>
      </c>
      <c r="D38" s="414">
        <v>0</v>
      </c>
      <c r="E38" s="413">
        <v>0</v>
      </c>
      <c r="F38" s="413">
        <v>0</v>
      </c>
      <c r="G38" s="412">
        <v>0</v>
      </c>
      <c r="H38" s="411">
        <v>0</v>
      </c>
      <c r="I38" s="410">
        <v>0</v>
      </c>
      <c r="J38" s="409">
        <f t="shared" si="2"/>
        <v>0</v>
      </c>
    </row>
    <row r="39" spans="1:10" ht="13.15" thickTop="1" x14ac:dyDescent="0.7"/>
  </sheetData>
  <mergeCells count="39">
    <mergeCell ref="A36:B36"/>
    <mergeCell ref="A38:B38"/>
    <mergeCell ref="A30:B30"/>
    <mergeCell ref="A31:B31"/>
    <mergeCell ref="A32:B32"/>
    <mergeCell ref="A33:B33"/>
    <mergeCell ref="A34:B34"/>
    <mergeCell ref="A35:B35"/>
    <mergeCell ref="A37:B37"/>
    <mergeCell ref="A15:B15"/>
    <mergeCell ref="A16:B16"/>
    <mergeCell ref="A29:B29"/>
    <mergeCell ref="A18:B18"/>
    <mergeCell ref="A19:B19"/>
    <mergeCell ref="A20:B20"/>
    <mergeCell ref="A21:B21"/>
    <mergeCell ref="A22:B22"/>
    <mergeCell ref="A23:B23"/>
    <mergeCell ref="A24:B24"/>
    <mergeCell ref="A17:B17"/>
    <mergeCell ref="A25:B25"/>
    <mergeCell ref="A26:B26"/>
    <mergeCell ref="A27:B27"/>
    <mergeCell ref="A28:B28"/>
    <mergeCell ref="A11:B11"/>
    <mergeCell ref="A12:B12"/>
    <mergeCell ref="A13:B13"/>
    <mergeCell ref="A14:B14"/>
    <mergeCell ref="A5:C5"/>
    <mergeCell ref="A6:C6"/>
    <mergeCell ref="A7:C7"/>
    <mergeCell ref="A8:C8"/>
    <mergeCell ref="A9:B9"/>
    <mergeCell ref="A10:B10"/>
    <mergeCell ref="A2:B2"/>
    <mergeCell ref="A3:C4"/>
    <mergeCell ref="D3:G3"/>
    <mergeCell ref="H3:I3"/>
    <mergeCell ref="J3:J4"/>
  </mergeCells>
  <phoneticPr fontId="10"/>
  <dataValidations count="1">
    <dataValidation type="list" showInputMessage="1" showErrorMessage="1" sqref="A9:A38" xr:uid="{74FC7EAC-982D-4B0E-B56F-3268CB104052}">
      <formula1>$J$10:$J$12</formula1>
    </dataValidation>
  </dataValidations>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0B476-A4A5-49E7-B4AE-DDEE02345205}">
  <sheetPr>
    <tabColor rgb="FFFFC000"/>
    <pageSetUpPr fitToPage="1"/>
  </sheetPr>
  <dimension ref="A2:AF59"/>
  <sheetViews>
    <sheetView zoomScaleNormal="100" workbookViewId="0">
      <selection activeCell="T13" sqref="T13"/>
    </sheetView>
  </sheetViews>
  <sheetFormatPr defaultColWidth="2.1875" defaultRowHeight="12.75" x14ac:dyDescent="0.7"/>
  <cols>
    <col min="1" max="2" width="2.1875" style="1" customWidth="1"/>
    <col min="3" max="3" width="6.625" style="1" customWidth="1"/>
    <col min="4" max="4" width="2.3125" style="2" customWidth="1"/>
    <col min="5" max="5" width="25" style="1" customWidth="1"/>
    <col min="6" max="7" width="8.375" style="1" customWidth="1"/>
    <col min="8" max="9" width="4.375" style="2" customWidth="1"/>
    <col min="10" max="10" width="7.8125" style="1" customWidth="1"/>
    <col min="11" max="11" width="2.6875" style="2" bestFit="1" customWidth="1"/>
    <col min="12" max="12" width="8.6875" style="1" customWidth="1"/>
    <col min="13" max="17" width="2.1875" style="1"/>
    <col min="18" max="18" width="10.9375" style="1" customWidth="1"/>
    <col min="19" max="21" width="9.6875" style="1" customWidth="1"/>
    <col min="22" max="16384" width="2.1875" style="1"/>
  </cols>
  <sheetData>
    <row r="2" spans="1:32" ht="14.25" x14ac:dyDescent="0.7">
      <c r="A2" s="1673" t="s">
        <v>959</v>
      </c>
      <c r="B2" s="1673"/>
      <c r="C2" s="1673"/>
      <c r="D2" s="1673"/>
      <c r="E2" s="1673"/>
      <c r="F2" s="1673"/>
      <c r="G2" s="1673"/>
      <c r="H2" s="1673"/>
      <c r="I2" s="1673"/>
      <c r="J2" s="1673"/>
      <c r="K2" s="1673"/>
      <c r="L2" s="1673"/>
      <c r="M2" s="4"/>
      <c r="Z2" s="4"/>
      <c r="AA2" s="4"/>
      <c r="AB2" s="4"/>
      <c r="AC2" s="4"/>
      <c r="AD2" s="4"/>
      <c r="AE2" s="4"/>
      <c r="AF2" s="4"/>
    </row>
    <row r="3" spans="1:32" x14ac:dyDescent="0.7">
      <c r="A3" s="1845" t="s">
        <v>23</v>
      </c>
      <c r="B3" s="1845"/>
      <c r="C3" s="1846" t="s">
        <v>69</v>
      </c>
      <c r="D3" s="1846"/>
      <c r="E3" s="1846"/>
      <c r="F3" s="1846"/>
      <c r="G3" s="1846"/>
      <c r="H3" s="1846"/>
      <c r="I3" s="1846"/>
      <c r="J3" s="1846"/>
      <c r="L3" s="365"/>
    </row>
    <row r="4" spans="1:32" ht="13.15" thickBot="1" x14ac:dyDescent="0.75">
      <c r="A4" s="1986" t="s">
        <v>93</v>
      </c>
      <c r="B4" s="1986"/>
      <c r="C4" s="1851" t="s">
        <v>958</v>
      </c>
      <c r="D4" s="1851"/>
      <c r="E4" s="1851"/>
      <c r="F4" s="1851"/>
      <c r="G4" s="1851"/>
      <c r="H4" s="1851"/>
      <c r="I4" s="1851"/>
      <c r="J4" s="1851"/>
      <c r="K4" s="1851"/>
      <c r="L4" s="1851"/>
      <c r="O4" s="1986" t="s">
        <v>96</v>
      </c>
      <c r="P4" s="1986"/>
      <c r="Q4" s="1851" t="s">
        <v>961</v>
      </c>
      <c r="R4" s="1851"/>
      <c r="S4" s="1851"/>
      <c r="T4" s="1851"/>
      <c r="U4" s="1851"/>
    </row>
    <row r="5" spans="1:32" ht="13.5" thickTop="1" thickBot="1" x14ac:dyDescent="0.75">
      <c r="A5" s="1902" t="s">
        <v>178</v>
      </c>
      <c r="B5" s="1903"/>
      <c r="C5" s="1903"/>
      <c r="D5" s="2304" t="s">
        <v>957</v>
      </c>
      <c r="E5" s="2063" t="s">
        <v>956</v>
      </c>
      <c r="F5" s="2063" t="s">
        <v>955</v>
      </c>
      <c r="G5" s="2063" t="s">
        <v>954</v>
      </c>
      <c r="H5" s="2294" t="s">
        <v>953</v>
      </c>
      <c r="I5" s="2297" t="s">
        <v>952</v>
      </c>
      <c r="J5" s="2065" t="s">
        <v>951</v>
      </c>
      <c r="K5" s="2294" t="s">
        <v>950</v>
      </c>
      <c r="L5" s="2314" t="s">
        <v>817</v>
      </c>
      <c r="P5" s="1945"/>
      <c r="Q5" s="1927"/>
      <c r="R5" s="1927"/>
      <c r="S5" s="72" t="s">
        <v>446</v>
      </c>
      <c r="T5" s="100" t="s">
        <v>445</v>
      </c>
      <c r="U5" s="99" t="s">
        <v>819</v>
      </c>
    </row>
    <row r="6" spans="1:32" ht="13.15" thickTop="1" x14ac:dyDescent="0.7">
      <c r="A6" s="2068"/>
      <c r="B6" s="2062"/>
      <c r="C6" s="2062"/>
      <c r="D6" s="2305"/>
      <c r="E6" s="2064"/>
      <c r="F6" s="2064"/>
      <c r="G6" s="2064"/>
      <c r="H6" s="2295"/>
      <c r="I6" s="2295"/>
      <c r="J6" s="2064"/>
      <c r="K6" s="2295"/>
      <c r="L6" s="2315"/>
      <c r="O6" s="252"/>
      <c r="P6" s="2308" t="s">
        <v>960</v>
      </c>
      <c r="Q6" s="2309"/>
      <c r="R6" s="2309"/>
      <c r="S6" s="509">
        <f>SUM(S8,S10,S12)</f>
        <v>21</v>
      </c>
      <c r="T6" s="508">
        <f>SUM(T8,T10,T12)</f>
        <v>21</v>
      </c>
      <c r="U6" s="507">
        <f>SUM(U8,U10,U12)</f>
        <v>20</v>
      </c>
    </row>
    <row r="7" spans="1:32" ht="13.15" thickBot="1" x14ac:dyDescent="0.75">
      <c r="A7" s="2068"/>
      <c r="B7" s="2062"/>
      <c r="C7" s="2062"/>
      <c r="D7" s="2305"/>
      <c r="E7" s="2064"/>
      <c r="F7" s="2064"/>
      <c r="G7" s="2064"/>
      <c r="H7" s="2295"/>
      <c r="I7" s="2295"/>
      <c r="J7" s="2064"/>
      <c r="K7" s="2295"/>
      <c r="L7" s="2315"/>
      <c r="O7" s="252"/>
      <c r="P7" s="2310"/>
      <c r="Q7" s="2311"/>
      <c r="R7" s="2311"/>
      <c r="S7" s="506">
        <f>S6/30</f>
        <v>0.7</v>
      </c>
      <c r="T7" s="505">
        <f>T6/30</f>
        <v>0.7</v>
      </c>
      <c r="U7" s="504">
        <f>U6/30</f>
        <v>0.66666666666666663</v>
      </c>
    </row>
    <row r="8" spans="1:32" ht="13.15" thickBot="1" x14ac:dyDescent="0.75">
      <c r="A8" s="1905"/>
      <c r="B8" s="1906"/>
      <c r="C8" s="1906"/>
      <c r="D8" s="2306"/>
      <c r="E8" s="2307"/>
      <c r="F8" s="2307"/>
      <c r="G8" s="2307"/>
      <c r="H8" s="2296"/>
      <c r="I8" s="2296"/>
      <c r="J8" s="2307"/>
      <c r="K8" s="2296"/>
      <c r="L8" s="2316"/>
      <c r="O8" s="252"/>
      <c r="P8" s="2312" t="s">
        <v>254</v>
      </c>
      <c r="Q8" s="2313"/>
      <c r="R8" s="2313"/>
      <c r="S8" s="503">
        <v>1</v>
      </c>
      <c r="T8" s="502">
        <v>1</v>
      </c>
      <c r="U8" s="501">
        <v>1</v>
      </c>
    </row>
    <row r="9" spans="1:32" ht="12.75" customHeight="1" thickTop="1" x14ac:dyDescent="0.7">
      <c r="A9" s="490" t="s">
        <v>761</v>
      </c>
      <c r="B9" s="2292" t="s">
        <v>801</v>
      </c>
      <c r="C9" s="2293"/>
      <c r="D9" s="489" t="str">
        <f t="shared" ref="D9:D15" si="0">IF(E9&lt;&gt;"","○","")</f>
        <v/>
      </c>
      <c r="E9" s="488"/>
      <c r="F9" s="488"/>
      <c r="G9" s="488"/>
      <c r="H9" s="486"/>
      <c r="I9" s="486"/>
      <c r="J9" s="487"/>
      <c r="K9" s="486"/>
      <c r="L9" s="485"/>
      <c r="O9" s="252"/>
      <c r="P9" s="2300"/>
      <c r="Q9" s="2301"/>
      <c r="R9" s="2301"/>
      <c r="S9" s="500">
        <v>0.33300000000000002</v>
      </c>
      <c r="T9" s="499">
        <v>0.33300000000000002</v>
      </c>
      <c r="U9" s="498">
        <f>U8/3</f>
        <v>0.33333333333333331</v>
      </c>
    </row>
    <row r="10" spans="1:32" ht="12.75" customHeight="1" x14ac:dyDescent="0.7">
      <c r="A10" s="472" t="s">
        <v>765</v>
      </c>
      <c r="B10" s="2286" t="s">
        <v>799</v>
      </c>
      <c r="C10" s="2287"/>
      <c r="D10" s="259" t="str">
        <f t="shared" si="0"/>
        <v>○</v>
      </c>
      <c r="E10" s="278" t="s">
        <v>949</v>
      </c>
      <c r="F10" s="278" t="s">
        <v>948</v>
      </c>
      <c r="G10" s="278" t="s">
        <v>870</v>
      </c>
      <c r="H10" s="470">
        <v>50</v>
      </c>
      <c r="I10" s="470">
        <v>2</v>
      </c>
      <c r="J10" s="471">
        <v>40634</v>
      </c>
      <c r="K10" s="470" t="s">
        <v>859</v>
      </c>
      <c r="L10" s="469" t="s">
        <v>947</v>
      </c>
      <c r="O10" s="252"/>
      <c r="P10" s="2298" t="s">
        <v>253</v>
      </c>
      <c r="Q10" s="2299"/>
      <c r="R10" s="2299"/>
      <c r="S10" s="497">
        <v>14</v>
      </c>
      <c r="T10" s="496">
        <v>14</v>
      </c>
      <c r="U10" s="495">
        <v>13</v>
      </c>
    </row>
    <row r="11" spans="1:32" ht="12.75" customHeight="1" x14ac:dyDescent="0.7">
      <c r="A11" s="472" t="s">
        <v>765</v>
      </c>
      <c r="B11" s="2286" t="s">
        <v>797</v>
      </c>
      <c r="C11" s="2287"/>
      <c r="D11" s="259" t="str">
        <f t="shared" si="0"/>
        <v/>
      </c>
      <c r="E11" s="278"/>
      <c r="F11" s="278"/>
      <c r="G11" s="278"/>
      <c r="H11" s="470"/>
      <c r="I11" s="470"/>
      <c r="J11" s="471"/>
      <c r="K11" s="470"/>
      <c r="L11" s="469"/>
      <c r="O11" s="252"/>
      <c r="P11" s="2300"/>
      <c r="Q11" s="2301"/>
      <c r="R11" s="2301"/>
      <c r="S11" s="500">
        <v>0.875</v>
      </c>
      <c r="T11" s="499">
        <v>0.875</v>
      </c>
      <c r="U11" s="498">
        <f>U10/16</f>
        <v>0.8125</v>
      </c>
    </row>
    <row r="12" spans="1:32" ht="12.75" customHeight="1" x14ac:dyDescent="0.7">
      <c r="A12" s="472" t="s">
        <v>765</v>
      </c>
      <c r="B12" s="2286" t="s">
        <v>796</v>
      </c>
      <c r="C12" s="2287"/>
      <c r="D12" s="259" t="str">
        <f t="shared" si="0"/>
        <v>○</v>
      </c>
      <c r="E12" s="278" t="s">
        <v>946</v>
      </c>
      <c r="F12" s="278" t="s">
        <v>945</v>
      </c>
      <c r="G12" s="278" t="s">
        <v>917</v>
      </c>
      <c r="H12" s="470">
        <v>13</v>
      </c>
      <c r="I12" s="470">
        <v>3</v>
      </c>
      <c r="J12" s="471">
        <v>19998</v>
      </c>
      <c r="K12" s="470" t="s">
        <v>916</v>
      </c>
      <c r="L12" s="469" t="s">
        <v>944</v>
      </c>
      <c r="O12" s="252"/>
      <c r="P12" s="2298" t="s">
        <v>252</v>
      </c>
      <c r="Q12" s="2299"/>
      <c r="R12" s="2299"/>
      <c r="S12" s="497">
        <v>6</v>
      </c>
      <c r="T12" s="496">
        <v>6</v>
      </c>
      <c r="U12" s="495">
        <v>6</v>
      </c>
    </row>
    <row r="13" spans="1:32" ht="12.75" customHeight="1" thickBot="1" x14ac:dyDescent="0.75">
      <c r="A13" s="472" t="s">
        <v>761</v>
      </c>
      <c r="B13" s="2286" t="s">
        <v>795</v>
      </c>
      <c r="C13" s="2287"/>
      <c r="D13" s="259" t="str">
        <f t="shared" si="0"/>
        <v/>
      </c>
      <c r="E13" s="278"/>
      <c r="F13" s="278"/>
      <c r="G13" s="278"/>
      <c r="H13" s="470"/>
      <c r="I13" s="470"/>
      <c r="J13" s="471"/>
      <c r="K13" s="470"/>
      <c r="L13" s="469"/>
      <c r="O13" s="252"/>
      <c r="P13" s="2302"/>
      <c r="Q13" s="2303"/>
      <c r="R13" s="2303"/>
      <c r="S13" s="494">
        <v>0.54500000000000004</v>
      </c>
      <c r="T13" s="493">
        <v>0.54500000000000004</v>
      </c>
      <c r="U13" s="492">
        <f>U12/11</f>
        <v>0.54545454545454541</v>
      </c>
    </row>
    <row r="14" spans="1:32" ht="12.75" customHeight="1" thickTop="1" x14ac:dyDescent="0.7">
      <c r="A14" s="472" t="s">
        <v>765</v>
      </c>
      <c r="B14" s="2286" t="s">
        <v>793</v>
      </c>
      <c r="C14" s="2287"/>
      <c r="D14" s="259" t="str">
        <f t="shared" si="0"/>
        <v>○</v>
      </c>
      <c r="E14" s="278" t="s">
        <v>943</v>
      </c>
      <c r="F14" s="278" t="s">
        <v>918</v>
      </c>
      <c r="G14" s="278" t="s">
        <v>917</v>
      </c>
      <c r="H14" s="470">
        <v>12</v>
      </c>
      <c r="I14" s="470">
        <v>2</v>
      </c>
      <c r="J14" s="471">
        <v>23115</v>
      </c>
      <c r="K14" s="470" t="s">
        <v>916</v>
      </c>
      <c r="L14" s="469" t="s">
        <v>942</v>
      </c>
    </row>
    <row r="15" spans="1:32" ht="12.75" customHeight="1" x14ac:dyDescent="0.7">
      <c r="A15" s="2279" t="s">
        <v>765</v>
      </c>
      <c r="B15" s="2280" t="s">
        <v>792</v>
      </c>
      <c r="C15" s="2280"/>
      <c r="D15" s="2282" t="str">
        <f t="shared" si="0"/>
        <v>○</v>
      </c>
      <c r="E15" s="480" t="s">
        <v>941</v>
      </c>
      <c r="F15" s="480" t="s">
        <v>876</v>
      </c>
      <c r="G15" s="480" t="s">
        <v>940</v>
      </c>
      <c r="H15" s="478">
        <v>14</v>
      </c>
      <c r="I15" s="478">
        <v>0</v>
      </c>
      <c r="J15" s="479">
        <v>32800</v>
      </c>
      <c r="K15" s="478" t="s">
        <v>869</v>
      </c>
      <c r="L15" s="477" t="s">
        <v>938</v>
      </c>
    </row>
    <row r="16" spans="1:32" ht="12.75" customHeight="1" x14ac:dyDescent="0.7">
      <c r="A16" s="2279"/>
      <c r="B16" s="2281"/>
      <c r="C16" s="2281"/>
      <c r="D16" s="2283"/>
      <c r="E16" s="476" t="s">
        <v>939</v>
      </c>
      <c r="F16" s="476" t="s">
        <v>876</v>
      </c>
      <c r="G16" s="476" t="s">
        <v>908</v>
      </c>
      <c r="H16" s="474">
        <v>25</v>
      </c>
      <c r="I16" s="474">
        <v>0</v>
      </c>
      <c r="J16" s="475">
        <v>32964</v>
      </c>
      <c r="K16" s="474" t="s">
        <v>854</v>
      </c>
      <c r="L16" s="473" t="s">
        <v>938</v>
      </c>
    </row>
    <row r="17" spans="1:12" ht="12.75" customHeight="1" x14ac:dyDescent="0.7">
      <c r="A17" s="472" t="s">
        <v>765</v>
      </c>
      <c r="B17" s="2286" t="s">
        <v>791</v>
      </c>
      <c r="C17" s="2287"/>
      <c r="D17" s="259" t="str">
        <f>IF(E17&lt;&gt;"","○","")</f>
        <v/>
      </c>
      <c r="E17" s="278"/>
      <c r="F17" s="278"/>
      <c r="G17" s="278"/>
      <c r="H17" s="470"/>
      <c r="I17" s="470"/>
      <c r="J17" s="471"/>
      <c r="K17" s="470"/>
      <c r="L17" s="469"/>
    </row>
    <row r="18" spans="1:12" ht="12.75" customHeight="1" x14ac:dyDescent="0.7">
      <c r="A18" s="472" t="s">
        <v>765</v>
      </c>
      <c r="B18" s="2286" t="s">
        <v>790</v>
      </c>
      <c r="C18" s="2287"/>
      <c r="D18" s="259" t="str">
        <f>IF(E18&lt;&gt;"","○","")</f>
        <v>○</v>
      </c>
      <c r="E18" s="278" t="s">
        <v>937</v>
      </c>
      <c r="F18" s="278" t="s">
        <v>876</v>
      </c>
      <c r="G18" s="278" t="s">
        <v>908</v>
      </c>
      <c r="H18" s="470">
        <v>56</v>
      </c>
      <c r="I18" s="470">
        <v>0</v>
      </c>
      <c r="J18" s="471">
        <v>35254</v>
      </c>
      <c r="K18" s="470" t="s">
        <v>854</v>
      </c>
      <c r="L18" s="469" t="s">
        <v>936</v>
      </c>
    </row>
    <row r="19" spans="1:12" ht="12.75" customHeight="1" x14ac:dyDescent="0.7">
      <c r="A19" s="2279" t="s">
        <v>761</v>
      </c>
      <c r="B19" s="2280" t="s">
        <v>789</v>
      </c>
      <c r="C19" s="2280"/>
      <c r="D19" s="2282" t="str">
        <f>IF(E19&lt;&gt;"","○","")</f>
        <v>○</v>
      </c>
      <c r="E19" s="480" t="s">
        <v>935</v>
      </c>
      <c r="F19" s="480" t="s">
        <v>934</v>
      </c>
      <c r="G19" s="480" t="s">
        <v>933</v>
      </c>
      <c r="H19" s="478">
        <v>20</v>
      </c>
      <c r="I19" s="478">
        <v>0</v>
      </c>
      <c r="J19" s="479">
        <v>39539</v>
      </c>
      <c r="K19" s="478" t="s">
        <v>859</v>
      </c>
      <c r="L19" s="477" t="s">
        <v>891</v>
      </c>
    </row>
    <row r="20" spans="1:12" ht="12.75" customHeight="1" x14ac:dyDescent="0.7">
      <c r="A20" s="2279"/>
      <c r="B20" s="2288"/>
      <c r="C20" s="2288"/>
      <c r="D20" s="2289"/>
      <c r="E20" s="484" t="s">
        <v>932</v>
      </c>
      <c r="F20" s="484" t="s">
        <v>930</v>
      </c>
      <c r="G20" s="484" t="s">
        <v>908</v>
      </c>
      <c r="H20" s="482">
        <v>25</v>
      </c>
      <c r="I20" s="482">
        <v>0</v>
      </c>
      <c r="J20" s="483">
        <v>39539</v>
      </c>
      <c r="K20" s="482" t="s">
        <v>854</v>
      </c>
      <c r="L20" s="481" t="s">
        <v>891</v>
      </c>
    </row>
    <row r="21" spans="1:12" ht="12.75" customHeight="1" x14ac:dyDescent="0.7">
      <c r="A21" s="2279"/>
      <c r="B21" s="2281"/>
      <c r="C21" s="2281"/>
      <c r="D21" s="2283"/>
      <c r="E21" s="476" t="s">
        <v>931</v>
      </c>
      <c r="F21" s="476" t="s">
        <v>930</v>
      </c>
      <c r="G21" s="476" t="s">
        <v>929</v>
      </c>
      <c r="H21" s="474">
        <v>22</v>
      </c>
      <c r="I21" s="474">
        <v>0</v>
      </c>
      <c r="J21" s="475">
        <v>39539</v>
      </c>
      <c r="K21" s="474" t="s">
        <v>854</v>
      </c>
      <c r="L21" s="473" t="s">
        <v>891</v>
      </c>
    </row>
    <row r="22" spans="1:12" ht="12.75" customHeight="1" x14ac:dyDescent="0.7">
      <c r="A22" s="2279" t="s">
        <v>765</v>
      </c>
      <c r="B22" s="2280" t="s">
        <v>788</v>
      </c>
      <c r="C22" s="2280"/>
      <c r="D22" s="2282" t="str">
        <f>IF(E22&lt;&gt;"","○","")</f>
        <v>○</v>
      </c>
      <c r="E22" s="480" t="s">
        <v>928</v>
      </c>
      <c r="F22" s="480" t="s">
        <v>922</v>
      </c>
      <c r="G22" s="480" t="s">
        <v>927</v>
      </c>
      <c r="H22" s="478" t="s">
        <v>926</v>
      </c>
      <c r="I22" s="478">
        <v>1</v>
      </c>
      <c r="J22" s="479">
        <v>39048</v>
      </c>
      <c r="K22" s="478" t="s">
        <v>859</v>
      </c>
      <c r="L22" s="477" t="s">
        <v>920</v>
      </c>
    </row>
    <row r="23" spans="1:12" ht="12.75" customHeight="1" x14ac:dyDescent="0.7">
      <c r="A23" s="2279"/>
      <c r="B23" s="2288"/>
      <c r="C23" s="2288"/>
      <c r="D23" s="2289"/>
      <c r="E23" s="484" t="s">
        <v>925</v>
      </c>
      <c r="F23" s="484" t="s">
        <v>922</v>
      </c>
      <c r="G23" s="484" t="s">
        <v>924</v>
      </c>
      <c r="H23" s="482">
        <v>14</v>
      </c>
      <c r="I23" s="482">
        <v>0</v>
      </c>
      <c r="J23" s="483">
        <v>41730</v>
      </c>
      <c r="K23" s="482" t="s">
        <v>854</v>
      </c>
      <c r="L23" s="481" t="s">
        <v>920</v>
      </c>
    </row>
    <row r="24" spans="1:12" ht="12.75" customHeight="1" x14ac:dyDescent="0.7">
      <c r="A24" s="2279"/>
      <c r="B24" s="2281"/>
      <c r="C24" s="2281"/>
      <c r="D24" s="2283"/>
      <c r="E24" s="476" t="s">
        <v>923</v>
      </c>
      <c r="F24" s="476" t="s">
        <v>922</v>
      </c>
      <c r="G24" s="476" t="s">
        <v>921</v>
      </c>
      <c r="H24" s="474">
        <v>14</v>
      </c>
      <c r="I24" s="474">
        <v>0</v>
      </c>
      <c r="J24" s="475">
        <v>41730</v>
      </c>
      <c r="K24" s="474" t="s">
        <v>854</v>
      </c>
      <c r="L24" s="473" t="s">
        <v>920</v>
      </c>
    </row>
    <row r="25" spans="1:12" ht="12.75" customHeight="1" x14ac:dyDescent="0.7">
      <c r="A25" s="2279" t="s">
        <v>782</v>
      </c>
      <c r="B25" s="2280" t="s">
        <v>787</v>
      </c>
      <c r="C25" s="2280"/>
      <c r="D25" s="2282" t="str">
        <f>IF(E25&lt;&gt;"","○","")</f>
        <v>○</v>
      </c>
      <c r="E25" s="480" t="s">
        <v>919</v>
      </c>
      <c r="F25" s="480" t="s">
        <v>918</v>
      </c>
      <c r="G25" s="480" t="s">
        <v>917</v>
      </c>
      <c r="H25" s="478">
        <v>16</v>
      </c>
      <c r="I25" s="478">
        <v>3</v>
      </c>
      <c r="J25" s="479">
        <v>39326</v>
      </c>
      <c r="K25" s="478" t="s">
        <v>916</v>
      </c>
      <c r="L25" s="477" t="s">
        <v>912</v>
      </c>
    </row>
    <row r="26" spans="1:12" ht="12.75" customHeight="1" x14ac:dyDescent="0.7">
      <c r="A26" s="2279"/>
      <c r="B26" s="2281"/>
      <c r="C26" s="2281"/>
      <c r="D26" s="2283"/>
      <c r="E26" s="476" t="s">
        <v>915</v>
      </c>
      <c r="F26" s="476" t="s">
        <v>914</v>
      </c>
      <c r="G26" s="476" t="s">
        <v>908</v>
      </c>
      <c r="H26" s="474">
        <v>19</v>
      </c>
      <c r="I26" s="474">
        <v>0</v>
      </c>
      <c r="J26" s="475">
        <v>39173</v>
      </c>
      <c r="K26" s="474" t="s">
        <v>854</v>
      </c>
      <c r="L26" s="473" t="s">
        <v>912</v>
      </c>
    </row>
    <row r="27" spans="1:12" ht="12.75" customHeight="1" x14ac:dyDescent="0.7">
      <c r="A27" s="472" t="s">
        <v>782</v>
      </c>
      <c r="B27" s="2286" t="s">
        <v>785</v>
      </c>
      <c r="C27" s="2287"/>
      <c r="D27" s="259" t="str">
        <f>IF(E27&lt;&gt;"","○","")</f>
        <v/>
      </c>
      <c r="E27" s="278"/>
      <c r="F27" s="278"/>
      <c r="G27" s="278"/>
      <c r="H27" s="470"/>
      <c r="I27" s="470"/>
      <c r="J27" s="471"/>
      <c r="K27" s="470"/>
      <c r="L27" s="469"/>
    </row>
    <row r="28" spans="1:12" ht="12.75" customHeight="1" x14ac:dyDescent="0.7">
      <c r="A28" s="472" t="s">
        <v>761</v>
      </c>
      <c r="B28" s="2286" t="s">
        <v>784</v>
      </c>
      <c r="C28" s="2287"/>
      <c r="D28" s="259" t="str">
        <f>IF(E28&lt;&gt;"","○","")</f>
        <v/>
      </c>
      <c r="E28" s="278"/>
      <c r="F28" s="278"/>
      <c r="G28" s="278"/>
      <c r="H28" s="470"/>
      <c r="I28" s="470"/>
      <c r="J28" s="471"/>
      <c r="K28" s="470"/>
      <c r="L28" s="469"/>
    </row>
    <row r="29" spans="1:12" ht="12.75" customHeight="1" x14ac:dyDescent="0.7">
      <c r="A29" s="472" t="s">
        <v>782</v>
      </c>
      <c r="B29" s="2286" t="s">
        <v>781</v>
      </c>
      <c r="C29" s="2287"/>
      <c r="D29" s="259" t="str">
        <f>IF(E29&lt;&gt;"","○","")</f>
        <v/>
      </c>
      <c r="E29" s="278"/>
      <c r="F29" s="278"/>
      <c r="G29" s="278"/>
      <c r="H29" s="470"/>
      <c r="I29" s="470"/>
      <c r="J29" s="471"/>
      <c r="K29" s="470"/>
      <c r="L29" s="469"/>
    </row>
    <row r="30" spans="1:12" ht="12.75" customHeight="1" x14ac:dyDescent="0.7">
      <c r="A30" s="472" t="s">
        <v>761</v>
      </c>
      <c r="B30" s="2286" t="s">
        <v>780</v>
      </c>
      <c r="C30" s="2287"/>
      <c r="D30" s="259" t="str">
        <f>IF(E30&lt;&gt;"","○","")</f>
        <v>○</v>
      </c>
      <c r="E30" s="278" t="s">
        <v>913</v>
      </c>
      <c r="F30" s="278" t="s">
        <v>876</v>
      </c>
      <c r="G30" s="278" t="s">
        <v>908</v>
      </c>
      <c r="H30" s="470">
        <v>23</v>
      </c>
      <c r="I30" s="470">
        <v>0</v>
      </c>
      <c r="J30" s="471">
        <v>38078</v>
      </c>
      <c r="K30" s="470" t="s">
        <v>854</v>
      </c>
      <c r="L30" s="469" t="s">
        <v>912</v>
      </c>
    </row>
    <row r="31" spans="1:12" ht="12.75" customHeight="1" x14ac:dyDescent="0.7">
      <c r="A31" s="2279" t="s">
        <v>761</v>
      </c>
      <c r="B31" s="2280" t="s">
        <v>777</v>
      </c>
      <c r="C31" s="2280"/>
      <c r="D31" s="2282" t="str">
        <f>IF(E31&lt;&gt;"","○","")</f>
        <v>○</v>
      </c>
      <c r="E31" s="480" t="s">
        <v>911</v>
      </c>
      <c r="F31" s="480" t="s">
        <v>876</v>
      </c>
      <c r="G31" s="480" t="s">
        <v>910</v>
      </c>
      <c r="H31" s="478" t="s">
        <v>906</v>
      </c>
      <c r="I31" s="478" t="s">
        <v>906</v>
      </c>
      <c r="J31" s="479">
        <v>38047</v>
      </c>
      <c r="K31" s="478" t="s">
        <v>869</v>
      </c>
      <c r="L31" s="477" t="s">
        <v>905</v>
      </c>
    </row>
    <row r="32" spans="1:12" ht="12.75" customHeight="1" x14ac:dyDescent="0.7">
      <c r="A32" s="2279"/>
      <c r="B32" s="2288"/>
      <c r="C32" s="2288"/>
      <c r="D32" s="2289"/>
      <c r="E32" s="484" t="s">
        <v>909</v>
      </c>
      <c r="F32" s="484" t="s">
        <v>876</v>
      </c>
      <c r="G32" s="484" t="s">
        <v>908</v>
      </c>
      <c r="H32" s="482" t="s">
        <v>906</v>
      </c>
      <c r="I32" s="482" t="s">
        <v>906</v>
      </c>
      <c r="J32" s="483">
        <v>38047</v>
      </c>
      <c r="K32" s="482" t="s">
        <v>854</v>
      </c>
      <c r="L32" s="481" t="s">
        <v>905</v>
      </c>
    </row>
    <row r="33" spans="1:12" ht="12.75" customHeight="1" x14ac:dyDescent="0.7">
      <c r="A33" s="2279"/>
      <c r="B33" s="2281"/>
      <c r="C33" s="2281"/>
      <c r="D33" s="2283"/>
      <c r="E33" s="476" t="s">
        <v>907</v>
      </c>
      <c r="F33" s="476" t="s">
        <v>876</v>
      </c>
      <c r="G33" s="476" t="s">
        <v>866</v>
      </c>
      <c r="H33" s="474" t="s">
        <v>906</v>
      </c>
      <c r="I33" s="474" t="s">
        <v>906</v>
      </c>
      <c r="J33" s="475">
        <v>38047</v>
      </c>
      <c r="K33" s="474" t="s">
        <v>854</v>
      </c>
      <c r="L33" s="473" t="s">
        <v>905</v>
      </c>
    </row>
    <row r="34" spans="1:12" ht="12.75" customHeight="1" x14ac:dyDescent="0.7">
      <c r="A34" s="2279" t="s">
        <v>765</v>
      </c>
      <c r="B34" s="2280" t="s">
        <v>776</v>
      </c>
      <c r="C34" s="2280"/>
      <c r="D34" s="2282" t="str">
        <f>IF(E34&lt;&gt;"","○","")</f>
        <v>○</v>
      </c>
      <c r="E34" s="480" t="s">
        <v>904</v>
      </c>
      <c r="F34" s="480" t="s">
        <v>903</v>
      </c>
      <c r="G34" s="480" t="s">
        <v>902</v>
      </c>
      <c r="H34" s="478">
        <v>16</v>
      </c>
      <c r="I34" s="478">
        <v>0</v>
      </c>
      <c r="J34" s="479">
        <v>38292</v>
      </c>
      <c r="K34" s="478" t="s">
        <v>854</v>
      </c>
      <c r="L34" s="477" t="s">
        <v>898</v>
      </c>
    </row>
    <row r="35" spans="1:12" ht="12.75" customHeight="1" x14ac:dyDescent="0.7">
      <c r="A35" s="2279"/>
      <c r="B35" s="2281"/>
      <c r="C35" s="2281"/>
      <c r="D35" s="2283"/>
      <c r="E35" s="476" t="s">
        <v>901</v>
      </c>
      <c r="F35" s="476" t="s">
        <v>900</v>
      </c>
      <c r="G35" s="476" t="s">
        <v>899</v>
      </c>
      <c r="H35" s="474">
        <v>6</v>
      </c>
      <c r="I35" s="474">
        <v>0</v>
      </c>
      <c r="J35" s="475">
        <v>38384</v>
      </c>
      <c r="K35" s="474" t="s">
        <v>869</v>
      </c>
      <c r="L35" s="473" t="s">
        <v>898</v>
      </c>
    </row>
    <row r="36" spans="1:12" ht="12.75" customHeight="1" x14ac:dyDescent="0.7">
      <c r="A36" s="472" t="s">
        <v>765</v>
      </c>
      <c r="B36" s="2286" t="s">
        <v>775</v>
      </c>
      <c r="C36" s="2287"/>
      <c r="D36" s="259" t="str">
        <f>IF(E36&lt;&gt;"","○","")</f>
        <v>○</v>
      </c>
      <c r="E36" s="278" t="s">
        <v>897</v>
      </c>
      <c r="F36" s="278" t="s">
        <v>896</v>
      </c>
      <c r="G36" s="278" t="s">
        <v>895</v>
      </c>
      <c r="H36" s="470">
        <v>10</v>
      </c>
      <c r="I36" s="470">
        <v>1</v>
      </c>
      <c r="J36" s="471">
        <v>38292</v>
      </c>
      <c r="K36" s="470" t="s">
        <v>859</v>
      </c>
      <c r="L36" s="469" t="s">
        <v>894</v>
      </c>
    </row>
    <row r="37" spans="1:12" ht="12.75" customHeight="1" x14ac:dyDescent="0.7">
      <c r="A37" s="472" t="s">
        <v>761</v>
      </c>
      <c r="B37" s="2286" t="s">
        <v>774</v>
      </c>
      <c r="C37" s="2287"/>
      <c r="D37" s="259" t="str">
        <f>IF(E37&lt;&gt;"","○","")</f>
        <v>○</v>
      </c>
      <c r="E37" s="278" t="s">
        <v>893</v>
      </c>
      <c r="F37" s="278" t="s">
        <v>876</v>
      </c>
      <c r="G37" s="278" t="s">
        <v>892</v>
      </c>
      <c r="H37" s="470">
        <v>18</v>
      </c>
      <c r="I37" s="470">
        <v>0</v>
      </c>
      <c r="J37" s="471">
        <v>38596</v>
      </c>
      <c r="K37" s="470" t="s">
        <v>854</v>
      </c>
      <c r="L37" s="469" t="s">
        <v>891</v>
      </c>
    </row>
    <row r="38" spans="1:12" ht="12.75" customHeight="1" x14ac:dyDescent="0.7">
      <c r="A38" s="472" t="s">
        <v>761</v>
      </c>
      <c r="B38" s="2286" t="s">
        <v>773</v>
      </c>
      <c r="C38" s="2287"/>
      <c r="D38" s="259" t="str">
        <f>IF(E38&lt;&gt;"","○","")</f>
        <v/>
      </c>
      <c r="E38" s="278"/>
      <c r="F38" s="278"/>
      <c r="G38" s="278"/>
      <c r="H38" s="470"/>
      <c r="I38" s="470"/>
      <c r="J38" s="471"/>
      <c r="K38" s="470"/>
      <c r="L38" s="469"/>
    </row>
    <row r="39" spans="1:12" ht="12.75" customHeight="1" x14ac:dyDescent="0.7">
      <c r="A39" s="472" t="s">
        <v>765</v>
      </c>
      <c r="B39" s="2286" t="s">
        <v>771</v>
      </c>
      <c r="C39" s="2287"/>
      <c r="D39" s="259" t="str">
        <f>IF(E39&lt;&gt;"","○","")</f>
        <v/>
      </c>
      <c r="E39" s="278"/>
      <c r="F39" s="278"/>
      <c r="G39" s="278"/>
      <c r="H39" s="470"/>
      <c r="I39" s="470"/>
      <c r="J39" s="471"/>
      <c r="K39" s="470"/>
      <c r="L39" s="469"/>
    </row>
    <row r="40" spans="1:12" ht="12.75" customHeight="1" x14ac:dyDescent="0.7">
      <c r="A40" s="2279" t="s">
        <v>765</v>
      </c>
      <c r="B40" s="2280" t="s">
        <v>770</v>
      </c>
      <c r="C40" s="2280"/>
      <c r="D40" s="2282" t="str">
        <f>IF(E40&lt;&gt;"","○","")</f>
        <v>○</v>
      </c>
      <c r="E40" s="480" t="s">
        <v>890</v>
      </c>
      <c r="F40" s="480" t="s">
        <v>876</v>
      </c>
      <c r="G40" s="480" t="s">
        <v>872</v>
      </c>
      <c r="H40" s="478">
        <v>8</v>
      </c>
      <c r="I40" s="478">
        <v>0</v>
      </c>
      <c r="J40" s="479">
        <v>32498</v>
      </c>
      <c r="K40" s="478" t="s">
        <v>854</v>
      </c>
      <c r="L40" s="477" t="s">
        <v>887</v>
      </c>
    </row>
    <row r="41" spans="1:12" ht="12.75" customHeight="1" x14ac:dyDescent="0.7">
      <c r="A41" s="2279"/>
      <c r="B41" s="2281"/>
      <c r="C41" s="2281"/>
      <c r="D41" s="2283"/>
      <c r="E41" s="476" t="s">
        <v>889</v>
      </c>
      <c r="F41" s="476" t="s">
        <v>876</v>
      </c>
      <c r="G41" s="476" t="s">
        <v>888</v>
      </c>
      <c r="H41" s="474">
        <v>17</v>
      </c>
      <c r="I41" s="474">
        <v>0</v>
      </c>
      <c r="J41" s="475">
        <v>36982</v>
      </c>
      <c r="K41" s="474" t="s">
        <v>859</v>
      </c>
      <c r="L41" s="473" t="s">
        <v>887</v>
      </c>
    </row>
    <row r="42" spans="1:12" ht="12.75" customHeight="1" x14ac:dyDescent="0.7">
      <c r="A42" s="2279" t="s">
        <v>761</v>
      </c>
      <c r="B42" s="2280" t="s">
        <v>769</v>
      </c>
      <c r="C42" s="2280"/>
      <c r="D42" s="2282" t="str">
        <f>IF(E42&lt;&gt;"","○","")</f>
        <v>○</v>
      </c>
      <c r="E42" s="480" t="s">
        <v>886</v>
      </c>
      <c r="F42" s="480" t="s">
        <v>884</v>
      </c>
      <c r="G42" s="480" t="s">
        <v>872</v>
      </c>
      <c r="H42" s="478">
        <v>36</v>
      </c>
      <c r="I42" s="478">
        <v>0</v>
      </c>
      <c r="J42" s="479">
        <v>38718</v>
      </c>
      <c r="K42" s="478" t="s">
        <v>854</v>
      </c>
      <c r="L42" s="477" t="s">
        <v>883</v>
      </c>
    </row>
    <row r="43" spans="1:12" ht="12.75" customHeight="1" x14ac:dyDescent="0.7">
      <c r="A43" s="2279"/>
      <c r="B43" s="2281"/>
      <c r="C43" s="2281"/>
      <c r="D43" s="2283"/>
      <c r="E43" s="476" t="s">
        <v>885</v>
      </c>
      <c r="F43" s="476" t="s">
        <v>884</v>
      </c>
      <c r="G43" s="476" t="s">
        <v>872</v>
      </c>
      <c r="H43" s="474">
        <v>20</v>
      </c>
      <c r="I43" s="474">
        <v>0</v>
      </c>
      <c r="J43" s="475">
        <v>38718</v>
      </c>
      <c r="K43" s="474" t="s">
        <v>859</v>
      </c>
      <c r="L43" s="473" t="s">
        <v>883</v>
      </c>
    </row>
    <row r="44" spans="1:12" ht="12.75" customHeight="1" x14ac:dyDescent="0.7">
      <c r="A44" s="472" t="s">
        <v>765</v>
      </c>
      <c r="B44" s="2286" t="s">
        <v>768</v>
      </c>
      <c r="C44" s="2287"/>
      <c r="D44" s="259" t="str">
        <f>IF(E44&lt;&gt;"","○","")</f>
        <v>○</v>
      </c>
      <c r="E44" s="278" t="s">
        <v>882</v>
      </c>
      <c r="F44" s="278" t="s">
        <v>881</v>
      </c>
      <c r="G44" s="278" t="s">
        <v>880</v>
      </c>
      <c r="H44" s="470">
        <v>10</v>
      </c>
      <c r="I44" s="470">
        <v>1</v>
      </c>
      <c r="J44" s="471">
        <v>35521</v>
      </c>
      <c r="K44" s="470" t="s">
        <v>859</v>
      </c>
      <c r="L44" s="469" t="s">
        <v>879</v>
      </c>
    </row>
    <row r="45" spans="1:12" ht="12.75" customHeight="1" x14ac:dyDescent="0.7">
      <c r="A45" s="2279" t="s">
        <v>765</v>
      </c>
      <c r="B45" s="2280" t="s">
        <v>767</v>
      </c>
      <c r="C45" s="2280"/>
      <c r="D45" s="2282" t="str">
        <f>IF(E45&lt;&gt;"","○","")</f>
        <v>○</v>
      </c>
      <c r="E45" s="480" t="s">
        <v>878</v>
      </c>
      <c r="F45" s="480" t="s">
        <v>876</v>
      </c>
      <c r="G45" s="480" t="s">
        <v>872</v>
      </c>
      <c r="H45" s="478">
        <v>9</v>
      </c>
      <c r="I45" s="478">
        <v>0</v>
      </c>
      <c r="J45" s="479">
        <v>36617</v>
      </c>
      <c r="K45" s="478" t="s">
        <v>854</v>
      </c>
      <c r="L45" s="477" t="s">
        <v>874</v>
      </c>
    </row>
    <row r="46" spans="1:12" ht="12.75" customHeight="1" x14ac:dyDescent="0.7">
      <c r="A46" s="2279"/>
      <c r="B46" s="2281"/>
      <c r="C46" s="2281"/>
      <c r="D46" s="2283"/>
      <c r="E46" s="476" t="s">
        <v>877</v>
      </c>
      <c r="F46" s="476" t="s">
        <v>876</v>
      </c>
      <c r="G46" s="476" t="s">
        <v>875</v>
      </c>
      <c r="H46" s="474">
        <v>11</v>
      </c>
      <c r="I46" s="474">
        <v>1</v>
      </c>
      <c r="J46" s="475">
        <v>36617</v>
      </c>
      <c r="K46" s="474" t="s">
        <v>859</v>
      </c>
      <c r="L46" s="473" t="s">
        <v>874</v>
      </c>
    </row>
    <row r="47" spans="1:12" ht="12.75" customHeight="1" x14ac:dyDescent="0.7">
      <c r="A47" s="2279" t="s">
        <v>765</v>
      </c>
      <c r="B47" s="2280" t="s">
        <v>766</v>
      </c>
      <c r="C47" s="2280"/>
      <c r="D47" s="2282" t="str">
        <f>IF(E47&lt;&gt;"","○","")</f>
        <v>○</v>
      </c>
      <c r="E47" s="480" t="s">
        <v>873</v>
      </c>
      <c r="F47" s="480" t="s">
        <v>867</v>
      </c>
      <c r="G47" s="480" t="s">
        <v>872</v>
      </c>
      <c r="H47" s="478">
        <v>11</v>
      </c>
      <c r="I47" s="478">
        <v>0</v>
      </c>
      <c r="J47" s="479">
        <v>35886</v>
      </c>
      <c r="K47" s="478" t="s">
        <v>854</v>
      </c>
      <c r="L47" s="477" t="s">
        <v>865</v>
      </c>
    </row>
    <row r="48" spans="1:12" ht="12.75" customHeight="1" x14ac:dyDescent="0.7">
      <c r="A48" s="2279"/>
      <c r="B48" s="2288"/>
      <c r="C48" s="2288"/>
      <c r="D48" s="2289"/>
      <c r="E48" s="484" t="s">
        <v>871</v>
      </c>
      <c r="F48" s="484" t="s">
        <v>867</v>
      </c>
      <c r="G48" s="484" t="s">
        <v>870</v>
      </c>
      <c r="H48" s="482">
        <v>13</v>
      </c>
      <c r="I48" s="482">
        <v>0</v>
      </c>
      <c r="J48" s="483">
        <v>35886</v>
      </c>
      <c r="K48" s="482" t="s">
        <v>869</v>
      </c>
      <c r="L48" s="481" t="s">
        <v>865</v>
      </c>
    </row>
    <row r="49" spans="1:12" ht="12.75" customHeight="1" x14ac:dyDescent="0.7">
      <c r="A49" s="2279"/>
      <c r="B49" s="2281"/>
      <c r="C49" s="2281"/>
      <c r="D49" s="2283"/>
      <c r="E49" s="476" t="s">
        <v>868</v>
      </c>
      <c r="F49" s="476" t="s">
        <v>867</v>
      </c>
      <c r="G49" s="476" t="s">
        <v>866</v>
      </c>
      <c r="H49" s="474">
        <v>10</v>
      </c>
      <c r="I49" s="474">
        <v>0</v>
      </c>
      <c r="J49" s="475">
        <v>35886</v>
      </c>
      <c r="K49" s="474" t="s">
        <v>854</v>
      </c>
      <c r="L49" s="473" t="s">
        <v>865</v>
      </c>
    </row>
    <row r="50" spans="1:12" ht="12.75" customHeight="1" x14ac:dyDescent="0.7">
      <c r="A50" s="2279" t="s">
        <v>765</v>
      </c>
      <c r="B50" s="2280" t="s">
        <v>764</v>
      </c>
      <c r="C50" s="2280"/>
      <c r="D50" s="2282" t="str">
        <f>IF(E50&lt;&gt;"","○","")</f>
        <v>○</v>
      </c>
      <c r="E50" s="480" t="s">
        <v>864</v>
      </c>
      <c r="F50" s="480" t="s">
        <v>863</v>
      </c>
      <c r="G50" s="480" t="s">
        <v>855</v>
      </c>
      <c r="H50" s="478">
        <v>10</v>
      </c>
      <c r="I50" s="478">
        <v>1</v>
      </c>
      <c r="J50" s="479">
        <v>36318</v>
      </c>
      <c r="K50" s="478" t="s">
        <v>854</v>
      </c>
      <c r="L50" s="477" t="s">
        <v>858</v>
      </c>
    </row>
    <row r="51" spans="1:12" ht="12.75" customHeight="1" x14ac:dyDescent="0.7">
      <c r="A51" s="2279"/>
      <c r="B51" s="2281"/>
      <c r="C51" s="2281"/>
      <c r="D51" s="2283"/>
      <c r="E51" s="476" t="s">
        <v>862</v>
      </c>
      <c r="F51" s="476" t="s">
        <v>861</v>
      </c>
      <c r="G51" s="476" t="s">
        <v>860</v>
      </c>
      <c r="H51" s="474">
        <v>13</v>
      </c>
      <c r="I51" s="474">
        <v>2</v>
      </c>
      <c r="J51" s="475">
        <v>36318</v>
      </c>
      <c r="K51" s="474" t="s">
        <v>859</v>
      </c>
      <c r="L51" s="473" t="s">
        <v>858</v>
      </c>
    </row>
    <row r="52" spans="1:12" ht="12.75" customHeight="1" x14ac:dyDescent="0.7">
      <c r="A52" s="472" t="s">
        <v>761</v>
      </c>
      <c r="B52" s="2286" t="s">
        <v>762</v>
      </c>
      <c r="C52" s="2287"/>
      <c r="D52" s="259" t="str">
        <f>IF(E52&lt;&gt;"","○","")</f>
        <v>○</v>
      </c>
      <c r="E52" s="278" t="s">
        <v>857</v>
      </c>
      <c r="F52" s="278" t="s">
        <v>856</v>
      </c>
      <c r="G52" s="278" t="s">
        <v>855</v>
      </c>
      <c r="H52" s="470">
        <v>12</v>
      </c>
      <c r="I52" s="470">
        <v>12</v>
      </c>
      <c r="J52" s="471">
        <v>33919</v>
      </c>
      <c r="K52" s="470" t="s">
        <v>854</v>
      </c>
      <c r="L52" s="469" t="s">
        <v>853</v>
      </c>
    </row>
    <row r="53" spans="1:12" ht="13.35" customHeight="1" thickBot="1" x14ac:dyDescent="0.75">
      <c r="A53" s="468" t="s">
        <v>761</v>
      </c>
      <c r="B53" s="2290" t="s">
        <v>760</v>
      </c>
      <c r="C53" s="2291"/>
      <c r="D53" s="467" t="str">
        <f>IF(E53&lt;&gt;"","○","")</f>
        <v/>
      </c>
      <c r="E53" s="273"/>
      <c r="F53" s="273"/>
      <c r="G53" s="273"/>
      <c r="H53" s="465"/>
      <c r="I53" s="465"/>
      <c r="J53" s="466"/>
      <c r="K53" s="465"/>
      <c r="L53" s="464"/>
    </row>
    <row r="54" spans="1:12" ht="13.5" thickTop="1" thickBot="1" x14ac:dyDescent="0.75"/>
    <row r="55" spans="1:12" ht="13.15" thickTop="1" x14ac:dyDescent="0.7">
      <c r="F55" s="1823" t="s">
        <v>852</v>
      </c>
      <c r="G55" s="2272" t="s">
        <v>851</v>
      </c>
      <c r="H55" s="2272"/>
      <c r="I55" s="2272"/>
      <c r="J55" s="2272"/>
      <c r="K55" s="463">
        <f>COUNTIF($K$9:$K$53,LEFT(G55,1))</f>
        <v>19</v>
      </c>
      <c r="L55" s="2273" t="s">
        <v>850</v>
      </c>
    </row>
    <row r="56" spans="1:12" x14ac:dyDescent="0.7">
      <c r="F56" s="2284"/>
      <c r="G56" s="2275" t="s">
        <v>849</v>
      </c>
      <c r="H56" s="2275"/>
      <c r="I56" s="2275"/>
      <c r="J56" s="2275"/>
      <c r="K56" s="460">
        <f>COUNTIF($K$9:$K$53,LEFT(G56,1))</f>
        <v>9</v>
      </c>
      <c r="L56" s="2274"/>
    </row>
    <row r="57" spans="1:12" x14ac:dyDescent="0.7">
      <c r="F57" s="2284"/>
      <c r="G57" s="2275" t="s">
        <v>848</v>
      </c>
      <c r="H57" s="2275"/>
      <c r="I57" s="2275"/>
      <c r="J57" s="2275"/>
      <c r="K57" s="460">
        <f>COUNTIF($K$9:$K$53,LEFT(G57,1))</f>
        <v>4</v>
      </c>
      <c r="L57" s="2276">
        <f>SUM(K55:K58)</f>
        <v>35</v>
      </c>
    </row>
    <row r="58" spans="1:12" ht="13.15" thickBot="1" x14ac:dyDescent="0.75">
      <c r="F58" s="2285"/>
      <c r="G58" s="2278" t="s">
        <v>847</v>
      </c>
      <c r="H58" s="2278"/>
      <c r="I58" s="2278"/>
      <c r="J58" s="2278"/>
      <c r="K58" s="457">
        <f>COUNTIF($K$9:$K$53,LEFT(G58,1))</f>
        <v>3</v>
      </c>
      <c r="L58" s="2277"/>
    </row>
    <row r="59" spans="1:12" ht="13.15" thickTop="1" x14ac:dyDescent="0.7"/>
  </sheetData>
  <mergeCells count="81">
    <mergeCell ref="O4:P4"/>
    <mergeCell ref="Q4:U4"/>
    <mergeCell ref="P5:R5"/>
    <mergeCell ref="P6:R7"/>
    <mergeCell ref="P8:R9"/>
    <mergeCell ref="A2:L2"/>
    <mergeCell ref="A3:B3"/>
    <mergeCell ref="C3:J3"/>
    <mergeCell ref="A4:B4"/>
    <mergeCell ref="C4:L4"/>
    <mergeCell ref="P10:R11"/>
    <mergeCell ref="P12:R13"/>
    <mergeCell ref="A5:C8"/>
    <mergeCell ref="D5:D8"/>
    <mergeCell ref="E5:E8"/>
    <mergeCell ref="F5:F8"/>
    <mergeCell ref="G5:G8"/>
    <mergeCell ref="J5:J8"/>
    <mergeCell ref="K5:K8"/>
    <mergeCell ref="L5:L8"/>
    <mergeCell ref="B9:C9"/>
    <mergeCell ref="H5:H8"/>
    <mergeCell ref="I5:I8"/>
    <mergeCell ref="A19:A21"/>
    <mergeCell ref="B19:C21"/>
    <mergeCell ref="D19:D21"/>
    <mergeCell ref="A15:A16"/>
    <mergeCell ref="B15:C16"/>
    <mergeCell ref="B13:C13"/>
    <mergeCell ref="B14:C14"/>
    <mergeCell ref="D15:D16"/>
    <mergeCell ref="B17:C17"/>
    <mergeCell ref="B18:C18"/>
    <mergeCell ref="B10:C10"/>
    <mergeCell ref="B11:C11"/>
    <mergeCell ref="B12:C12"/>
    <mergeCell ref="A40:A41"/>
    <mergeCell ref="B40:C41"/>
    <mergeCell ref="D40:D41"/>
    <mergeCell ref="A22:A24"/>
    <mergeCell ref="B22:C24"/>
    <mergeCell ref="D22:D24"/>
    <mergeCell ref="A25:A26"/>
    <mergeCell ref="B25:C26"/>
    <mergeCell ref="D25:D26"/>
    <mergeCell ref="A34:A35"/>
    <mergeCell ref="B34:C35"/>
    <mergeCell ref="D34:D35"/>
    <mergeCell ref="B36:C36"/>
    <mergeCell ref="B27:C27"/>
    <mergeCell ref="B28:C28"/>
    <mergeCell ref="B29:C29"/>
    <mergeCell ref="B30:C30"/>
    <mergeCell ref="A31:A33"/>
    <mergeCell ref="B37:C37"/>
    <mergeCell ref="B31:C33"/>
    <mergeCell ref="D50:D51"/>
    <mergeCell ref="B52:C52"/>
    <mergeCell ref="B53:C53"/>
    <mergeCell ref="D31:D33"/>
    <mergeCell ref="B38:C38"/>
    <mergeCell ref="B39:C39"/>
    <mergeCell ref="A42:A43"/>
    <mergeCell ref="B42:C43"/>
    <mergeCell ref="D42:D43"/>
    <mergeCell ref="F55:F58"/>
    <mergeCell ref="B44:C44"/>
    <mergeCell ref="A45:A46"/>
    <mergeCell ref="B45:C46"/>
    <mergeCell ref="D45:D46"/>
    <mergeCell ref="A47:A49"/>
    <mergeCell ref="B47:C49"/>
    <mergeCell ref="D47:D49"/>
    <mergeCell ref="A50:A51"/>
    <mergeCell ref="B50:C51"/>
    <mergeCell ref="G55:J55"/>
    <mergeCell ref="L55:L56"/>
    <mergeCell ref="G56:J56"/>
    <mergeCell ref="G57:J57"/>
    <mergeCell ref="L57:L58"/>
    <mergeCell ref="G58:J58"/>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79C49-4E80-420A-84CE-02C91EEA3011}">
  <sheetPr>
    <tabColor rgb="FFFFC000"/>
    <pageSetUpPr fitToPage="1"/>
  </sheetPr>
  <dimension ref="A1:L51"/>
  <sheetViews>
    <sheetView workbookViewId="0">
      <selection activeCell="B51" sqref="B51"/>
    </sheetView>
  </sheetViews>
  <sheetFormatPr defaultColWidth="2.1875" defaultRowHeight="12.75" x14ac:dyDescent="0.7"/>
  <cols>
    <col min="1" max="3" width="2.125" style="1" customWidth="1"/>
    <col min="4" max="4" width="10.8125" style="1" customWidth="1"/>
    <col min="5" max="8" width="9.6875" style="1" customWidth="1"/>
    <col min="9" max="9" width="2.1875" style="1"/>
    <col min="10" max="11" width="8.6875" style="1" customWidth="1"/>
    <col min="12" max="12" width="6.625" style="1" customWidth="1"/>
    <col min="13" max="16384" width="2.1875" style="1"/>
  </cols>
  <sheetData>
    <row r="1" spans="1:12" ht="9.5" customHeight="1" x14ac:dyDescent="0.7"/>
    <row r="2" spans="1:12" x14ac:dyDescent="0.7">
      <c r="A2" s="1845" t="s">
        <v>111</v>
      </c>
      <c r="B2" s="1845"/>
      <c r="C2" s="1846" t="s">
        <v>70</v>
      </c>
      <c r="D2" s="1846"/>
      <c r="E2" s="1846"/>
      <c r="F2" s="1846"/>
      <c r="G2" s="1846"/>
      <c r="H2" s="1846"/>
      <c r="I2" s="365"/>
    </row>
    <row r="3" spans="1:12" ht="13.15" thickBot="1" x14ac:dyDescent="0.75">
      <c r="A3" s="1986" t="s">
        <v>93</v>
      </c>
      <c r="B3" s="1986"/>
      <c r="C3" s="1851" t="s">
        <v>958</v>
      </c>
      <c r="D3" s="1851"/>
      <c r="E3" s="1851"/>
      <c r="F3" s="1851"/>
      <c r="G3" s="1851"/>
      <c r="H3" s="1851"/>
    </row>
    <row r="4" spans="1:12" ht="13.5" thickTop="1" thickBot="1" x14ac:dyDescent="0.75">
      <c r="B4" s="1852" t="s">
        <v>178</v>
      </c>
      <c r="C4" s="1853"/>
      <c r="D4" s="1853"/>
      <c r="E4" s="514" t="s">
        <v>965</v>
      </c>
      <c r="F4" s="321" t="s">
        <v>1015</v>
      </c>
      <c r="G4" s="321" t="s">
        <v>1014</v>
      </c>
      <c r="H4" s="320" t="s">
        <v>1013</v>
      </c>
      <c r="J4" s="324" t="s">
        <v>965</v>
      </c>
      <c r="K4" s="99" t="s">
        <v>507</v>
      </c>
    </row>
    <row r="5" spans="1:12" s="252" customFormat="1" ht="12.5" customHeight="1" thickTop="1" x14ac:dyDescent="0.7">
      <c r="B5" s="2323" t="s">
        <v>761</v>
      </c>
      <c r="C5" s="2324"/>
      <c r="D5" s="539" t="s">
        <v>801</v>
      </c>
      <c r="E5" s="538" t="s">
        <v>985</v>
      </c>
      <c r="F5" s="537"/>
      <c r="G5" s="537"/>
      <c r="H5" s="536"/>
      <c r="J5" s="535" t="s">
        <v>1012</v>
      </c>
      <c r="K5" s="534">
        <f>COUNTIF($E$5:$E$34,J5)</f>
        <v>20</v>
      </c>
    </row>
    <row r="6" spans="1:12" s="252" customFormat="1" ht="12" customHeight="1" x14ac:dyDescent="0.7">
      <c r="B6" s="2321" t="s">
        <v>765</v>
      </c>
      <c r="C6" s="2322"/>
      <c r="D6" s="530" t="s">
        <v>799</v>
      </c>
      <c r="E6" s="529" t="s">
        <v>970</v>
      </c>
      <c r="F6" s="528"/>
      <c r="G6" s="528"/>
      <c r="H6" s="527"/>
      <c r="J6" s="462" t="s">
        <v>1011</v>
      </c>
      <c r="K6" s="533">
        <f>COUNTIF($E$5:$E$34,J6)</f>
        <v>8</v>
      </c>
    </row>
    <row r="7" spans="1:12" s="252" customFormat="1" ht="12.5" customHeight="1" thickBot="1" x14ac:dyDescent="0.75">
      <c r="B7" s="2321" t="s">
        <v>765</v>
      </c>
      <c r="C7" s="2322"/>
      <c r="D7" s="530" t="s">
        <v>797</v>
      </c>
      <c r="E7" s="529" t="s">
        <v>969</v>
      </c>
      <c r="F7" s="528" t="s">
        <v>991</v>
      </c>
      <c r="G7" s="528" t="s">
        <v>1010</v>
      </c>
      <c r="H7" s="527" t="s">
        <v>995</v>
      </c>
      <c r="J7" s="459" t="s">
        <v>1009</v>
      </c>
      <c r="K7" s="532">
        <f>COUNTIF($E$5:$E$34,J7)</f>
        <v>2</v>
      </c>
    </row>
    <row r="8" spans="1:12" s="252" customFormat="1" ht="12.75" customHeight="1" thickTop="1" thickBot="1" x14ac:dyDescent="0.75">
      <c r="B8" s="2321" t="s">
        <v>765</v>
      </c>
      <c r="C8" s="2322"/>
      <c r="D8" s="530" t="s">
        <v>796</v>
      </c>
      <c r="E8" s="529" t="s">
        <v>969</v>
      </c>
      <c r="F8" s="528" t="s">
        <v>1008</v>
      </c>
      <c r="G8" s="528" t="s">
        <v>981</v>
      </c>
      <c r="H8" s="527" t="s">
        <v>986</v>
      </c>
    </row>
    <row r="9" spans="1:12" s="252" customFormat="1" ht="12.5" customHeight="1" thickTop="1" x14ac:dyDescent="0.7">
      <c r="B9" s="2321" t="s">
        <v>761</v>
      </c>
      <c r="C9" s="2322"/>
      <c r="D9" s="530" t="s">
        <v>795</v>
      </c>
      <c r="E9" s="529" t="s">
        <v>970</v>
      </c>
      <c r="F9" s="528"/>
      <c r="G9" s="528"/>
      <c r="H9" s="527"/>
      <c r="J9" s="2325" t="s">
        <v>1007</v>
      </c>
      <c r="K9" s="2326"/>
      <c r="L9" s="2327"/>
    </row>
    <row r="10" spans="1:12" s="252" customFormat="1" ht="12" customHeight="1" x14ac:dyDescent="0.7">
      <c r="B10" s="2321" t="s">
        <v>765</v>
      </c>
      <c r="C10" s="2322"/>
      <c r="D10" s="530" t="s">
        <v>793</v>
      </c>
      <c r="E10" s="529" t="s">
        <v>969</v>
      </c>
      <c r="F10" s="528" t="s">
        <v>1006</v>
      </c>
      <c r="G10" s="528" t="s">
        <v>1005</v>
      </c>
      <c r="H10" s="527" t="s">
        <v>992</v>
      </c>
      <c r="J10" s="2328"/>
      <c r="K10" s="1848"/>
      <c r="L10" s="2329"/>
    </row>
    <row r="11" spans="1:12" s="252" customFormat="1" ht="12" customHeight="1" x14ac:dyDescent="0.7">
      <c r="B11" s="2321" t="s">
        <v>765</v>
      </c>
      <c r="C11" s="2322"/>
      <c r="D11" s="530" t="s">
        <v>792</v>
      </c>
      <c r="E11" s="529" t="s">
        <v>969</v>
      </c>
      <c r="F11" s="528" t="s">
        <v>1004</v>
      </c>
      <c r="G11" s="528"/>
      <c r="H11" s="527"/>
      <c r="J11" s="2328"/>
      <c r="K11" s="1848"/>
      <c r="L11" s="2329"/>
    </row>
    <row r="12" spans="1:12" s="252" customFormat="1" ht="12" customHeight="1" x14ac:dyDescent="0.7">
      <c r="B12" s="2321" t="s">
        <v>765</v>
      </c>
      <c r="C12" s="2322"/>
      <c r="D12" s="530" t="s">
        <v>791</v>
      </c>
      <c r="E12" s="529" t="s">
        <v>969</v>
      </c>
      <c r="F12" s="528" t="s">
        <v>1003</v>
      </c>
      <c r="G12" s="528" t="s">
        <v>1002</v>
      </c>
      <c r="H12" s="527" t="s">
        <v>992</v>
      </c>
      <c r="J12" s="2328"/>
      <c r="K12" s="1848"/>
      <c r="L12" s="2329"/>
    </row>
    <row r="13" spans="1:12" s="252" customFormat="1" ht="12" customHeight="1" x14ac:dyDescent="0.7">
      <c r="B13" s="2321" t="s">
        <v>765</v>
      </c>
      <c r="C13" s="2322"/>
      <c r="D13" s="530" t="s">
        <v>790</v>
      </c>
      <c r="E13" s="529" t="s">
        <v>969</v>
      </c>
      <c r="F13" s="528" t="s">
        <v>1001</v>
      </c>
      <c r="G13" s="528" t="s">
        <v>998</v>
      </c>
      <c r="H13" s="527" t="s">
        <v>971</v>
      </c>
      <c r="J13" s="2328"/>
      <c r="K13" s="1848"/>
      <c r="L13" s="2329"/>
    </row>
    <row r="14" spans="1:12" s="252" customFormat="1" ht="12" customHeight="1" x14ac:dyDescent="0.7">
      <c r="B14" s="2321" t="s">
        <v>761</v>
      </c>
      <c r="C14" s="2322"/>
      <c r="D14" s="530" t="s">
        <v>789</v>
      </c>
      <c r="E14" s="529" t="s">
        <v>970</v>
      </c>
      <c r="F14" s="528"/>
      <c r="G14" s="528"/>
      <c r="H14" s="527"/>
      <c r="J14" s="2328"/>
      <c r="K14" s="1848"/>
      <c r="L14" s="2329"/>
    </row>
    <row r="15" spans="1:12" s="252" customFormat="1" ht="12" customHeight="1" x14ac:dyDescent="0.7">
      <c r="B15" s="2321" t="s">
        <v>765</v>
      </c>
      <c r="C15" s="2322"/>
      <c r="D15" s="530" t="s">
        <v>788</v>
      </c>
      <c r="E15" s="529" t="s">
        <v>969</v>
      </c>
      <c r="F15" s="528" t="s">
        <v>1000</v>
      </c>
      <c r="G15" s="528" t="s">
        <v>977</v>
      </c>
      <c r="H15" s="527" t="s">
        <v>999</v>
      </c>
      <c r="J15" s="2328"/>
      <c r="K15" s="1848"/>
      <c r="L15" s="2329"/>
    </row>
    <row r="16" spans="1:12" s="252" customFormat="1" ht="12" customHeight="1" x14ac:dyDescent="0.7">
      <c r="B16" s="2321" t="s">
        <v>782</v>
      </c>
      <c r="C16" s="2322"/>
      <c r="D16" s="530" t="s">
        <v>787</v>
      </c>
      <c r="E16" s="529" t="s">
        <v>969</v>
      </c>
      <c r="F16" s="528" t="s">
        <v>991</v>
      </c>
      <c r="G16" s="528" t="s">
        <v>998</v>
      </c>
      <c r="H16" s="527" t="s">
        <v>992</v>
      </c>
      <c r="J16" s="2328"/>
      <c r="K16" s="1848"/>
      <c r="L16" s="2329"/>
    </row>
    <row r="17" spans="2:12" s="252" customFormat="1" ht="12" customHeight="1" x14ac:dyDescent="0.7">
      <c r="B17" s="2321" t="s">
        <v>782</v>
      </c>
      <c r="C17" s="2322"/>
      <c r="D17" s="530" t="s">
        <v>785</v>
      </c>
      <c r="E17" s="529" t="s">
        <v>969</v>
      </c>
      <c r="F17" s="528" t="s">
        <v>997</v>
      </c>
      <c r="G17" s="528" t="s">
        <v>996</v>
      </c>
      <c r="H17" s="527" t="s">
        <v>995</v>
      </c>
      <c r="J17" s="2328"/>
      <c r="K17" s="1848"/>
      <c r="L17" s="2329"/>
    </row>
    <row r="18" spans="2:12" s="252" customFormat="1" ht="12" customHeight="1" x14ac:dyDescent="0.7">
      <c r="B18" s="2321" t="s">
        <v>761</v>
      </c>
      <c r="C18" s="2322"/>
      <c r="D18" s="530" t="s">
        <v>784</v>
      </c>
      <c r="E18" s="529" t="s">
        <v>969</v>
      </c>
      <c r="F18" s="528" t="s">
        <v>994</v>
      </c>
      <c r="G18" s="528" t="s">
        <v>993</v>
      </c>
      <c r="H18" s="527" t="s">
        <v>992</v>
      </c>
      <c r="J18" s="2328"/>
      <c r="K18" s="1848"/>
      <c r="L18" s="2329"/>
    </row>
    <row r="19" spans="2:12" s="252" customFormat="1" ht="12" customHeight="1" x14ac:dyDescent="0.7">
      <c r="B19" s="2321" t="s">
        <v>782</v>
      </c>
      <c r="C19" s="2322"/>
      <c r="D19" s="530" t="s">
        <v>781</v>
      </c>
      <c r="E19" s="529" t="s">
        <v>970</v>
      </c>
      <c r="F19" s="528"/>
      <c r="G19" s="528"/>
      <c r="H19" s="527"/>
      <c r="J19" s="2328"/>
      <c r="K19" s="1848"/>
      <c r="L19" s="2329"/>
    </row>
    <row r="20" spans="2:12" s="252" customFormat="1" ht="12" customHeight="1" x14ac:dyDescent="0.7">
      <c r="B20" s="2321" t="s">
        <v>761</v>
      </c>
      <c r="C20" s="2322"/>
      <c r="D20" s="530" t="s">
        <v>780</v>
      </c>
      <c r="E20" s="529" t="s">
        <v>970</v>
      </c>
      <c r="F20" s="528"/>
      <c r="G20" s="528"/>
      <c r="H20" s="527"/>
      <c r="J20" s="2328"/>
      <c r="K20" s="1848"/>
      <c r="L20" s="2329"/>
    </row>
    <row r="21" spans="2:12" s="252" customFormat="1" ht="12" customHeight="1" x14ac:dyDescent="0.7">
      <c r="B21" s="2321" t="s">
        <v>761</v>
      </c>
      <c r="C21" s="2322"/>
      <c r="D21" s="530" t="s">
        <v>777</v>
      </c>
      <c r="E21" s="529" t="s">
        <v>969</v>
      </c>
      <c r="F21" s="528" t="s">
        <v>991</v>
      </c>
      <c r="G21" s="528" t="s">
        <v>990</v>
      </c>
      <c r="H21" s="527" t="s">
        <v>989</v>
      </c>
      <c r="J21" s="2328"/>
      <c r="K21" s="1848"/>
      <c r="L21" s="2329"/>
    </row>
    <row r="22" spans="2:12" s="252" customFormat="1" ht="12" customHeight="1" x14ac:dyDescent="0.7">
      <c r="B22" s="2321" t="s">
        <v>765</v>
      </c>
      <c r="C22" s="2322"/>
      <c r="D22" s="530" t="s">
        <v>776</v>
      </c>
      <c r="E22" s="529" t="s">
        <v>969</v>
      </c>
      <c r="F22" s="528" t="s">
        <v>988</v>
      </c>
      <c r="G22" s="528" t="s">
        <v>987</v>
      </c>
      <c r="H22" s="527" t="s">
        <v>986</v>
      </c>
      <c r="J22" s="2328"/>
      <c r="K22" s="1848"/>
      <c r="L22" s="2329"/>
    </row>
    <row r="23" spans="2:12" s="252" customFormat="1" ht="12" customHeight="1" x14ac:dyDescent="0.7">
      <c r="B23" s="2321" t="s">
        <v>765</v>
      </c>
      <c r="C23" s="2322"/>
      <c r="D23" s="530" t="s">
        <v>775</v>
      </c>
      <c r="E23" s="529" t="s">
        <v>969</v>
      </c>
      <c r="F23" s="528" t="s">
        <v>972</v>
      </c>
      <c r="G23" s="528" t="s">
        <v>972</v>
      </c>
      <c r="H23" s="527" t="s">
        <v>980</v>
      </c>
      <c r="J23" s="2328"/>
      <c r="K23" s="1848"/>
      <c r="L23" s="2329"/>
    </row>
    <row r="24" spans="2:12" s="252" customFormat="1" ht="12" customHeight="1" x14ac:dyDescent="0.7">
      <c r="B24" s="2321" t="s">
        <v>761</v>
      </c>
      <c r="C24" s="2322"/>
      <c r="D24" s="530" t="s">
        <v>774</v>
      </c>
      <c r="E24" s="529" t="s">
        <v>970</v>
      </c>
      <c r="F24" s="528"/>
      <c r="G24" s="528"/>
      <c r="H24" s="527"/>
      <c r="J24" s="2328"/>
      <c r="K24" s="1848"/>
      <c r="L24" s="2329"/>
    </row>
    <row r="25" spans="2:12" s="252" customFormat="1" ht="12" customHeight="1" x14ac:dyDescent="0.7">
      <c r="B25" s="2321" t="s">
        <v>761</v>
      </c>
      <c r="C25" s="2322"/>
      <c r="D25" s="530" t="s">
        <v>773</v>
      </c>
      <c r="E25" s="529" t="s">
        <v>970</v>
      </c>
      <c r="F25" s="528"/>
      <c r="G25" s="528"/>
      <c r="H25" s="527"/>
      <c r="J25" s="2328"/>
      <c r="K25" s="1848"/>
      <c r="L25" s="2329"/>
    </row>
    <row r="26" spans="2:12" s="252" customFormat="1" ht="12" customHeight="1" x14ac:dyDescent="0.7">
      <c r="B26" s="2321" t="s">
        <v>765</v>
      </c>
      <c r="C26" s="2322"/>
      <c r="D26" s="530" t="s">
        <v>771</v>
      </c>
      <c r="E26" s="529" t="s">
        <v>985</v>
      </c>
      <c r="F26" s="528"/>
      <c r="G26" s="528"/>
      <c r="H26" s="527"/>
      <c r="J26" s="2328"/>
      <c r="K26" s="1848"/>
      <c r="L26" s="2329"/>
    </row>
    <row r="27" spans="2:12" s="252" customFormat="1" ht="12" customHeight="1" x14ac:dyDescent="0.7">
      <c r="B27" s="2321" t="s">
        <v>765</v>
      </c>
      <c r="C27" s="2322"/>
      <c r="D27" s="530" t="s">
        <v>770</v>
      </c>
      <c r="E27" s="529" t="s">
        <v>969</v>
      </c>
      <c r="F27" s="528" t="s">
        <v>984</v>
      </c>
      <c r="G27" s="528" t="s">
        <v>981</v>
      </c>
      <c r="H27" s="527" t="s">
        <v>983</v>
      </c>
      <c r="J27" s="2328"/>
      <c r="K27" s="1848"/>
      <c r="L27" s="2329"/>
    </row>
    <row r="28" spans="2:12" s="252" customFormat="1" ht="12" customHeight="1" x14ac:dyDescent="0.7">
      <c r="B28" s="2321" t="s">
        <v>761</v>
      </c>
      <c r="C28" s="2322"/>
      <c r="D28" s="530" t="s">
        <v>769</v>
      </c>
      <c r="E28" s="529" t="s">
        <v>969</v>
      </c>
      <c r="F28" s="528" t="s">
        <v>982</v>
      </c>
      <c r="G28" s="528" t="s">
        <v>981</v>
      </c>
      <c r="H28" s="527" t="s">
        <v>980</v>
      </c>
      <c r="J28" s="2328"/>
      <c r="K28" s="1848"/>
      <c r="L28" s="2329"/>
    </row>
    <row r="29" spans="2:12" s="252" customFormat="1" ht="12" customHeight="1" x14ac:dyDescent="0.7">
      <c r="B29" s="2321" t="s">
        <v>765</v>
      </c>
      <c r="C29" s="2322"/>
      <c r="D29" s="530" t="s">
        <v>768</v>
      </c>
      <c r="E29" s="529" t="s">
        <v>969</v>
      </c>
      <c r="F29" s="528" t="s">
        <v>975</v>
      </c>
      <c r="G29" s="528" t="s">
        <v>979</v>
      </c>
      <c r="H29" s="527" t="s">
        <v>971</v>
      </c>
      <c r="J29" s="2328"/>
      <c r="K29" s="1848"/>
      <c r="L29" s="2329"/>
    </row>
    <row r="30" spans="2:12" s="252" customFormat="1" ht="12" customHeight="1" x14ac:dyDescent="0.7">
      <c r="B30" s="2321" t="s">
        <v>765</v>
      </c>
      <c r="C30" s="2322"/>
      <c r="D30" s="530" t="s">
        <v>767</v>
      </c>
      <c r="E30" s="529" t="s">
        <v>969</v>
      </c>
      <c r="F30" s="528" t="s">
        <v>978</v>
      </c>
      <c r="G30" s="528" t="s">
        <v>977</v>
      </c>
      <c r="H30" s="527" t="s">
        <v>976</v>
      </c>
      <c r="J30" s="2328"/>
      <c r="K30" s="1848"/>
      <c r="L30" s="2329"/>
    </row>
    <row r="31" spans="2:12" s="252" customFormat="1" ht="12" customHeight="1" x14ac:dyDescent="0.7">
      <c r="B31" s="2321" t="s">
        <v>765</v>
      </c>
      <c r="C31" s="2322"/>
      <c r="D31" s="530" t="s">
        <v>766</v>
      </c>
      <c r="E31" s="529" t="s">
        <v>969</v>
      </c>
      <c r="F31" s="528" t="s">
        <v>975</v>
      </c>
      <c r="G31" s="528" t="s">
        <v>975</v>
      </c>
      <c r="H31" s="527" t="s">
        <v>974</v>
      </c>
      <c r="J31" s="2328"/>
      <c r="K31" s="1848"/>
      <c r="L31" s="2329"/>
    </row>
    <row r="32" spans="2:12" s="252" customFormat="1" ht="12" customHeight="1" x14ac:dyDescent="0.7">
      <c r="B32" s="2321" t="s">
        <v>765</v>
      </c>
      <c r="C32" s="2322"/>
      <c r="D32" s="530" t="s">
        <v>764</v>
      </c>
      <c r="E32" s="529" t="s">
        <v>969</v>
      </c>
      <c r="F32" s="528" t="s">
        <v>973</v>
      </c>
      <c r="G32" s="528" t="s">
        <v>972</v>
      </c>
      <c r="H32" s="527" t="s">
        <v>971</v>
      </c>
      <c r="J32" s="2328"/>
      <c r="K32" s="1848"/>
      <c r="L32" s="2329"/>
    </row>
    <row r="33" spans="1:12" s="252" customFormat="1" ht="12" customHeight="1" x14ac:dyDescent="0.7">
      <c r="B33" s="2321" t="s">
        <v>761</v>
      </c>
      <c r="C33" s="2322"/>
      <c r="D33" s="530" t="s">
        <v>762</v>
      </c>
      <c r="E33" s="529" t="s">
        <v>970</v>
      </c>
      <c r="F33" s="528"/>
      <c r="G33" s="528"/>
      <c r="H33" s="527"/>
      <c r="J33" s="2328"/>
      <c r="K33" s="1848"/>
      <c r="L33" s="2329"/>
    </row>
    <row r="34" spans="1:12" s="252" customFormat="1" ht="12.5" customHeight="1" thickBot="1" x14ac:dyDescent="0.75">
      <c r="B34" s="2333" t="s">
        <v>761</v>
      </c>
      <c r="C34" s="2334"/>
      <c r="D34" s="525" t="s">
        <v>760</v>
      </c>
      <c r="E34" s="511" t="s">
        <v>969</v>
      </c>
      <c r="F34" s="524" t="s">
        <v>968</v>
      </c>
      <c r="G34" s="524" t="s">
        <v>968</v>
      </c>
      <c r="H34" s="523"/>
      <c r="J34" s="2330"/>
      <c r="K34" s="2331"/>
      <c r="L34" s="2332"/>
    </row>
    <row r="35" spans="1:12" ht="13.15" thickTop="1" x14ac:dyDescent="0.7">
      <c r="B35" s="522"/>
      <c r="C35" s="521"/>
      <c r="D35" s="521"/>
    </row>
    <row r="36" spans="1:12" ht="13.15" thickBot="1" x14ac:dyDescent="0.75">
      <c r="A36" s="1986" t="s">
        <v>96</v>
      </c>
      <c r="B36" s="1986"/>
      <c r="C36" s="1851" t="s">
        <v>967</v>
      </c>
      <c r="D36" s="1851"/>
      <c r="E36" s="1851"/>
      <c r="F36" s="1851"/>
      <c r="G36" s="1851"/>
    </row>
    <row r="37" spans="1:12" ht="13.5" thickTop="1" thickBot="1" x14ac:dyDescent="0.75">
      <c r="B37" s="1945"/>
      <c r="C37" s="1927"/>
      <c r="D37" s="1927"/>
      <c r="E37" s="520" t="s">
        <v>446</v>
      </c>
      <c r="F37" s="519" t="s">
        <v>445</v>
      </c>
      <c r="G37" s="518" t="s">
        <v>819</v>
      </c>
    </row>
    <row r="38" spans="1:12" s="252" customFormat="1" ht="12" customHeight="1" thickTop="1" x14ac:dyDescent="0.7">
      <c r="B38" s="2308" t="s">
        <v>960</v>
      </c>
      <c r="C38" s="2309"/>
      <c r="D38" s="2309"/>
      <c r="E38" s="509">
        <f>SUM(E40,E42,E44)</f>
        <v>30</v>
      </c>
      <c r="F38" s="508">
        <f>SUM(F40,F42,F44)</f>
        <v>29</v>
      </c>
      <c r="G38" s="507">
        <f>SUM(G40,G42,G44)</f>
        <v>28</v>
      </c>
    </row>
    <row r="39" spans="1:12" s="252" customFormat="1" ht="12" customHeight="1" thickBot="1" x14ac:dyDescent="0.75">
      <c r="B39" s="2310"/>
      <c r="C39" s="2311"/>
      <c r="D39" s="2311"/>
      <c r="E39" s="517">
        <f>E38/30</f>
        <v>1</v>
      </c>
      <c r="F39" s="516">
        <f>F38/30</f>
        <v>0.96666666666666667</v>
      </c>
      <c r="G39" s="515">
        <f>G38/30</f>
        <v>0.93333333333333335</v>
      </c>
    </row>
    <row r="40" spans="1:12" s="252" customFormat="1" ht="12" customHeight="1" x14ac:dyDescent="0.7">
      <c r="B40" s="2312" t="s">
        <v>254</v>
      </c>
      <c r="C40" s="2313"/>
      <c r="D40" s="2313"/>
      <c r="E40" s="503">
        <v>3</v>
      </c>
      <c r="F40" s="502">
        <v>3</v>
      </c>
      <c r="G40" s="501">
        <v>3</v>
      </c>
    </row>
    <row r="41" spans="1:12" s="252" customFormat="1" ht="12" customHeight="1" x14ac:dyDescent="0.7">
      <c r="B41" s="2300"/>
      <c r="C41" s="2301"/>
      <c r="D41" s="2301"/>
      <c r="E41" s="500">
        <f>E40/3</f>
        <v>1</v>
      </c>
      <c r="F41" s="499">
        <f>F40/3</f>
        <v>1</v>
      </c>
      <c r="G41" s="498">
        <f>G40/3</f>
        <v>1</v>
      </c>
    </row>
    <row r="42" spans="1:12" s="252" customFormat="1" ht="12" customHeight="1" x14ac:dyDescent="0.7">
      <c r="B42" s="2298" t="s">
        <v>253</v>
      </c>
      <c r="C42" s="2299"/>
      <c r="D42" s="2299"/>
      <c r="E42" s="497">
        <v>16</v>
      </c>
      <c r="F42" s="496">
        <v>16</v>
      </c>
      <c r="G42" s="495">
        <v>15</v>
      </c>
    </row>
    <row r="43" spans="1:12" s="252" customFormat="1" ht="12" customHeight="1" x14ac:dyDescent="0.7">
      <c r="B43" s="2300"/>
      <c r="C43" s="2301"/>
      <c r="D43" s="2301"/>
      <c r="E43" s="500">
        <f>E42/16</f>
        <v>1</v>
      </c>
      <c r="F43" s="499">
        <f>F42/16</f>
        <v>1</v>
      </c>
      <c r="G43" s="498">
        <f>G42/16</f>
        <v>0.9375</v>
      </c>
    </row>
    <row r="44" spans="1:12" s="252" customFormat="1" ht="12" customHeight="1" x14ac:dyDescent="0.7">
      <c r="B44" s="2298" t="s">
        <v>252</v>
      </c>
      <c r="C44" s="2299"/>
      <c r="D44" s="2299"/>
      <c r="E44" s="497">
        <v>11</v>
      </c>
      <c r="F44" s="496">
        <v>10</v>
      </c>
      <c r="G44" s="495">
        <v>10</v>
      </c>
    </row>
    <row r="45" spans="1:12" s="252" customFormat="1" ht="12" customHeight="1" thickBot="1" x14ac:dyDescent="0.75">
      <c r="B45" s="2302"/>
      <c r="C45" s="2303"/>
      <c r="D45" s="2303"/>
      <c r="E45" s="494">
        <f>E44/11</f>
        <v>1</v>
      </c>
      <c r="F45" s="493">
        <f>F44/11</f>
        <v>0.90909090909090906</v>
      </c>
      <c r="G45" s="492">
        <f>G44/11</f>
        <v>0.90909090909090906</v>
      </c>
    </row>
    <row r="46" spans="1:12" ht="13.15" thickTop="1" x14ac:dyDescent="0.7"/>
    <row r="47" spans="1:12" ht="13.15" thickBot="1" x14ac:dyDescent="0.75">
      <c r="A47" s="1845" t="s">
        <v>114</v>
      </c>
      <c r="B47" s="1845"/>
      <c r="C47" s="1" t="s">
        <v>966</v>
      </c>
      <c r="I47" s="365"/>
    </row>
    <row r="48" spans="1:12" ht="13.5" thickTop="1" thickBot="1" x14ac:dyDescent="0.75">
      <c r="B48" s="1852" t="s">
        <v>178</v>
      </c>
      <c r="C48" s="1853"/>
      <c r="D48" s="1853"/>
      <c r="E48" s="514" t="s">
        <v>965</v>
      </c>
      <c r="F48" s="320" t="s">
        <v>964</v>
      </c>
    </row>
    <row r="49" spans="2:6" s="252" customFormat="1" ht="12.4" thickTop="1" x14ac:dyDescent="0.7">
      <c r="B49" s="2319" t="s">
        <v>785</v>
      </c>
      <c r="C49" s="2320"/>
      <c r="D49" s="2320"/>
      <c r="E49" s="513" t="s">
        <v>963</v>
      </c>
      <c r="F49" s="512">
        <v>1</v>
      </c>
    </row>
    <row r="50" spans="2:6" s="252" customFormat="1" ht="12.4" thickBot="1" x14ac:dyDescent="0.75">
      <c r="B50" s="2317" t="s">
        <v>784</v>
      </c>
      <c r="C50" s="2318" t="s">
        <v>797</v>
      </c>
      <c r="D50" s="2318"/>
      <c r="E50" s="511" t="s">
        <v>962</v>
      </c>
      <c r="F50" s="510">
        <v>1</v>
      </c>
    </row>
    <row r="51" spans="2:6" ht="13.15" thickTop="1" x14ac:dyDescent="0.7"/>
  </sheetData>
  <mergeCells count="47">
    <mergeCell ref="J9:L34"/>
    <mergeCell ref="B10:C10"/>
    <mergeCell ref="B11:C11"/>
    <mergeCell ref="B12:C12"/>
    <mergeCell ref="B13:C13"/>
    <mergeCell ref="B25:C25"/>
    <mergeCell ref="B14:C14"/>
    <mergeCell ref="B15:C15"/>
    <mergeCell ref="B16:C16"/>
    <mergeCell ref="B17:C17"/>
    <mergeCell ref="B34:C34"/>
    <mergeCell ref="B20:C20"/>
    <mergeCell ref="B21:C21"/>
    <mergeCell ref="B22:C22"/>
    <mergeCell ref="B23:C23"/>
    <mergeCell ref="B18:C18"/>
    <mergeCell ref="B19:C19"/>
    <mergeCell ref="B24:C24"/>
    <mergeCell ref="A2:B2"/>
    <mergeCell ref="C2:H2"/>
    <mergeCell ref="A3:B3"/>
    <mergeCell ref="C3:H3"/>
    <mergeCell ref="B4:D4"/>
    <mergeCell ref="B5:C5"/>
    <mergeCell ref="B6:C6"/>
    <mergeCell ref="B7:C7"/>
    <mergeCell ref="B8:C8"/>
    <mergeCell ref="B9:C9"/>
    <mergeCell ref="B37:D37"/>
    <mergeCell ref="B26:C26"/>
    <mergeCell ref="B27:C27"/>
    <mergeCell ref="B28:C28"/>
    <mergeCell ref="B29:C29"/>
    <mergeCell ref="B30:C30"/>
    <mergeCell ref="B31:C31"/>
    <mergeCell ref="B32:C32"/>
    <mergeCell ref="B33:C33"/>
    <mergeCell ref="A36:B36"/>
    <mergeCell ref="C36:G36"/>
    <mergeCell ref="B50:D50"/>
    <mergeCell ref="A47:B47"/>
    <mergeCell ref="B48:D48"/>
    <mergeCell ref="B38:D39"/>
    <mergeCell ref="B40:D41"/>
    <mergeCell ref="B42:D43"/>
    <mergeCell ref="B44:D45"/>
    <mergeCell ref="B49:D49"/>
  </mergeCells>
  <phoneticPr fontId="10"/>
  <dataValidations count="1">
    <dataValidation type="list" showInputMessage="1" showErrorMessage="1" sqref="B5:B35" xr:uid="{5A75B511-0D62-44DF-A7E6-4357F06A94F7}">
      <formula1>#REF!</formula1>
    </dataValidation>
  </dataValidations>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BFB28-6C56-46C4-8FED-9A6DC81CDE7D}">
  <sheetPr>
    <tabColor rgb="FFFFC000"/>
    <pageSetUpPr fitToPage="1"/>
  </sheetPr>
  <dimension ref="A2:AB40"/>
  <sheetViews>
    <sheetView zoomScaleNormal="100" workbookViewId="0"/>
  </sheetViews>
  <sheetFormatPr defaultColWidth="2.1875" defaultRowHeight="12.75" x14ac:dyDescent="0.7"/>
  <cols>
    <col min="1" max="2" width="2.1875" style="1"/>
    <col min="3" max="3" width="11" style="1" customWidth="1"/>
    <col min="4" max="4" width="6.625" style="1" customWidth="1"/>
    <col min="5" max="5" width="8.375" style="1" customWidth="1"/>
    <col min="6" max="6" width="6.625" style="1" customWidth="1"/>
    <col min="7" max="7" width="8.375" style="1" customWidth="1"/>
    <col min="8" max="8" width="6.625" style="1" customWidth="1"/>
    <col min="9" max="9" width="8.375" style="1" customWidth="1"/>
    <col min="10" max="10" width="6.625" style="1" customWidth="1"/>
    <col min="11" max="11" width="8.375" style="1" customWidth="1"/>
    <col min="12" max="12" width="6.625" style="1" customWidth="1"/>
    <col min="13" max="13" width="8.375" style="1" customWidth="1"/>
    <col min="14" max="14" width="6.625" style="1" customWidth="1"/>
    <col min="15" max="15" width="8.375" style="1" customWidth="1"/>
    <col min="16" max="16" width="6.625" style="1" customWidth="1"/>
    <col min="17" max="17" width="8.375" style="1" customWidth="1"/>
    <col min="18" max="18" width="6.625" style="1" customWidth="1"/>
    <col min="19" max="19" width="8.375" style="1" customWidth="1"/>
    <col min="20" max="20" width="6.625" style="1" customWidth="1"/>
    <col min="21" max="21" width="8.375" style="1" customWidth="1"/>
    <col min="22" max="22" width="6.625" style="1" customWidth="1"/>
    <col min="23" max="23" width="8.375" style="1" customWidth="1"/>
    <col min="24" max="24" width="6.625" style="1" customWidth="1"/>
    <col min="25" max="25" width="8.375" style="1" customWidth="1"/>
    <col min="26" max="80" width="2.1875" style="1" customWidth="1"/>
    <col min="81" max="16384" width="2.1875" style="1"/>
  </cols>
  <sheetData>
    <row r="2" spans="1:28" ht="13.15" thickBot="1" x14ac:dyDescent="0.75">
      <c r="A2" s="2017" t="s">
        <v>347</v>
      </c>
      <c r="B2" s="2017"/>
      <c r="C2" s="1851" t="s">
        <v>1026</v>
      </c>
      <c r="D2" s="1851"/>
      <c r="E2" s="1851"/>
      <c r="F2" s="1851"/>
      <c r="G2" s="1851"/>
    </row>
    <row r="3" spans="1:28" s="2" customFormat="1" ht="13.15" thickTop="1" x14ac:dyDescent="0.7">
      <c r="A3" s="2335"/>
      <c r="B3" s="2336"/>
      <c r="C3" s="2337"/>
      <c r="D3" s="2344" t="s">
        <v>221</v>
      </c>
      <c r="E3" s="2345"/>
      <c r="F3" s="2346" t="s">
        <v>217</v>
      </c>
      <c r="G3" s="2347"/>
      <c r="H3" s="2346" t="s">
        <v>218</v>
      </c>
      <c r="I3" s="2347"/>
      <c r="J3" s="2346" t="s">
        <v>1025</v>
      </c>
      <c r="K3" s="2347"/>
      <c r="L3" s="2346" t="s">
        <v>1024</v>
      </c>
      <c r="M3" s="2347"/>
      <c r="N3" s="2346" t="s">
        <v>1023</v>
      </c>
      <c r="O3" s="2347"/>
      <c r="P3" s="2346" t="s">
        <v>1022</v>
      </c>
      <c r="Q3" s="2347"/>
      <c r="R3" s="2346" t="s">
        <v>1021</v>
      </c>
      <c r="S3" s="2347"/>
      <c r="T3" s="2346" t="s">
        <v>1020</v>
      </c>
      <c r="U3" s="2347"/>
      <c r="V3" s="2346" t="s">
        <v>109</v>
      </c>
      <c r="W3" s="2347"/>
      <c r="X3" s="2346" t="s">
        <v>1019</v>
      </c>
      <c r="Y3" s="2348"/>
    </row>
    <row r="4" spans="1:28" s="2" customFormat="1" x14ac:dyDescent="0.7">
      <c r="A4" s="2338"/>
      <c r="B4" s="2339"/>
      <c r="C4" s="2340"/>
      <c r="D4" s="1800" t="s">
        <v>681</v>
      </c>
      <c r="E4" s="1773" t="s">
        <v>1018</v>
      </c>
      <c r="F4" s="2351" t="s">
        <v>681</v>
      </c>
      <c r="G4" s="2353" t="s">
        <v>1018</v>
      </c>
      <c r="H4" s="2351" t="s">
        <v>681</v>
      </c>
      <c r="I4" s="2353" t="s">
        <v>1018</v>
      </c>
      <c r="J4" s="2351" t="s">
        <v>681</v>
      </c>
      <c r="K4" s="2353" t="s">
        <v>1018</v>
      </c>
      <c r="L4" s="2351" t="s">
        <v>681</v>
      </c>
      <c r="M4" s="2353" t="s">
        <v>1018</v>
      </c>
      <c r="N4" s="2355" t="s">
        <v>681</v>
      </c>
      <c r="O4" s="2366" t="s">
        <v>1018</v>
      </c>
      <c r="P4" s="2355" t="s">
        <v>681</v>
      </c>
      <c r="Q4" s="2366" t="s">
        <v>1018</v>
      </c>
      <c r="R4" s="2355" t="s">
        <v>681</v>
      </c>
      <c r="S4" s="2366" t="s">
        <v>1018</v>
      </c>
      <c r="T4" s="2355" t="s">
        <v>681</v>
      </c>
      <c r="U4" s="2366" t="s">
        <v>1018</v>
      </c>
      <c r="V4" s="2355" t="s">
        <v>681</v>
      </c>
      <c r="W4" s="2366" t="s">
        <v>1018</v>
      </c>
      <c r="X4" s="2355" t="s">
        <v>681</v>
      </c>
      <c r="Y4" s="579" t="s">
        <v>1017</v>
      </c>
    </row>
    <row r="5" spans="1:28" s="2" customFormat="1" ht="13.15" thickBot="1" x14ac:dyDescent="0.75">
      <c r="A5" s="2341"/>
      <c r="B5" s="2342"/>
      <c r="C5" s="2343"/>
      <c r="D5" s="2349"/>
      <c r="E5" s="2350"/>
      <c r="F5" s="2352"/>
      <c r="G5" s="2354"/>
      <c r="H5" s="2352"/>
      <c r="I5" s="2354"/>
      <c r="J5" s="2352"/>
      <c r="K5" s="2354"/>
      <c r="L5" s="2352"/>
      <c r="M5" s="2354"/>
      <c r="N5" s="2352"/>
      <c r="O5" s="2354"/>
      <c r="P5" s="2352"/>
      <c r="Q5" s="2354"/>
      <c r="R5" s="2352"/>
      <c r="S5" s="2354"/>
      <c r="T5" s="2352"/>
      <c r="U5" s="2354"/>
      <c r="V5" s="2352"/>
      <c r="W5" s="2354"/>
      <c r="X5" s="2352"/>
      <c r="Y5" s="577" t="s">
        <v>1016</v>
      </c>
    </row>
    <row r="6" spans="1:28" ht="19.5" customHeight="1" thickTop="1" thickBot="1" x14ac:dyDescent="0.75">
      <c r="A6" s="2356" t="s">
        <v>806</v>
      </c>
      <c r="B6" s="2357"/>
      <c r="C6" s="2358"/>
      <c r="D6" s="576">
        <f t="shared" ref="D6:Y6" si="0">SUM(D7:D9)</f>
        <v>1857</v>
      </c>
      <c r="E6" s="575">
        <f t="shared" si="0"/>
        <v>61098</v>
      </c>
      <c r="F6" s="573">
        <f t="shared" si="0"/>
        <v>465</v>
      </c>
      <c r="G6" s="574">
        <f t="shared" si="0"/>
        <v>12614</v>
      </c>
      <c r="H6" s="573">
        <f t="shared" si="0"/>
        <v>110</v>
      </c>
      <c r="I6" s="574">
        <f t="shared" si="0"/>
        <v>2674</v>
      </c>
      <c r="J6" s="573">
        <f t="shared" si="0"/>
        <v>27</v>
      </c>
      <c r="K6" s="574">
        <f t="shared" si="0"/>
        <v>1208</v>
      </c>
      <c r="L6" s="573">
        <f t="shared" si="0"/>
        <v>166</v>
      </c>
      <c r="M6" s="574">
        <f t="shared" si="0"/>
        <v>15611</v>
      </c>
      <c r="N6" s="573">
        <f t="shared" si="0"/>
        <v>334</v>
      </c>
      <c r="O6" s="574">
        <f t="shared" si="0"/>
        <v>18741</v>
      </c>
      <c r="P6" s="573">
        <f t="shared" si="0"/>
        <v>662</v>
      </c>
      <c r="Q6" s="574">
        <f t="shared" si="0"/>
        <v>135749</v>
      </c>
      <c r="R6" s="573">
        <f t="shared" si="0"/>
        <v>95</v>
      </c>
      <c r="S6" s="574">
        <f t="shared" si="0"/>
        <v>43128</v>
      </c>
      <c r="T6" s="573">
        <f t="shared" si="0"/>
        <v>1307</v>
      </c>
      <c r="U6" s="574">
        <f t="shared" si="0"/>
        <v>64955</v>
      </c>
      <c r="V6" s="573">
        <f t="shared" si="0"/>
        <v>5561</v>
      </c>
      <c r="W6" s="574">
        <f t="shared" si="0"/>
        <v>199517</v>
      </c>
      <c r="X6" s="573">
        <f t="shared" si="0"/>
        <v>796</v>
      </c>
      <c r="Y6" s="572">
        <f t="shared" si="0"/>
        <v>82260</v>
      </c>
    </row>
    <row r="7" spans="1:28" ht="19.5" customHeight="1" x14ac:dyDescent="0.7">
      <c r="A7" s="2359" t="s">
        <v>805</v>
      </c>
      <c r="B7" s="2360"/>
      <c r="C7" s="2361"/>
      <c r="D7" s="571">
        <f t="shared" ref="D7:M9" si="1">SUMIF($A$10:$A$39,$AA7,D$10:D$39)</f>
        <v>426</v>
      </c>
      <c r="E7" s="570">
        <f t="shared" si="1"/>
        <v>14652</v>
      </c>
      <c r="F7" s="568">
        <f t="shared" si="1"/>
        <v>90</v>
      </c>
      <c r="G7" s="569">
        <f t="shared" si="1"/>
        <v>1999</v>
      </c>
      <c r="H7" s="568">
        <f t="shared" si="1"/>
        <v>8</v>
      </c>
      <c r="I7" s="569">
        <f t="shared" si="1"/>
        <v>158</v>
      </c>
      <c r="J7" s="568">
        <f t="shared" si="1"/>
        <v>9</v>
      </c>
      <c r="K7" s="569">
        <f t="shared" si="1"/>
        <v>561</v>
      </c>
      <c r="L7" s="568">
        <f t="shared" si="1"/>
        <v>30</v>
      </c>
      <c r="M7" s="569">
        <f t="shared" si="1"/>
        <v>2585</v>
      </c>
      <c r="N7" s="568">
        <f t="shared" ref="N7:Y9" si="2">SUMIF($A$10:$A$39,$AA7,N$10:N$39)</f>
        <v>59</v>
      </c>
      <c r="O7" s="569">
        <f t="shared" si="2"/>
        <v>3014</v>
      </c>
      <c r="P7" s="568">
        <f t="shared" si="2"/>
        <v>99</v>
      </c>
      <c r="Q7" s="569">
        <f t="shared" si="2"/>
        <v>16491</v>
      </c>
      <c r="R7" s="568">
        <f t="shared" si="2"/>
        <v>13</v>
      </c>
      <c r="S7" s="569">
        <f t="shared" si="2"/>
        <v>4659</v>
      </c>
      <c r="T7" s="568">
        <f t="shared" si="2"/>
        <v>296</v>
      </c>
      <c r="U7" s="569">
        <f t="shared" si="2"/>
        <v>19836</v>
      </c>
      <c r="V7" s="568">
        <f t="shared" si="2"/>
        <v>346</v>
      </c>
      <c r="W7" s="569">
        <f t="shared" si="2"/>
        <v>5564</v>
      </c>
      <c r="X7" s="568">
        <f t="shared" si="2"/>
        <v>20</v>
      </c>
      <c r="Y7" s="567">
        <f t="shared" si="2"/>
        <v>15149</v>
      </c>
      <c r="AA7" s="556" t="s">
        <v>782</v>
      </c>
    </row>
    <row r="8" spans="1:28" ht="19.5" customHeight="1" x14ac:dyDescent="0.7">
      <c r="A8" s="2362" t="s">
        <v>804</v>
      </c>
      <c r="B8" s="2363"/>
      <c r="C8" s="2364"/>
      <c r="D8" s="566">
        <f t="shared" si="1"/>
        <v>814</v>
      </c>
      <c r="E8" s="565">
        <f t="shared" si="1"/>
        <v>29075</v>
      </c>
      <c r="F8" s="563">
        <f t="shared" si="1"/>
        <v>228</v>
      </c>
      <c r="G8" s="564">
        <f t="shared" si="1"/>
        <v>5981</v>
      </c>
      <c r="H8" s="563">
        <f t="shared" si="1"/>
        <v>30</v>
      </c>
      <c r="I8" s="564">
        <f t="shared" si="1"/>
        <v>1510</v>
      </c>
      <c r="J8" s="563">
        <f t="shared" si="1"/>
        <v>11</v>
      </c>
      <c r="K8" s="564">
        <f t="shared" si="1"/>
        <v>379</v>
      </c>
      <c r="L8" s="563">
        <f t="shared" si="1"/>
        <v>88</v>
      </c>
      <c r="M8" s="564">
        <f t="shared" si="1"/>
        <v>8376</v>
      </c>
      <c r="N8" s="563">
        <f t="shared" si="2"/>
        <v>189</v>
      </c>
      <c r="O8" s="564">
        <f t="shared" si="2"/>
        <v>11218</v>
      </c>
      <c r="P8" s="563">
        <f t="shared" si="2"/>
        <v>276</v>
      </c>
      <c r="Q8" s="564">
        <f t="shared" si="2"/>
        <v>51136</v>
      </c>
      <c r="R8" s="563">
        <f t="shared" si="2"/>
        <v>39</v>
      </c>
      <c r="S8" s="564">
        <f t="shared" si="2"/>
        <v>15944</v>
      </c>
      <c r="T8" s="563">
        <f t="shared" si="2"/>
        <v>669</v>
      </c>
      <c r="U8" s="564">
        <f t="shared" si="2"/>
        <v>29966</v>
      </c>
      <c r="V8" s="563">
        <f t="shared" si="2"/>
        <v>1728</v>
      </c>
      <c r="W8" s="564">
        <f t="shared" si="2"/>
        <v>106262</v>
      </c>
      <c r="X8" s="563">
        <f t="shared" si="2"/>
        <v>473</v>
      </c>
      <c r="Y8" s="562">
        <f t="shared" si="2"/>
        <v>41198</v>
      </c>
      <c r="AA8" s="556" t="s">
        <v>765</v>
      </c>
    </row>
    <row r="9" spans="1:28" ht="19.5" customHeight="1" thickBot="1" x14ac:dyDescent="0.75">
      <c r="A9" s="2037" t="s">
        <v>803</v>
      </c>
      <c r="B9" s="2365"/>
      <c r="C9" s="2039"/>
      <c r="D9" s="561">
        <f t="shared" si="1"/>
        <v>617</v>
      </c>
      <c r="E9" s="560">
        <f t="shared" si="1"/>
        <v>17371</v>
      </c>
      <c r="F9" s="558">
        <f t="shared" si="1"/>
        <v>147</v>
      </c>
      <c r="G9" s="559">
        <f t="shared" si="1"/>
        <v>4634</v>
      </c>
      <c r="H9" s="558">
        <f t="shared" si="1"/>
        <v>72</v>
      </c>
      <c r="I9" s="559">
        <f t="shared" si="1"/>
        <v>1006</v>
      </c>
      <c r="J9" s="558">
        <f t="shared" si="1"/>
        <v>7</v>
      </c>
      <c r="K9" s="559">
        <f t="shared" si="1"/>
        <v>268</v>
      </c>
      <c r="L9" s="558">
        <f t="shared" si="1"/>
        <v>48</v>
      </c>
      <c r="M9" s="559">
        <f t="shared" si="1"/>
        <v>4650</v>
      </c>
      <c r="N9" s="558">
        <f t="shared" si="2"/>
        <v>86</v>
      </c>
      <c r="O9" s="559">
        <f t="shared" si="2"/>
        <v>4509</v>
      </c>
      <c r="P9" s="558">
        <f t="shared" si="2"/>
        <v>287</v>
      </c>
      <c r="Q9" s="559">
        <f t="shared" si="2"/>
        <v>68122</v>
      </c>
      <c r="R9" s="558">
        <f t="shared" si="2"/>
        <v>43</v>
      </c>
      <c r="S9" s="559">
        <f t="shared" si="2"/>
        <v>22525</v>
      </c>
      <c r="T9" s="558">
        <f t="shared" si="2"/>
        <v>342</v>
      </c>
      <c r="U9" s="559">
        <f t="shared" si="2"/>
        <v>15153</v>
      </c>
      <c r="V9" s="558">
        <f t="shared" si="2"/>
        <v>3487</v>
      </c>
      <c r="W9" s="559">
        <f t="shared" si="2"/>
        <v>87691</v>
      </c>
      <c r="X9" s="558">
        <f t="shared" si="2"/>
        <v>303</v>
      </c>
      <c r="Y9" s="557">
        <f t="shared" si="2"/>
        <v>25913</v>
      </c>
      <c r="AA9" s="556" t="s">
        <v>844</v>
      </c>
    </row>
    <row r="10" spans="1:28" ht="20" customHeight="1" x14ac:dyDescent="0.7">
      <c r="A10" s="2369" t="s">
        <v>761</v>
      </c>
      <c r="B10" s="2370"/>
      <c r="C10" s="427" t="s">
        <v>801</v>
      </c>
      <c r="D10" s="555">
        <v>193</v>
      </c>
      <c r="E10" s="554">
        <v>5912</v>
      </c>
      <c r="F10" s="552">
        <v>36</v>
      </c>
      <c r="G10" s="553">
        <v>1083</v>
      </c>
      <c r="H10" s="552">
        <v>15</v>
      </c>
      <c r="I10" s="553">
        <v>254</v>
      </c>
      <c r="J10" s="552">
        <v>0</v>
      </c>
      <c r="K10" s="553">
        <v>0</v>
      </c>
      <c r="L10" s="552">
        <v>1</v>
      </c>
      <c r="M10" s="553">
        <v>129</v>
      </c>
      <c r="N10" s="552">
        <v>3</v>
      </c>
      <c r="O10" s="553">
        <v>203</v>
      </c>
      <c r="P10" s="552">
        <v>164</v>
      </c>
      <c r="Q10" s="553">
        <v>46788</v>
      </c>
      <c r="R10" s="552">
        <v>24</v>
      </c>
      <c r="S10" s="553">
        <v>16052</v>
      </c>
      <c r="T10" s="552">
        <v>17</v>
      </c>
      <c r="U10" s="553">
        <v>3630</v>
      </c>
      <c r="V10" s="552">
        <v>2469</v>
      </c>
      <c r="W10" s="553">
        <v>55557</v>
      </c>
      <c r="X10" s="552">
        <v>11</v>
      </c>
      <c r="Y10" s="551">
        <v>1478</v>
      </c>
      <c r="AB10" s="550"/>
    </row>
    <row r="11" spans="1:28" ht="20" customHeight="1" x14ac:dyDescent="0.7">
      <c r="A11" s="2367" t="s">
        <v>765</v>
      </c>
      <c r="B11" s="2368"/>
      <c r="C11" s="357" t="s">
        <v>799</v>
      </c>
      <c r="D11" s="549">
        <v>468</v>
      </c>
      <c r="E11" s="548">
        <v>16062</v>
      </c>
      <c r="F11" s="546">
        <v>30</v>
      </c>
      <c r="G11" s="547">
        <v>602</v>
      </c>
      <c r="H11" s="546">
        <v>13</v>
      </c>
      <c r="I11" s="547">
        <v>123</v>
      </c>
      <c r="J11" s="546">
        <v>2</v>
      </c>
      <c r="K11" s="547">
        <v>28</v>
      </c>
      <c r="L11" s="546">
        <v>40</v>
      </c>
      <c r="M11" s="547">
        <v>4311</v>
      </c>
      <c r="N11" s="546">
        <v>45</v>
      </c>
      <c r="O11" s="547">
        <v>1994</v>
      </c>
      <c r="P11" s="546">
        <v>81</v>
      </c>
      <c r="Q11" s="547">
        <v>17797</v>
      </c>
      <c r="R11" s="546">
        <v>11</v>
      </c>
      <c r="S11" s="547">
        <v>5950</v>
      </c>
      <c r="T11" s="546">
        <v>249</v>
      </c>
      <c r="U11" s="547">
        <v>10984</v>
      </c>
      <c r="V11" s="546">
        <v>352</v>
      </c>
      <c r="W11" s="547">
        <v>17542</v>
      </c>
      <c r="X11" s="546">
        <v>173</v>
      </c>
      <c r="Y11" s="545">
        <v>7965</v>
      </c>
      <c r="AB11" s="550"/>
    </row>
    <row r="12" spans="1:28" ht="20" customHeight="1" x14ac:dyDescent="0.7">
      <c r="A12" s="2367" t="s">
        <v>765</v>
      </c>
      <c r="B12" s="2368"/>
      <c r="C12" s="357" t="s">
        <v>797</v>
      </c>
      <c r="D12" s="549">
        <v>6</v>
      </c>
      <c r="E12" s="548">
        <v>292</v>
      </c>
      <c r="F12" s="546">
        <v>2</v>
      </c>
      <c r="G12" s="547">
        <v>50</v>
      </c>
      <c r="H12" s="546">
        <v>0</v>
      </c>
      <c r="I12" s="547">
        <v>0</v>
      </c>
      <c r="J12" s="546">
        <v>2</v>
      </c>
      <c r="K12" s="547">
        <v>63</v>
      </c>
      <c r="L12" s="546">
        <v>5</v>
      </c>
      <c r="M12" s="547">
        <v>288</v>
      </c>
      <c r="N12" s="546">
        <v>25</v>
      </c>
      <c r="O12" s="547">
        <v>1878</v>
      </c>
      <c r="P12" s="546">
        <v>28</v>
      </c>
      <c r="Q12" s="547">
        <v>5756</v>
      </c>
      <c r="R12" s="546">
        <v>4</v>
      </c>
      <c r="S12" s="547">
        <v>2168</v>
      </c>
      <c r="T12" s="546">
        <v>5</v>
      </c>
      <c r="U12" s="547">
        <v>131</v>
      </c>
      <c r="V12" s="546">
        <v>3</v>
      </c>
      <c r="W12" s="547">
        <v>151</v>
      </c>
      <c r="X12" s="546">
        <v>1</v>
      </c>
      <c r="Y12" s="545">
        <v>160</v>
      </c>
      <c r="AB12" s="550"/>
    </row>
    <row r="13" spans="1:28" ht="20" customHeight="1" x14ac:dyDescent="0.7">
      <c r="A13" s="2367" t="s">
        <v>765</v>
      </c>
      <c r="B13" s="2368"/>
      <c r="C13" s="357" t="s">
        <v>796</v>
      </c>
      <c r="D13" s="549">
        <v>114</v>
      </c>
      <c r="E13" s="548">
        <v>4246</v>
      </c>
      <c r="F13" s="546">
        <v>5</v>
      </c>
      <c r="G13" s="547">
        <v>117</v>
      </c>
      <c r="H13" s="546">
        <v>0</v>
      </c>
      <c r="I13" s="547">
        <v>0</v>
      </c>
      <c r="J13" s="546">
        <v>1</v>
      </c>
      <c r="K13" s="547">
        <v>66</v>
      </c>
      <c r="L13" s="546">
        <v>4</v>
      </c>
      <c r="M13" s="547">
        <v>266</v>
      </c>
      <c r="N13" s="546">
        <v>27</v>
      </c>
      <c r="O13" s="547">
        <v>1754</v>
      </c>
      <c r="P13" s="546">
        <v>32</v>
      </c>
      <c r="Q13" s="547">
        <v>4874</v>
      </c>
      <c r="R13" s="546">
        <v>5</v>
      </c>
      <c r="S13" s="547">
        <v>1682</v>
      </c>
      <c r="T13" s="546">
        <v>55</v>
      </c>
      <c r="U13" s="547">
        <v>2452</v>
      </c>
      <c r="V13" s="546">
        <v>160</v>
      </c>
      <c r="W13" s="547">
        <v>55664</v>
      </c>
      <c r="X13" s="546">
        <v>169</v>
      </c>
      <c r="Y13" s="545">
        <v>4227</v>
      </c>
    </row>
    <row r="14" spans="1:28" ht="20" customHeight="1" x14ac:dyDescent="0.7">
      <c r="A14" s="2367" t="s">
        <v>761</v>
      </c>
      <c r="B14" s="2368"/>
      <c r="C14" s="357" t="s">
        <v>795</v>
      </c>
      <c r="D14" s="549">
        <v>27</v>
      </c>
      <c r="E14" s="548">
        <v>925</v>
      </c>
      <c r="F14" s="546">
        <v>3</v>
      </c>
      <c r="G14" s="547">
        <v>72</v>
      </c>
      <c r="H14" s="546">
        <v>0</v>
      </c>
      <c r="I14" s="547">
        <v>0</v>
      </c>
      <c r="J14" s="546">
        <v>1</v>
      </c>
      <c r="K14" s="547">
        <v>19</v>
      </c>
      <c r="L14" s="546">
        <v>16</v>
      </c>
      <c r="M14" s="547">
        <v>1828</v>
      </c>
      <c r="N14" s="546">
        <v>18</v>
      </c>
      <c r="O14" s="547">
        <v>1074</v>
      </c>
      <c r="P14" s="546">
        <v>25</v>
      </c>
      <c r="Q14" s="547">
        <v>6340</v>
      </c>
      <c r="R14" s="546">
        <v>5</v>
      </c>
      <c r="S14" s="547">
        <v>2823</v>
      </c>
      <c r="T14" s="546">
        <v>53</v>
      </c>
      <c r="U14" s="547">
        <v>1649</v>
      </c>
      <c r="V14" s="546">
        <v>350</v>
      </c>
      <c r="W14" s="547">
        <v>19655</v>
      </c>
      <c r="X14" s="546">
        <v>2</v>
      </c>
      <c r="Y14" s="545">
        <v>1640</v>
      </c>
    </row>
    <row r="15" spans="1:28" ht="20" customHeight="1" x14ac:dyDescent="0.7">
      <c r="A15" s="2367" t="s">
        <v>765</v>
      </c>
      <c r="B15" s="2368"/>
      <c r="C15" s="357" t="s">
        <v>793</v>
      </c>
      <c r="D15" s="549">
        <v>0</v>
      </c>
      <c r="E15" s="548">
        <v>0</v>
      </c>
      <c r="F15" s="546">
        <v>27</v>
      </c>
      <c r="G15" s="547">
        <v>588</v>
      </c>
      <c r="H15" s="546">
        <v>0</v>
      </c>
      <c r="I15" s="547">
        <v>0</v>
      </c>
      <c r="J15" s="546">
        <v>0</v>
      </c>
      <c r="K15" s="547">
        <v>0</v>
      </c>
      <c r="L15" s="546">
        <v>3</v>
      </c>
      <c r="M15" s="547">
        <v>308</v>
      </c>
      <c r="N15" s="546">
        <v>9</v>
      </c>
      <c r="O15" s="547">
        <v>576</v>
      </c>
      <c r="P15" s="546">
        <v>14</v>
      </c>
      <c r="Q15" s="547">
        <v>2231</v>
      </c>
      <c r="R15" s="546">
        <v>2</v>
      </c>
      <c r="S15" s="547">
        <v>1033</v>
      </c>
      <c r="T15" s="546">
        <v>65</v>
      </c>
      <c r="U15" s="547">
        <v>3042</v>
      </c>
      <c r="V15" s="546">
        <v>70</v>
      </c>
      <c r="W15" s="547">
        <v>3830</v>
      </c>
      <c r="X15" s="546">
        <v>4</v>
      </c>
      <c r="Y15" s="545">
        <v>940</v>
      </c>
    </row>
    <row r="16" spans="1:28" ht="20" customHeight="1" x14ac:dyDescent="0.7">
      <c r="A16" s="2367" t="s">
        <v>765</v>
      </c>
      <c r="B16" s="2368"/>
      <c r="C16" s="357" t="s">
        <v>792</v>
      </c>
      <c r="D16" s="549">
        <v>16</v>
      </c>
      <c r="E16" s="548">
        <v>1405</v>
      </c>
      <c r="F16" s="546">
        <v>18</v>
      </c>
      <c r="G16" s="547">
        <v>420</v>
      </c>
      <c r="H16" s="546">
        <v>4</v>
      </c>
      <c r="I16" s="547">
        <v>124</v>
      </c>
      <c r="J16" s="546">
        <v>3</v>
      </c>
      <c r="K16" s="547">
        <v>112</v>
      </c>
      <c r="L16" s="546">
        <v>2</v>
      </c>
      <c r="M16" s="547">
        <v>178</v>
      </c>
      <c r="N16" s="546">
        <v>7</v>
      </c>
      <c r="O16" s="547">
        <v>341</v>
      </c>
      <c r="P16" s="546">
        <v>11</v>
      </c>
      <c r="Q16" s="547">
        <v>1382</v>
      </c>
      <c r="R16" s="546">
        <v>2</v>
      </c>
      <c r="S16" s="547">
        <v>901</v>
      </c>
      <c r="T16" s="546">
        <v>20</v>
      </c>
      <c r="U16" s="547">
        <v>440</v>
      </c>
      <c r="V16" s="546">
        <v>237</v>
      </c>
      <c r="W16" s="547">
        <v>11052</v>
      </c>
      <c r="X16" s="546">
        <v>7</v>
      </c>
      <c r="Y16" s="545">
        <v>3829</v>
      </c>
    </row>
    <row r="17" spans="1:25" ht="20" customHeight="1" x14ac:dyDescent="0.7">
      <c r="A17" s="2367" t="s">
        <v>765</v>
      </c>
      <c r="B17" s="2368"/>
      <c r="C17" s="357" t="s">
        <v>791</v>
      </c>
      <c r="D17" s="549">
        <v>43</v>
      </c>
      <c r="E17" s="548">
        <v>934</v>
      </c>
      <c r="F17" s="546">
        <v>12</v>
      </c>
      <c r="G17" s="547">
        <v>395</v>
      </c>
      <c r="H17" s="546">
        <v>9</v>
      </c>
      <c r="I17" s="547">
        <v>166</v>
      </c>
      <c r="J17" s="546">
        <v>0</v>
      </c>
      <c r="K17" s="547">
        <v>0</v>
      </c>
      <c r="L17" s="546">
        <v>13</v>
      </c>
      <c r="M17" s="547">
        <v>830</v>
      </c>
      <c r="N17" s="546">
        <v>9</v>
      </c>
      <c r="O17" s="547">
        <v>342</v>
      </c>
      <c r="P17" s="546">
        <v>27</v>
      </c>
      <c r="Q17" s="547">
        <v>3010</v>
      </c>
      <c r="R17" s="546">
        <v>3</v>
      </c>
      <c r="S17" s="547">
        <v>1247</v>
      </c>
      <c r="T17" s="546">
        <v>37</v>
      </c>
      <c r="U17" s="547">
        <v>1778</v>
      </c>
      <c r="V17" s="546">
        <v>164</v>
      </c>
      <c r="W17" s="547">
        <v>2392</v>
      </c>
      <c r="X17" s="546">
        <v>46</v>
      </c>
      <c r="Y17" s="545">
        <v>537</v>
      </c>
    </row>
    <row r="18" spans="1:25" ht="20" customHeight="1" x14ac:dyDescent="0.7">
      <c r="A18" s="2367" t="s">
        <v>765</v>
      </c>
      <c r="B18" s="2368"/>
      <c r="C18" s="357" t="s">
        <v>790</v>
      </c>
      <c r="D18" s="549">
        <v>78</v>
      </c>
      <c r="E18" s="548">
        <v>3371</v>
      </c>
      <c r="F18" s="546">
        <v>20</v>
      </c>
      <c r="G18" s="547">
        <v>298</v>
      </c>
      <c r="H18" s="546">
        <v>0</v>
      </c>
      <c r="I18" s="547">
        <v>0</v>
      </c>
      <c r="J18" s="546">
        <v>0</v>
      </c>
      <c r="K18" s="547">
        <v>0</v>
      </c>
      <c r="L18" s="546">
        <v>5</v>
      </c>
      <c r="M18" s="547">
        <v>541</v>
      </c>
      <c r="N18" s="546">
        <v>12</v>
      </c>
      <c r="O18" s="547">
        <v>711</v>
      </c>
      <c r="P18" s="546">
        <v>13</v>
      </c>
      <c r="Q18" s="547">
        <v>2618</v>
      </c>
      <c r="R18" s="546">
        <v>1</v>
      </c>
      <c r="S18" s="547">
        <v>321</v>
      </c>
      <c r="T18" s="546">
        <v>30</v>
      </c>
      <c r="U18" s="547">
        <v>1757</v>
      </c>
      <c r="V18" s="546">
        <v>189</v>
      </c>
      <c r="W18" s="547">
        <v>2744</v>
      </c>
      <c r="X18" s="546">
        <v>10</v>
      </c>
      <c r="Y18" s="545">
        <v>5910</v>
      </c>
    </row>
    <row r="19" spans="1:25" ht="20" customHeight="1" x14ac:dyDescent="0.7">
      <c r="A19" s="2367" t="s">
        <v>761</v>
      </c>
      <c r="B19" s="2368"/>
      <c r="C19" s="357" t="s">
        <v>789</v>
      </c>
      <c r="D19" s="549">
        <v>179</v>
      </c>
      <c r="E19" s="548">
        <v>2191</v>
      </c>
      <c r="F19" s="546">
        <v>3</v>
      </c>
      <c r="G19" s="547">
        <v>671</v>
      </c>
      <c r="H19" s="546">
        <v>0</v>
      </c>
      <c r="I19" s="547">
        <v>0</v>
      </c>
      <c r="J19" s="546">
        <v>1</v>
      </c>
      <c r="K19" s="547">
        <v>66</v>
      </c>
      <c r="L19" s="546">
        <v>1</v>
      </c>
      <c r="M19" s="547">
        <v>71</v>
      </c>
      <c r="N19" s="546">
        <v>18</v>
      </c>
      <c r="O19" s="547">
        <v>1222</v>
      </c>
      <c r="P19" s="546">
        <v>21</v>
      </c>
      <c r="Q19" s="547">
        <v>3187</v>
      </c>
      <c r="R19" s="546">
        <v>4</v>
      </c>
      <c r="S19" s="547">
        <v>1103</v>
      </c>
      <c r="T19" s="546">
        <v>107</v>
      </c>
      <c r="U19" s="547">
        <v>4121</v>
      </c>
      <c r="V19" s="546">
        <v>111</v>
      </c>
      <c r="W19" s="547">
        <v>2310</v>
      </c>
      <c r="X19" s="546">
        <v>14</v>
      </c>
      <c r="Y19" s="545">
        <v>11340</v>
      </c>
    </row>
    <row r="20" spans="1:25" ht="20" customHeight="1" x14ac:dyDescent="0.7">
      <c r="A20" s="2367" t="s">
        <v>765</v>
      </c>
      <c r="B20" s="2368"/>
      <c r="C20" s="357" t="s">
        <v>788</v>
      </c>
      <c r="D20" s="549">
        <v>0</v>
      </c>
      <c r="E20" s="548">
        <v>0</v>
      </c>
      <c r="F20" s="546">
        <v>38</v>
      </c>
      <c r="G20" s="547">
        <v>930</v>
      </c>
      <c r="H20" s="546">
        <v>0</v>
      </c>
      <c r="I20" s="547">
        <v>0</v>
      </c>
      <c r="J20" s="546">
        <v>1</v>
      </c>
      <c r="K20" s="547">
        <v>7</v>
      </c>
      <c r="L20" s="546">
        <v>6</v>
      </c>
      <c r="M20" s="547">
        <v>793</v>
      </c>
      <c r="N20" s="546">
        <v>17</v>
      </c>
      <c r="O20" s="547">
        <v>1442</v>
      </c>
      <c r="P20" s="546">
        <v>21</v>
      </c>
      <c r="Q20" s="547">
        <v>5153</v>
      </c>
      <c r="R20" s="546">
        <v>3</v>
      </c>
      <c r="S20" s="547">
        <v>611</v>
      </c>
      <c r="T20" s="546">
        <v>0</v>
      </c>
      <c r="U20" s="547">
        <v>0</v>
      </c>
      <c r="V20" s="546">
        <v>251</v>
      </c>
      <c r="W20" s="547">
        <v>7047</v>
      </c>
      <c r="X20" s="546">
        <v>1</v>
      </c>
      <c r="Y20" s="545">
        <v>525</v>
      </c>
    </row>
    <row r="21" spans="1:25" ht="20" customHeight="1" x14ac:dyDescent="0.7">
      <c r="A21" s="2367" t="s">
        <v>782</v>
      </c>
      <c r="B21" s="2368"/>
      <c r="C21" s="357" t="s">
        <v>787</v>
      </c>
      <c r="D21" s="549">
        <v>6</v>
      </c>
      <c r="E21" s="548">
        <v>485</v>
      </c>
      <c r="F21" s="546">
        <v>59</v>
      </c>
      <c r="G21" s="547">
        <v>1135</v>
      </c>
      <c r="H21" s="546">
        <v>7</v>
      </c>
      <c r="I21" s="547">
        <v>138</v>
      </c>
      <c r="J21" s="546">
        <v>4</v>
      </c>
      <c r="K21" s="547">
        <v>199</v>
      </c>
      <c r="L21" s="546">
        <v>0</v>
      </c>
      <c r="M21" s="547">
        <v>0</v>
      </c>
      <c r="N21" s="546">
        <v>15</v>
      </c>
      <c r="O21" s="547">
        <v>563</v>
      </c>
      <c r="P21" s="546">
        <v>18</v>
      </c>
      <c r="Q21" s="547">
        <v>2291</v>
      </c>
      <c r="R21" s="546">
        <v>3</v>
      </c>
      <c r="S21" s="547">
        <v>849</v>
      </c>
      <c r="T21" s="546">
        <v>59</v>
      </c>
      <c r="U21" s="547">
        <v>2755</v>
      </c>
      <c r="V21" s="546">
        <v>187</v>
      </c>
      <c r="W21" s="547">
        <v>2359</v>
      </c>
      <c r="X21" s="546">
        <v>9</v>
      </c>
      <c r="Y21" s="545">
        <v>7362</v>
      </c>
    </row>
    <row r="22" spans="1:25" ht="20" customHeight="1" x14ac:dyDescent="0.7">
      <c r="A22" s="2367" t="s">
        <v>782</v>
      </c>
      <c r="B22" s="2368"/>
      <c r="C22" s="357" t="s">
        <v>785</v>
      </c>
      <c r="D22" s="549">
        <v>3</v>
      </c>
      <c r="E22" s="548">
        <v>182</v>
      </c>
      <c r="F22" s="546">
        <v>2</v>
      </c>
      <c r="G22" s="547">
        <v>54</v>
      </c>
      <c r="H22" s="546">
        <v>0</v>
      </c>
      <c r="I22" s="547">
        <v>0</v>
      </c>
      <c r="J22" s="546">
        <v>0</v>
      </c>
      <c r="K22" s="547">
        <v>0</v>
      </c>
      <c r="L22" s="546">
        <v>4</v>
      </c>
      <c r="M22" s="547">
        <v>359</v>
      </c>
      <c r="N22" s="546">
        <v>5</v>
      </c>
      <c r="O22" s="547">
        <v>267</v>
      </c>
      <c r="P22" s="546">
        <v>10</v>
      </c>
      <c r="Q22" s="547">
        <v>1813</v>
      </c>
      <c r="R22" s="546">
        <v>1</v>
      </c>
      <c r="S22" s="547">
        <v>391</v>
      </c>
      <c r="T22" s="546">
        <v>20</v>
      </c>
      <c r="U22" s="547">
        <v>1337</v>
      </c>
      <c r="V22" s="546">
        <v>159</v>
      </c>
      <c r="W22" s="547">
        <v>3205</v>
      </c>
      <c r="X22" s="546">
        <v>8</v>
      </c>
      <c r="Y22" s="545">
        <v>6787</v>
      </c>
    </row>
    <row r="23" spans="1:25" ht="20" customHeight="1" x14ac:dyDescent="0.7">
      <c r="A23" s="2367" t="s">
        <v>761</v>
      </c>
      <c r="B23" s="2368"/>
      <c r="C23" s="357" t="s">
        <v>784</v>
      </c>
      <c r="D23" s="549">
        <v>0</v>
      </c>
      <c r="E23" s="548">
        <v>0</v>
      </c>
      <c r="F23" s="546">
        <v>12</v>
      </c>
      <c r="G23" s="547">
        <v>296</v>
      </c>
      <c r="H23" s="546">
        <v>3</v>
      </c>
      <c r="I23" s="547">
        <v>93</v>
      </c>
      <c r="J23" s="546">
        <v>1</v>
      </c>
      <c r="K23" s="547">
        <v>8</v>
      </c>
      <c r="L23" s="546">
        <v>7</v>
      </c>
      <c r="M23" s="547">
        <v>653</v>
      </c>
      <c r="N23" s="546">
        <v>10</v>
      </c>
      <c r="O23" s="547">
        <v>458</v>
      </c>
      <c r="P23" s="546">
        <v>13</v>
      </c>
      <c r="Q23" s="547">
        <v>2716</v>
      </c>
      <c r="R23" s="546">
        <v>2</v>
      </c>
      <c r="S23" s="547">
        <v>708</v>
      </c>
      <c r="T23" s="546">
        <v>21</v>
      </c>
      <c r="U23" s="547">
        <v>341</v>
      </c>
      <c r="V23" s="546">
        <v>168</v>
      </c>
      <c r="W23" s="547">
        <v>3106</v>
      </c>
      <c r="X23" s="546">
        <v>5</v>
      </c>
      <c r="Y23" s="545">
        <v>650</v>
      </c>
    </row>
    <row r="24" spans="1:25" ht="20" customHeight="1" x14ac:dyDescent="0.7">
      <c r="A24" s="2367" t="s">
        <v>782</v>
      </c>
      <c r="B24" s="2368"/>
      <c r="C24" s="357" t="s">
        <v>781</v>
      </c>
      <c r="D24" s="549">
        <v>417</v>
      </c>
      <c r="E24" s="548">
        <v>13985</v>
      </c>
      <c r="F24" s="546">
        <v>29</v>
      </c>
      <c r="G24" s="547">
        <v>810</v>
      </c>
      <c r="H24" s="546">
        <v>1</v>
      </c>
      <c r="I24" s="547">
        <v>20</v>
      </c>
      <c r="J24" s="546">
        <v>5</v>
      </c>
      <c r="K24" s="547">
        <v>362</v>
      </c>
      <c r="L24" s="546">
        <v>26</v>
      </c>
      <c r="M24" s="547">
        <v>2226</v>
      </c>
      <c r="N24" s="546">
        <v>39</v>
      </c>
      <c r="O24" s="547">
        <v>2184</v>
      </c>
      <c r="P24" s="546">
        <v>71</v>
      </c>
      <c r="Q24" s="547">
        <v>12387</v>
      </c>
      <c r="R24" s="546">
        <v>9</v>
      </c>
      <c r="S24" s="547">
        <v>3419</v>
      </c>
      <c r="T24" s="546">
        <v>217</v>
      </c>
      <c r="U24" s="547">
        <v>15744</v>
      </c>
      <c r="V24" s="546">
        <v>0</v>
      </c>
      <c r="W24" s="547">
        <v>0</v>
      </c>
      <c r="X24" s="546">
        <v>3</v>
      </c>
      <c r="Y24" s="545">
        <v>1000</v>
      </c>
    </row>
    <row r="25" spans="1:25" ht="20" customHeight="1" x14ac:dyDescent="0.7">
      <c r="A25" s="2367" t="s">
        <v>761</v>
      </c>
      <c r="B25" s="2368"/>
      <c r="C25" s="357" t="s">
        <v>780</v>
      </c>
      <c r="D25" s="549">
        <v>10</v>
      </c>
      <c r="E25" s="548">
        <v>342</v>
      </c>
      <c r="F25" s="546">
        <v>44</v>
      </c>
      <c r="G25" s="547">
        <v>886</v>
      </c>
      <c r="H25" s="546">
        <v>2</v>
      </c>
      <c r="I25" s="547">
        <v>43</v>
      </c>
      <c r="J25" s="546">
        <v>1</v>
      </c>
      <c r="K25" s="547">
        <v>81</v>
      </c>
      <c r="L25" s="546">
        <v>13</v>
      </c>
      <c r="M25" s="547">
        <v>1017</v>
      </c>
      <c r="N25" s="546">
        <v>2</v>
      </c>
      <c r="O25" s="547">
        <v>56</v>
      </c>
      <c r="P25" s="546">
        <v>11</v>
      </c>
      <c r="Q25" s="547">
        <v>2550</v>
      </c>
      <c r="R25" s="546">
        <v>1</v>
      </c>
      <c r="S25" s="547">
        <v>106</v>
      </c>
      <c r="T25" s="546">
        <v>11</v>
      </c>
      <c r="U25" s="547">
        <v>225</v>
      </c>
      <c r="V25" s="546">
        <v>81</v>
      </c>
      <c r="W25" s="547">
        <v>1691</v>
      </c>
      <c r="X25" s="546">
        <v>5</v>
      </c>
      <c r="Y25" s="545">
        <v>1225</v>
      </c>
    </row>
    <row r="26" spans="1:25" ht="20" customHeight="1" x14ac:dyDescent="0.7">
      <c r="A26" s="2367" t="s">
        <v>761</v>
      </c>
      <c r="B26" s="2368"/>
      <c r="C26" s="357" t="s">
        <v>777</v>
      </c>
      <c r="D26" s="549">
        <v>96</v>
      </c>
      <c r="E26" s="548">
        <v>2108</v>
      </c>
      <c r="F26" s="546">
        <v>21</v>
      </c>
      <c r="G26" s="547">
        <v>517</v>
      </c>
      <c r="H26" s="546">
        <v>8</v>
      </c>
      <c r="I26" s="547">
        <v>206</v>
      </c>
      <c r="J26" s="546">
        <v>2</v>
      </c>
      <c r="K26" s="547">
        <v>28</v>
      </c>
      <c r="L26" s="546">
        <v>2</v>
      </c>
      <c r="M26" s="547">
        <v>107</v>
      </c>
      <c r="N26" s="546">
        <v>23</v>
      </c>
      <c r="O26" s="547">
        <v>980</v>
      </c>
      <c r="P26" s="546">
        <v>32</v>
      </c>
      <c r="Q26" s="547">
        <v>3007</v>
      </c>
      <c r="R26" s="546">
        <v>4</v>
      </c>
      <c r="S26" s="547">
        <v>1015</v>
      </c>
      <c r="T26" s="546">
        <v>49</v>
      </c>
      <c r="U26" s="547">
        <v>1529</v>
      </c>
      <c r="V26" s="546">
        <v>238</v>
      </c>
      <c r="W26" s="547">
        <v>2814</v>
      </c>
      <c r="X26" s="546">
        <v>254</v>
      </c>
      <c r="Y26" s="545">
        <v>6837</v>
      </c>
    </row>
    <row r="27" spans="1:25" ht="20" customHeight="1" x14ac:dyDescent="0.7">
      <c r="A27" s="2367" t="s">
        <v>765</v>
      </c>
      <c r="B27" s="2368"/>
      <c r="C27" s="357" t="s">
        <v>776</v>
      </c>
      <c r="D27" s="549">
        <v>4</v>
      </c>
      <c r="E27" s="548">
        <v>157</v>
      </c>
      <c r="F27" s="546">
        <v>30</v>
      </c>
      <c r="G27" s="547">
        <v>1224</v>
      </c>
      <c r="H27" s="546">
        <v>2</v>
      </c>
      <c r="I27" s="547">
        <v>1059</v>
      </c>
      <c r="J27" s="546">
        <v>1</v>
      </c>
      <c r="K27" s="547">
        <v>39</v>
      </c>
      <c r="L27" s="546">
        <v>1</v>
      </c>
      <c r="M27" s="547">
        <v>39</v>
      </c>
      <c r="N27" s="546">
        <v>9</v>
      </c>
      <c r="O27" s="547">
        <v>662</v>
      </c>
      <c r="P27" s="546">
        <v>13</v>
      </c>
      <c r="Q27" s="547">
        <v>1972</v>
      </c>
      <c r="R27" s="546">
        <v>2</v>
      </c>
      <c r="S27" s="547">
        <v>540</v>
      </c>
      <c r="T27" s="546">
        <v>93</v>
      </c>
      <c r="U27" s="547">
        <v>3729</v>
      </c>
      <c r="V27" s="546">
        <v>50</v>
      </c>
      <c r="W27" s="547">
        <v>1973</v>
      </c>
      <c r="X27" s="546">
        <v>9</v>
      </c>
      <c r="Y27" s="545">
        <v>513</v>
      </c>
    </row>
    <row r="28" spans="1:25" ht="20" customHeight="1" x14ac:dyDescent="0.7">
      <c r="A28" s="2367" t="s">
        <v>765</v>
      </c>
      <c r="B28" s="2368"/>
      <c r="C28" s="357" t="s">
        <v>775</v>
      </c>
      <c r="D28" s="549">
        <v>27</v>
      </c>
      <c r="E28" s="548">
        <v>1407</v>
      </c>
      <c r="F28" s="546">
        <v>9</v>
      </c>
      <c r="G28" s="547">
        <v>628</v>
      </c>
      <c r="H28" s="546">
        <v>1</v>
      </c>
      <c r="I28" s="547">
        <v>8</v>
      </c>
      <c r="J28" s="546">
        <v>0</v>
      </c>
      <c r="K28" s="547">
        <v>0</v>
      </c>
      <c r="L28" s="546">
        <v>7</v>
      </c>
      <c r="M28" s="547">
        <v>616</v>
      </c>
      <c r="N28" s="546">
        <v>18</v>
      </c>
      <c r="O28" s="547">
        <v>884</v>
      </c>
      <c r="P28" s="546">
        <v>20</v>
      </c>
      <c r="Q28" s="547">
        <v>3642</v>
      </c>
      <c r="R28" s="546">
        <v>4</v>
      </c>
      <c r="S28" s="547">
        <v>1279</v>
      </c>
      <c r="T28" s="546">
        <v>54</v>
      </c>
      <c r="U28" s="547">
        <v>3040</v>
      </c>
      <c r="V28" s="546">
        <v>132</v>
      </c>
      <c r="W28" s="547">
        <v>1405</v>
      </c>
      <c r="X28" s="546">
        <v>6</v>
      </c>
      <c r="Y28" s="545">
        <v>1427</v>
      </c>
    </row>
    <row r="29" spans="1:25" ht="20" customHeight="1" x14ac:dyDescent="0.7">
      <c r="A29" s="2367" t="s">
        <v>761</v>
      </c>
      <c r="B29" s="2368"/>
      <c r="C29" s="357" t="s">
        <v>774</v>
      </c>
      <c r="D29" s="549">
        <v>56</v>
      </c>
      <c r="E29" s="548">
        <v>1481</v>
      </c>
      <c r="F29" s="546">
        <v>3</v>
      </c>
      <c r="G29" s="547">
        <v>546</v>
      </c>
      <c r="H29" s="546">
        <v>0</v>
      </c>
      <c r="I29" s="547">
        <v>0</v>
      </c>
      <c r="J29" s="546">
        <v>0</v>
      </c>
      <c r="K29" s="547">
        <v>0</v>
      </c>
      <c r="L29" s="546">
        <v>4</v>
      </c>
      <c r="M29" s="547">
        <v>292</v>
      </c>
      <c r="N29" s="546">
        <v>6</v>
      </c>
      <c r="O29" s="547">
        <v>297</v>
      </c>
      <c r="P29" s="546">
        <v>9</v>
      </c>
      <c r="Q29" s="547">
        <v>1674</v>
      </c>
      <c r="R29" s="546">
        <v>2</v>
      </c>
      <c r="S29" s="547">
        <v>672</v>
      </c>
      <c r="T29" s="546">
        <v>24</v>
      </c>
      <c r="U29" s="547">
        <v>1290</v>
      </c>
      <c r="V29" s="546">
        <v>36</v>
      </c>
      <c r="W29" s="547">
        <v>2103</v>
      </c>
      <c r="X29" s="546">
        <v>1</v>
      </c>
      <c r="Y29" s="545">
        <v>30</v>
      </c>
    </row>
    <row r="30" spans="1:25" ht="20" customHeight="1" x14ac:dyDescent="0.7">
      <c r="A30" s="2367" t="s">
        <v>761</v>
      </c>
      <c r="B30" s="2368"/>
      <c r="C30" s="357" t="s">
        <v>773</v>
      </c>
      <c r="D30" s="549">
        <v>19</v>
      </c>
      <c r="E30" s="548">
        <v>4152</v>
      </c>
      <c r="F30" s="546">
        <v>10</v>
      </c>
      <c r="G30" s="547">
        <v>247</v>
      </c>
      <c r="H30" s="546">
        <v>4</v>
      </c>
      <c r="I30" s="547">
        <v>20</v>
      </c>
      <c r="J30" s="546">
        <v>1</v>
      </c>
      <c r="K30" s="547">
        <v>66</v>
      </c>
      <c r="L30" s="546">
        <v>4</v>
      </c>
      <c r="M30" s="547">
        <v>553</v>
      </c>
      <c r="N30" s="546">
        <v>0</v>
      </c>
      <c r="O30" s="547">
        <v>0</v>
      </c>
      <c r="P30" s="546">
        <v>4</v>
      </c>
      <c r="Q30" s="547">
        <v>1143</v>
      </c>
      <c r="R30" s="546">
        <v>0</v>
      </c>
      <c r="S30" s="547">
        <v>0</v>
      </c>
      <c r="T30" s="546">
        <v>14</v>
      </c>
      <c r="U30" s="547">
        <v>719</v>
      </c>
      <c r="V30" s="546">
        <v>34</v>
      </c>
      <c r="W30" s="547">
        <v>455</v>
      </c>
      <c r="X30" s="546">
        <v>5</v>
      </c>
      <c r="Y30" s="545">
        <v>1793</v>
      </c>
    </row>
    <row r="31" spans="1:25" ht="20" customHeight="1" x14ac:dyDescent="0.7">
      <c r="A31" s="2367" t="s">
        <v>765</v>
      </c>
      <c r="B31" s="2368"/>
      <c r="C31" s="357" t="s">
        <v>771</v>
      </c>
      <c r="D31" s="549">
        <v>18</v>
      </c>
      <c r="E31" s="548">
        <v>595</v>
      </c>
      <c r="F31" s="546">
        <v>9</v>
      </c>
      <c r="G31" s="547">
        <v>221</v>
      </c>
      <c r="H31" s="546">
        <v>0</v>
      </c>
      <c r="I31" s="547">
        <v>0</v>
      </c>
      <c r="J31" s="546">
        <v>0</v>
      </c>
      <c r="K31" s="547">
        <v>0</v>
      </c>
      <c r="L31" s="546">
        <v>0</v>
      </c>
      <c r="M31" s="547">
        <v>0</v>
      </c>
      <c r="N31" s="546">
        <v>3</v>
      </c>
      <c r="O31" s="547">
        <v>157</v>
      </c>
      <c r="P31" s="546">
        <v>2</v>
      </c>
      <c r="Q31" s="547">
        <v>526</v>
      </c>
      <c r="R31" s="546">
        <v>0</v>
      </c>
      <c r="S31" s="547">
        <v>0</v>
      </c>
      <c r="T31" s="546">
        <v>10</v>
      </c>
      <c r="U31" s="547">
        <v>413</v>
      </c>
      <c r="V31" s="546">
        <v>18</v>
      </c>
      <c r="W31" s="547">
        <v>234</v>
      </c>
      <c r="X31" s="546">
        <v>6</v>
      </c>
      <c r="Y31" s="545">
        <v>2136</v>
      </c>
    </row>
    <row r="32" spans="1:25" ht="20" customHeight="1" x14ac:dyDescent="0.7">
      <c r="A32" s="2367" t="s">
        <v>765</v>
      </c>
      <c r="B32" s="2368"/>
      <c r="C32" s="357" t="s">
        <v>770</v>
      </c>
      <c r="D32" s="549">
        <v>0</v>
      </c>
      <c r="E32" s="548">
        <v>0</v>
      </c>
      <c r="F32" s="546">
        <v>9</v>
      </c>
      <c r="G32" s="547">
        <v>141</v>
      </c>
      <c r="H32" s="546">
        <v>0</v>
      </c>
      <c r="I32" s="547">
        <v>0</v>
      </c>
      <c r="J32" s="546">
        <v>1</v>
      </c>
      <c r="K32" s="547">
        <v>64</v>
      </c>
      <c r="L32" s="546">
        <v>1</v>
      </c>
      <c r="M32" s="547">
        <v>168</v>
      </c>
      <c r="N32" s="546">
        <v>0</v>
      </c>
      <c r="O32" s="547">
        <v>0</v>
      </c>
      <c r="P32" s="546">
        <v>3</v>
      </c>
      <c r="Q32" s="547">
        <v>613</v>
      </c>
      <c r="R32" s="546">
        <v>0</v>
      </c>
      <c r="S32" s="547">
        <v>0</v>
      </c>
      <c r="T32" s="546">
        <v>15</v>
      </c>
      <c r="U32" s="547">
        <v>584</v>
      </c>
      <c r="V32" s="546">
        <v>0</v>
      </c>
      <c r="W32" s="547">
        <v>0</v>
      </c>
      <c r="X32" s="546">
        <v>19</v>
      </c>
      <c r="Y32" s="545">
        <v>838</v>
      </c>
    </row>
    <row r="33" spans="1:25" ht="20" customHeight="1" x14ac:dyDescent="0.7">
      <c r="A33" s="2367" t="s">
        <v>761</v>
      </c>
      <c r="B33" s="2368"/>
      <c r="C33" s="357" t="s">
        <v>769</v>
      </c>
      <c r="D33" s="549">
        <v>3</v>
      </c>
      <c r="E33" s="548">
        <v>27</v>
      </c>
      <c r="F33" s="546">
        <v>12</v>
      </c>
      <c r="G33" s="547">
        <v>215</v>
      </c>
      <c r="H33" s="546">
        <v>6</v>
      </c>
      <c r="I33" s="547">
        <v>70</v>
      </c>
      <c r="J33" s="546">
        <v>0</v>
      </c>
      <c r="K33" s="547">
        <v>0</v>
      </c>
      <c r="L33" s="546">
        <v>0</v>
      </c>
      <c r="M33" s="547">
        <v>0</v>
      </c>
      <c r="N33" s="546">
        <v>3</v>
      </c>
      <c r="O33" s="547">
        <v>118</v>
      </c>
      <c r="P33" s="546">
        <v>5</v>
      </c>
      <c r="Q33" s="547">
        <v>407</v>
      </c>
      <c r="R33" s="546">
        <v>1</v>
      </c>
      <c r="S33" s="547">
        <v>46</v>
      </c>
      <c r="T33" s="546">
        <v>25</v>
      </c>
      <c r="U33" s="547">
        <v>861</v>
      </c>
      <c r="V33" s="546">
        <v>0</v>
      </c>
      <c r="W33" s="547">
        <v>0</v>
      </c>
      <c r="X33" s="546">
        <v>1</v>
      </c>
      <c r="Y33" s="545">
        <v>500</v>
      </c>
    </row>
    <row r="34" spans="1:25" ht="20" customHeight="1" x14ac:dyDescent="0.7">
      <c r="A34" s="2367" t="s">
        <v>765</v>
      </c>
      <c r="B34" s="2368"/>
      <c r="C34" s="357" t="s">
        <v>768</v>
      </c>
      <c r="D34" s="549">
        <v>0</v>
      </c>
      <c r="E34" s="548">
        <v>0</v>
      </c>
      <c r="F34" s="546">
        <v>2</v>
      </c>
      <c r="G34" s="547">
        <v>30</v>
      </c>
      <c r="H34" s="546">
        <v>1</v>
      </c>
      <c r="I34" s="547">
        <v>30</v>
      </c>
      <c r="J34" s="546">
        <v>0</v>
      </c>
      <c r="K34" s="547">
        <v>0</v>
      </c>
      <c r="L34" s="546">
        <v>1</v>
      </c>
      <c r="M34" s="547">
        <v>38</v>
      </c>
      <c r="N34" s="546">
        <v>1</v>
      </c>
      <c r="O34" s="547">
        <v>32</v>
      </c>
      <c r="P34" s="546">
        <v>2</v>
      </c>
      <c r="Q34" s="547">
        <v>205</v>
      </c>
      <c r="R34" s="546">
        <v>1</v>
      </c>
      <c r="S34" s="547">
        <v>89</v>
      </c>
      <c r="T34" s="546">
        <v>1</v>
      </c>
      <c r="U34" s="547">
        <v>283</v>
      </c>
      <c r="V34" s="546">
        <v>7</v>
      </c>
      <c r="W34" s="547">
        <v>107</v>
      </c>
      <c r="X34" s="546">
        <v>6</v>
      </c>
      <c r="Y34" s="545">
        <v>996</v>
      </c>
    </row>
    <row r="35" spans="1:25" ht="20" customHeight="1" x14ac:dyDescent="0.7">
      <c r="A35" s="2367" t="s">
        <v>765</v>
      </c>
      <c r="B35" s="2368"/>
      <c r="C35" s="357" t="s">
        <v>767</v>
      </c>
      <c r="D35" s="549">
        <v>0</v>
      </c>
      <c r="E35" s="548">
        <v>0</v>
      </c>
      <c r="F35" s="546">
        <v>4</v>
      </c>
      <c r="G35" s="547">
        <v>105</v>
      </c>
      <c r="H35" s="546">
        <v>0</v>
      </c>
      <c r="I35" s="547">
        <v>0</v>
      </c>
      <c r="J35" s="546">
        <v>0</v>
      </c>
      <c r="K35" s="547">
        <v>0</v>
      </c>
      <c r="L35" s="546">
        <v>0</v>
      </c>
      <c r="M35" s="547">
        <v>0</v>
      </c>
      <c r="N35" s="546">
        <v>1</v>
      </c>
      <c r="O35" s="547">
        <v>137</v>
      </c>
      <c r="P35" s="546">
        <v>2</v>
      </c>
      <c r="Q35" s="547">
        <v>376</v>
      </c>
      <c r="R35" s="546">
        <v>0</v>
      </c>
      <c r="S35" s="547">
        <v>0</v>
      </c>
      <c r="T35" s="546">
        <v>9</v>
      </c>
      <c r="U35" s="547">
        <v>251</v>
      </c>
      <c r="V35" s="546">
        <v>59</v>
      </c>
      <c r="W35" s="547">
        <v>1192</v>
      </c>
      <c r="X35" s="546">
        <v>2</v>
      </c>
      <c r="Y35" s="545">
        <v>3000</v>
      </c>
    </row>
    <row r="36" spans="1:25" ht="20" customHeight="1" x14ac:dyDescent="0.7">
      <c r="A36" s="2367" t="s">
        <v>765</v>
      </c>
      <c r="B36" s="2368"/>
      <c r="C36" s="357" t="s">
        <v>766</v>
      </c>
      <c r="D36" s="549">
        <v>35</v>
      </c>
      <c r="E36" s="548">
        <v>368</v>
      </c>
      <c r="F36" s="546">
        <v>8</v>
      </c>
      <c r="G36" s="547">
        <v>143</v>
      </c>
      <c r="H36" s="546">
        <v>0</v>
      </c>
      <c r="I36" s="547">
        <v>0</v>
      </c>
      <c r="J36" s="546">
        <v>0</v>
      </c>
      <c r="K36" s="547">
        <v>0</v>
      </c>
      <c r="L36" s="546">
        <v>0</v>
      </c>
      <c r="M36" s="547">
        <v>0</v>
      </c>
      <c r="N36" s="546">
        <v>5</v>
      </c>
      <c r="O36" s="547">
        <v>184</v>
      </c>
      <c r="P36" s="546">
        <v>5</v>
      </c>
      <c r="Q36" s="547">
        <v>664</v>
      </c>
      <c r="R36" s="546">
        <v>1</v>
      </c>
      <c r="S36" s="547">
        <v>123</v>
      </c>
      <c r="T36" s="546">
        <v>13</v>
      </c>
      <c r="U36" s="547">
        <v>449</v>
      </c>
      <c r="V36" s="546">
        <v>33</v>
      </c>
      <c r="W36" s="547">
        <v>341</v>
      </c>
      <c r="X36" s="546">
        <v>3</v>
      </c>
      <c r="Y36" s="545">
        <v>287</v>
      </c>
    </row>
    <row r="37" spans="1:25" ht="20" customHeight="1" x14ac:dyDescent="0.7">
      <c r="A37" s="2367" t="s">
        <v>765</v>
      </c>
      <c r="B37" s="2368"/>
      <c r="C37" s="357" t="s">
        <v>764</v>
      </c>
      <c r="D37" s="549">
        <v>5</v>
      </c>
      <c r="E37" s="548">
        <v>238</v>
      </c>
      <c r="F37" s="546">
        <v>5</v>
      </c>
      <c r="G37" s="547">
        <v>89</v>
      </c>
      <c r="H37" s="546">
        <v>0</v>
      </c>
      <c r="I37" s="547">
        <v>0</v>
      </c>
      <c r="J37" s="546">
        <v>0</v>
      </c>
      <c r="K37" s="547">
        <v>0</v>
      </c>
      <c r="L37" s="546">
        <v>0</v>
      </c>
      <c r="M37" s="547">
        <v>0</v>
      </c>
      <c r="N37" s="546">
        <v>1</v>
      </c>
      <c r="O37" s="547">
        <v>124</v>
      </c>
      <c r="P37" s="546">
        <v>2</v>
      </c>
      <c r="Q37" s="547">
        <v>317</v>
      </c>
      <c r="R37" s="546">
        <v>0</v>
      </c>
      <c r="S37" s="547">
        <v>0</v>
      </c>
      <c r="T37" s="546">
        <v>13</v>
      </c>
      <c r="U37" s="547">
        <v>633</v>
      </c>
      <c r="V37" s="546">
        <v>3</v>
      </c>
      <c r="W37" s="547">
        <v>588</v>
      </c>
      <c r="X37" s="546">
        <v>11</v>
      </c>
      <c r="Y37" s="545">
        <v>7908</v>
      </c>
    </row>
    <row r="38" spans="1:25" ht="20" customHeight="1" x14ac:dyDescent="0.7">
      <c r="A38" s="2367" t="s">
        <v>761</v>
      </c>
      <c r="B38" s="2368"/>
      <c r="C38" s="357" t="s">
        <v>762</v>
      </c>
      <c r="D38" s="549">
        <v>34</v>
      </c>
      <c r="E38" s="548">
        <v>233</v>
      </c>
      <c r="F38" s="546">
        <v>2</v>
      </c>
      <c r="G38" s="547">
        <v>81</v>
      </c>
      <c r="H38" s="546">
        <v>34</v>
      </c>
      <c r="I38" s="547">
        <v>320</v>
      </c>
      <c r="J38" s="546">
        <v>0</v>
      </c>
      <c r="K38" s="547">
        <v>0</v>
      </c>
      <c r="L38" s="546">
        <v>0</v>
      </c>
      <c r="M38" s="547">
        <v>0</v>
      </c>
      <c r="N38" s="546">
        <v>2</v>
      </c>
      <c r="O38" s="547">
        <v>95</v>
      </c>
      <c r="P38" s="546">
        <v>2</v>
      </c>
      <c r="Q38" s="547">
        <v>266</v>
      </c>
      <c r="R38" s="546">
        <v>0</v>
      </c>
      <c r="S38" s="547">
        <v>0</v>
      </c>
      <c r="T38" s="546">
        <v>19</v>
      </c>
      <c r="U38" s="547">
        <v>649</v>
      </c>
      <c r="V38" s="546">
        <v>0</v>
      </c>
      <c r="W38" s="547">
        <v>0</v>
      </c>
      <c r="X38" s="546">
        <v>2</v>
      </c>
      <c r="Y38" s="545">
        <v>300</v>
      </c>
    </row>
    <row r="39" spans="1:25" ht="20" customHeight="1" thickBot="1" x14ac:dyDescent="0.75">
      <c r="A39" s="2371" t="s">
        <v>761</v>
      </c>
      <c r="B39" s="2372"/>
      <c r="C39" s="354" t="s">
        <v>760</v>
      </c>
      <c r="D39" s="544">
        <v>0</v>
      </c>
      <c r="E39" s="543">
        <v>0</v>
      </c>
      <c r="F39" s="541">
        <v>1</v>
      </c>
      <c r="G39" s="542">
        <v>20</v>
      </c>
      <c r="H39" s="541">
        <v>0</v>
      </c>
      <c r="I39" s="542">
        <v>0</v>
      </c>
      <c r="J39" s="541">
        <v>0</v>
      </c>
      <c r="K39" s="542">
        <v>0</v>
      </c>
      <c r="L39" s="541">
        <v>0</v>
      </c>
      <c r="M39" s="542">
        <v>0</v>
      </c>
      <c r="N39" s="541">
        <v>1</v>
      </c>
      <c r="O39" s="542">
        <v>6</v>
      </c>
      <c r="P39" s="541">
        <v>1</v>
      </c>
      <c r="Q39" s="542">
        <v>44</v>
      </c>
      <c r="R39" s="541">
        <v>0</v>
      </c>
      <c r="S39" s="542">
        <v>0</v>
      </c>
      <c r="T39" s="541">
        <v>2</v>
      </c>
      <c r="U39" s="542">
        <v>139</v>
      </c>
      <c r="V39" s="541">
        <v>0</v>
      </c>
      <c r="W39" s="542">
        <v>0</v>
      </c>
      <c r="X39" s="541">
        <v>3</v>
      </c>
      <c r="Y39" s="540">
        <v>120</v>
      </c>
    </row>
    <row r="40" spans="1:25" ht="13.15" thickTop="1" x14ac:dyDescent="0.7"/>
  </sheetData>
  <mergeCells count="69">
    <mergeCell ref="A37:B37"/>
    <mergeCell ref="A38:B38"/>
    <mergeCell ref="A39:B39"/>
    <mergeCell ref="A30:B30"/>
    <mergeCell ref="A31:B31"/>
    <mergeCell ref="A32:B32"/>
    <mergeCell ref="A33:B33"/>
    <mergeCell ref="A35:B35"/>
    <mergeCell ref="A36:B36"/>
    <mergeCell ref="A20:B20"/>
    <mergeCell ref="A21:B21"/>
    <mergeCell ref="A34:B34"/>
    <mergeCell ref="A23:B23"/>
    <mergeCell ref="A24:B24"/>
    <mergeCell ref="A25:B25"/>
    <mergeCell ref="A26:B26"/>
    <mergeCell ref="A27:B27"/>
    <mergeCell ref="A28:B28"/>
    <mergeCell ref="A29:B29"/>
    <mergeCell ref="A22:B22"/>
    <mergeCell ref="A16:B16"/>
    <mergeCell ref="A17:B17"/>
    <mergeCell ref="A18:B18"/>
    <mergeCell ref="A19:B19"/>
    <mergeCell ref="Q4:Q5"/>
    <mergeCell ref="A10:B10"/>
    <mergeCell ref="A11:B11"/>
    <mergeCell ref="A12:B12"/>
    <mergeCell ref="A13:B13"/>
    <mergeCell ref="A14:B14"/>
    <mergeCell ref="A15:B15"/>
    <mergeCell ref="A9:C9"/>
    <mergeCell ref="V4:V5"/>
    <mergeCell ref="W4:W5"/>
    <mergeCell ref="R4:R5"/>
    <mergeCell ref="S4:S5"/>
    <mergeCell ref="T4:T5"/>
    <mergeCell ref="U4:U5"/>
    <mergeCell ref="L4:L5"/>
    <mergeCell ref="M4:M5"/>
    <mergeCell ref="N4:N5"/>
    <mergeCell ref="O4:O5"/>
    <mergeCell ref="P4:P5"/>
    <mergeCell ref="R3:S3"/>
    <mergeCell ref="X4:X5"/>
    <mergeCell ref="A6:C6"/>
    <mergeCell ref="A7:C7"/>
    <mergeCell ref="A8:C8"/>
    <mergeCell ref="T3:U3"/>
    <mergeCell ref="V3:W3"/>
    <mergeCell ref="X3:Y3"/>
    <mergeCell ref="D4:D5"/>
    <mergeCell ref="E4:E5"/>
    <mergeCell ref="F4:F5"/>
    <mergeCell ref="G4:G5"/>
    <mergeCell ref="H4:H5"/>
    <mergeCell ref="I4:I5"/>
    <mergeCell ref="J4:J5"/>
    <mergeCell ref="K4:K5"/>
    <mergeCell ref="H3:I3"/>
    <mergeCell ref="J3:K3"/>
    <mergeCell ref="L3:M3"/>
    <mergeCell ref="N3:O3"/>
    <mergeCell ref="P3:Q3"/>
    <mergeCell ref="A2:B2"/>
    <mergeCell ref="C2:G2"/>
    <mergeCell ref="A3:C5"/>
    <mergeCell ref="D3:E3"/>
    <mergeCell ref="F3:G3"/>
  </mergeCells>
  <phoneticPr fontId="10"/>
  <dataValidations count="1">
    <dataValidation type="list" showInputMessage="1" showErrorMessage="1" sqref="A10:A39 B11:B39" xr:uid="{2365CB3B-6EB3-4F16-BB86-1313B658E006}">
      <formula1>$J$11:$J$13</formula1>
    </dataValidation>
  </dataValidations>
  <pageMargins left="0.59055118110236227" right="0.59055118110236227" top="0.19685039370078741" bottom="0.59055118110236227" header="0.19685039370078741" footer="0.19685039370078741"/>
  <pageSetup paperSize="8" orientation="landscape" r:id="rId1"/>
  <headerFooter>
    <oddFooter>&amp;C&amp;"ＭＳ ゴシック,標準"－ &amp;A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A566-FDE5-4447-806B-5DEEA74A5421}">
  <sheetPr>
    <tabColor rgb="FFFFC000"/>
    <pageSetUpPr fitToPage="1"/>
  </sheetPr>
  <dimension ref="A2:Y41"/>
  <sheetViews>
    <sheetView zoomScaleNormal="100" workbookViewId="0"/>
  </sheetViews>
  <sheetFormatPr defaultColWidth="2.1875" defaultRowHeight="12.75" x14ac:dyDescent="0.7"/>
  <cols>
    <col min="1" max="2" width="2.1875" style="1" customWidth="1"/>
    <col min="3" max="3" width="8.6875" style="1" customWidth="1"/>
    <col min="4" max="18" width="3.125" style="1" customWidth="1"/>
    <col min="19" max="19" width="4.375" style="1" customWidth="1"/>
    <col min="20" max="21" width="3.125" style="1" customWidth="1"/>
    <col min="22" max="23" width="4.375" style="1" customWidth="1"/>
    <col min="24" max="24" width="3.125" style="580" customWidth="1"/>
    <col min="25" max="25" width="0" style="1" hidden="1" customWidth="1"/>
    <col min="26" max="16384" width="2.1875" style="1"/>
  </cols>
  <sheetData>
    <row r="2" spans="1:25" ht="13.15" thickBot="1" x14ac:dyDescent="0.75">
      <c r="A2" s="2017" t="s">
        <v>1033</v>
      </c>
      <c r="B2" s="2017"/>
      <c r="C2" s="1851" t="s">
        <v>1032</v>
      </c>
      <c r="D2" s="1851"/>
      <c r="E2" s="1851"/>
      <c r="F2" s="1851"/>
      <c r="G2" s="1851"/>
      <c r="H2" s="1851"/>
      <c r="I2" s="1851"/>
      <c r="J2" s="1851"/>
      <c r="K2" s="1851"/>
      <c r="L2" s="1851"/>
      <c r="M2" s="1851"/>
      <c r="N2" s="1851"/>
      <c r="O2" s="1851"/>
      <c r="P2" s="1851"/>
      <c r="Q2" s="1851"/>
      <c r="R2" s="1851"/>
      <c r="S2" s="1851"/>
      <c r="T2" s="1851"/>
      <c r="U2" s="1851"/>
      <c r="V2" s="1851"/>
      <c r="W2" s="1851"/>
      <c r="X2" s="1851"/>
    </row>
    <row r="3" spans="1:25" ht="13.15" thickTop="1" x14ac:dyDescent="0.7">
      <c r="A3" s="2335"/>
      <c r="B3" s="2373"/>
      <c r="C3" s="2373"/>
      <c r="D3" s="2376" t="s">
        <v>817</v>
      </c>
      <c r="E3" s="2377"/>
      <c r="F3" s="2377"/>
      <c r="G3" s="2378"/>
      <c r="H3" s="2382" t="s">
        <v>76</v>
      </c>
      <c r="I3" s="1816"/>
      <c r="J3" s="1816"/>
      <c r="K3" s="1816"/>
      <c r="L3" s="1816"/>
      <c r="M3" s="1816"/>
      <c r="N3" s="1816"/>
      <c r="O3" s="2383"/>
      <c r="P3" s="2384" t="s">
        <v>1031</v>
      </c>
      <c r="Q3" s="1816"/>
      <c r="R3" s="1816"/>
      <c r="S3" s="2383"/>
      <c r="T3" s="2387" t="s">
        <v>255</v>
      </c>
      <c r="U3" s="2377"/>
      <c r="V3" s="2377"/>
      <c r="W3" s="2377"/>
      <c r="X3" s="2389" t="s">
        <v>1030</v>
      </c>
    </row>
    <row r="4" spans="1:25" x14ac:dyDescent="0.7">
      <c r="A4" s="2338"/>
      <c r="B4" s="2374"/>
      <c r="C4" s="2374"/>
      <c r="D4" s="2379"/>
      <c r="E4" s="2380"/>
      <c r="F4" s="2380"/>
      <c r="G4" s="2381"/>
      <c r="H4" s="2385" t="s">
        <v>170</v>
      </c>
      <c r="I4" s="1819"/>
      <c r="J4" s="1819"/>
      <c r="K4" s="1819"/>
      <c r="L4" s="1819" t="s">
        <v>165</v>
      </c>
      <c r="M4" s="1819"/>
      <c r="N4" s="1819"/>
      <c r="O4" s="2386"/>
      <c r="P4" s="2385"/>
      <c r="Q4" s="1819"/>
      <c r="R4" s="1819"/>
      <c r="S4" s="2386"/>
      <c r="T4" s="2388"/>
      <c r="U4" s="2380"/>
      <c r="V4" s="2380"/>
      <c r="W4" s="2380"/>
      <c r="X4" s="2390"/>
    </row>
    <row r="5" spans="1:25" ht="19.149999999999999" thickBot="1" x14ac:dyDescent="0.75">
      <c r="A5" s="2341"/>
      <c r="B5" s="2375"/>
      <c r="C5" s="2375"/>
      <c r="D5" s="678" t="s">
        <v>816</v>
      </c>
      <c r="E5" s="677" t="s">
        <v>815</v>
      </c>
      <c r="F5" s="673" t="s">
        <v>1029</v>
      </c>
      <c r="G5" s="676" t="s">
        <v>647</v>
      </c>
      <c r="H5" s="674" t="s">
        <v>816</v>
      </c>
      <c r="I5" s="670" t="s">
        <v>815</v>
      </c>
      <c r="J5" s="673" t="s">
        <v>1029</v>
      </c>
      <c r="K5" s="675" t="s">
        <v>647</v>
      </c>
      <c r="L5" s="675" t="s">
        <v>816</v>
      </c>
      <c r="M5" s="675" t="s">
        <v>815</v>
      </c>
      <c r="N5" s="673" t="s">
        <v>1029</v>
      </c>
      <c r="O5" s="672" t="s">
        <v>647</v>
      </c>
      <c r="P5" s="674" t="s">
        <v>816</v>
      </c>
      <c r="Q5" s="670" t="s">
        <v>815</v>
      </c>
      <c r="R5" s="673" t="s">
        <v>1029</v>
      </c>
      <c r="S5" s="672" t="s">
        <v>647</v>
      </c>
      <c r="T5" s="671" t="s">
        <v>816</v>
      </c>
      <c r="U5" s="670" t="s">
        <v>815</v>
      </c>
      <c r="V5" s="669" t="s">
        <v>1029</v>
      </c>
      <c r="W5" s="668" t="s">
        <v>647</v>
      </c>
      <c r="X5" s="2391"/>
    </row>
    <row r="6" spans="1:25" ht="18.95" customHeight="1" thickTop="1" thickBot="1" x14ac:dyDescent="0.75">
      <c r="A6" s="2393" t="s">
        <v>806</v>
      </c>
      <c r="B6" s="2394"/>
      <c r="C6" s="2394"/>
      <c r="D6" s="667">
        <f t="shared" ref="D6:W6" si="0">SUM(D7:D9)</f>
        <v>114</v>
      </c>
      <c r="E6" s="658">
        <f t="shared" si="0"/>
        <v>127</v>
      </c>
      <c r="F6" s="657">
        <f t="shared" si="0"/>
        <v>62</v>
      </c>
      <c r="G6" s="666">
        <f t="shared" si="0"/>
        <v>303</v>
      </c>
      <c r="H6" s="661">
        <f t="shared" si="0"/>
        <v>142</v>
      </c>
      <c r="I6" s="658">
        <f t="shared" si="0"/>
        <v>84</v>
      </c>
      <c r="J6" s="657">
        <f t="shared" si="0"/>
        <v>235</v>
      </c>
      <c r="K6" s="665">
        <f t="shared" si="0"/>
        <v>461</v>
      </c>
      <c r="L6" s="664">
        <f t="shared" si="0"/>
        <v>2</v>
      </c>
      <c r="M6" s="663">
        <f t="shared" si="0"/>
        <v>86</v>
      </c>
      <c r="N6" s="662">
        <f t="shared" si="0"/>
        <v>418</v>
      </c>
      <c r="O6" s="660">
        <f t="shared" si="0"/>
        <v>506</v>
      </c>
      <c r="P6" s="661">
        <f t="shared" si="0"/>
        <v>294</v>
      </c>
      <c r="Q6" s="658">
        <f t="shared" si="0"/>
        <v>40</v>
      </c>
      <c r="R6" s="657">
        <f t="shared" si="0"/>
        <v>671</v>
      </c>
      <c r="S6" s="660">
        <f t="shared" si="0"/>
        <v>1005</v>
      </c>
      <c r="T6" s="659">
        <f t="shared" si="0"/>
        <v>552</v>
      </c>
      <c r="U6" s="658">
        <f t="shared" si="0"/>
        <v>337</v>
      </c>
      <c r="V6" s="657">
        <f t="shared" si="0"/>
        <v>1386</v>
      </c>
      <c r="W6" s="656">
        <f t="shared" si="0"/>
        <v>2275</v>
      </c>
      <c r="X6" s="655"/>
    </row>
    <row r="7" spans="1:25" ht="18.95" customHeight="1" x14ac:dyDescent="0.7">
      <c r="A7" s="2395" t="s">
        <v>805</v>
      </c>
      <c r="B7" s="2396"/>
      <c r="C7" s="2396"/>
      <c r="D7" s="654">
        <f t="shared" ref="D7:M9" si="1">SUMIF($A$10:$A$39,$Y7,D$10:D$39)</f>
        <v>4</v>
      </c>
      <c r="E7" s="646">
        <f t="shared" si="1"/>
        <v>36</v>
      </c>
      <c r="F7" s="645">
        <f t="shared" si="1"/>
        <v>12</v>
      </c>
      <c r="G7" s="653">
        <f t="shared" si="1"/>
        <v>52</v>
      </c>
      <c r="H7" s="648">
        <f t="shared" si="1"/>
        <v>0</v>
      </c>
      <c r="I7" s="646">
        <f t="shared" si="1"/>
        <v>3</v>
      </c>
      <c r="J7" s="645">
        <f t="shared" si="1"/>
        <v>39</v>
      </c>
      <c r="K7" s="652">
        <f t="shared" si="1"/>
        <v>42</v>
      </c>
      <c r="L7" s="651">
        <f t="shared" si="1"/>
        <v>0</v>
      </c>
      <c r="M7" s="650">
        <f t="shared" si="1"/>
        <v>0</v>
      </c>
      <c r="N7" s="649">
        <f t="shared" ref="N7:W9" si="2">SUMIF($A$10:$A$39,$Y7,N$10:N$39)</f>
        <v>0</v>
      </c>
      <c r="O7" s="647">
        <f t="shared" si="2"/>
        <v>0</v>
      </c>
      <c r="P7" s="648">
        <f t="shared" si="2"/>
        <v>21</v>
      </c>
      <c r="Q7" s="646">
        <f t="shared" si="2"/>
        <v>10</v>
      </c>
      <c r="R7" s="645">
        <f t="shared" si="2"/>
        <v>40</v>
      </c>
      <c r="S7" s="647">
        <f t="shared" si="2"/>
        <v>71</v>
      </c>
      <c r="T7" s="644">
        <f t="shared" si="2"/>
        <v>25</v>
      </c>
      <c r="U7" s="646">
        <f t="shared" si="2"/>
        <v>49</v>
      </c>
      <c r="V7" s="645">
        <f t="shared" si="2"/>
        <v>91</v>
      </c>
      <c r="W7" s="644">
        <f t="shared" si="2"/>
        <v>165</v>
      </c>
      <c r="X7" s="643"/>
      <c r="Y7" s="1" t="s">
        <v>782</v>
      </c>
    </row>
    <row r="8" spans="1:25" ht="18.95" customHeight="1" x14ac:dyDescent="0.7">
      <c r="A8" s="2397" t="s">
        <v>804</v>
      </c>
      <c r="B8" s="2398"/>
      <c r="C8" s="2398"/>
      <c r="D8" s="642">
        <f t="shared" si="1"/>
        <v>48</v>
      </c>
      <c r="E8" s="634">
        <f t="shared" si="1"/>
        <v>61</v>
      </c>
      <c r="F8" s="633">
        <f t="shared" si="1"/>
        <v>26</v>
      </c>
      <c r="G8" s="641">
        <f t="shared" si="1"/>
        <v>135</v>
      </c>
      <c r="H8" s="636">
        <f t="shared" si="1"/>
        <v>60</v>
      </c>
      <c r="I8" s="634">
        <f t="shared" si="1"/>
        <v>37</v>
      </c>
      <c r="J8" s="633">
        <f t="shared" si="1"/>
        <v>84</v>
      </c>
      <c r="K8" s="640">
        <f t="shared" si="1"/>
        <v>181</v>
      </c>
      <c r="L8" s="639">
        <f t="shared" si="1"/>
        <v>2</v>
      </c>
      <c r="M8" s="638">
        <f t="shared" si="1"/>
        <v>80</v>
      </c>
      <c r="N8" s="637">
        <f t="shared" si="2"/>
        <v>179</v>
      </c>
      <c r="O8" s="635">
        <f t="shared" si="2"/>
        <v>261</v>
      </c>
      <c r="P8" s="636">
        <f t="shared" si="2"/>
        <v>87</v>
      </c>
      <c r="Q8" s="634">
        <f t="shared" si="2"/>
        <v>6</v>
      </c>
      <c r="R8" s="633">
        <f t="shared" si="2"/>
        <v>242</v>
      </c>
      <c r="S8" s="635">
        <f t="shared" si="2"/>
        <v>335</v>
      </c>
      <c r="T8" s="632">
        <f t="shared" si="2"/>
        <v>197</v>
      </c>
      <c r="U8" s="634">
        <f t="shared" si="2"/>
        <v>184</v>
      </c>
      <c r="V8" s="633">
        <f t="shared" si="2"/>
        <v>531</v>
      </c>
      <c r="W8" s="632">
        <f t="shared" si="2"/>
        <v>912</v>
      </c>
      <c r="X8" s="631"/>
      <c r="Y8" s="1" t="s">
        <v>765</v>
      </c>
    </row>
    <row r="9" spans="1:25" ht="18.95" customHeight="1" thickBot="1" x14ac:dyDescent="0.75">
      <c r="A9" s="2399" t="s">
        <v>803</v>
      </c>
      <c r="B9" s="2400"/>
      <c r="C9" s="2400"/>
      <c r="D9" s="630">
        <f t="shared" si="1"/>
        <v>62</v>
      </c>
      <c r="E9" s="622">
        <f t="shared" si="1"/>
        <v>30</v>
      </c>
      <c r="F9" s="621">
        <f t="shared" si="1"/>
        <v>24</v>
      </c>
      <c r="G9" s="629">
        <f t="shared" si="1"/>
        <v>116</v>
      </c>
      <c r="H9" s="624">
        <f t="shared" si="1"/>
        <v>82</v>
      </c>
      <c r="I9" s="622">
        <f t="shared" si="1"/>
        <v>44</v>
      </c>
      <c r="J9" s="621">
        <f t="shared" si="1"/>
        <v>112</v>
      </c>
      <c r="K9" s="628">
        <f t="shared" si="1"/>
        <v>238</v>
      </c>
      <c r="L9" s="627">
        <f t="shared" si="1"/>
        <v>0</v>
      </c>
      <c r="M9" s="626">
        <f t="shared" si="1"/>
        <v>6</v>
      </c>
      <c r="N9" s="625">
        <f t="shared" si="2"/>
        <v>239</v>
      </c>
      <c r="O9" s="623">
        <f t="shared" si="2"/>
        <v>245</v>
      </c>
      <c r="P9" s="624">
        <f t="shared" si="2"/>
        <v>186</v>
      </c>
      <c r="Q9" s="622">
        <f t="shared" si="2"/>
        <v>24</v>
      </c>
      <c r="R9" s="621">
        <f t="shared" si="2"/>
        <v>389</v>
      </c>
      <c r="S9" s="623">
        <f t="shared" si="2"/>
        <v>599</v>
      </c>
      <c r="T9" s="620">
        <f t="shared" si="2"/>
        <v>330</v>
      </c>
      <c r="U9" s="622">
        <f t="shared" si="2"/>
        <v>104</v>
      </c>
      <c r="V9" s="621">
        <f t="shared" si="2"/>
        <v>764</v>
      </c>
      <c r="W9" s="620">
        <f t="shared" si="2"/>
        <v>1198</v>
      </c>
      <c r="X9" s="619"/>
      <c r="Y9" s="1" t="s">
        <v>844</v>
      </c>
    </row>
    <row r="10" spans="1:25" ht="18.95" customHeight="1" x14ac:dyDescent="0.7">
      <c r="A10" s="428" t="s">
        <v>761</v>
      </c>
      <c r="B10" s="2401" t="s">
        <v>801</v>
      </c>
      <c r="C10" s="2401"/>
      <c r="D10" s="618">
        <v>0</v>
      </c>
      <c r="E10" s="610">
        <v>0</v>
      </c>
      <c r="F10" s="609">
        <v>0</v>
      </c>
      <c r="G10" s="617">
        <v>0</v>
      </c>
      <c r="H10" s="612">
        <v>41</v>
      </c>
      <c r="I10" s="610">
        <v>22</v>
      </c>
      <c r="J10" s="609">
        <v>73</v>
      </c>
      <c r="K10" s="616">
        <v>136</v>
      </c>
      <c r="L10" s="615">
        <v>0</v>
      </c>
      <c r="M10" s="614">
        <v>0</v>
      </c>
      <c r="N10" s="613">
        <v>3</v>
      </c>
      <c r="O10" s="611">
        <v>3</v>
      </c>
      <c r="P10" s="612">
        <v>131</v>
      </c>
      <c r="Q10" s="610">
        <v>14</v>
      </c>
      <c r="R10" s="609">
        <v>201</v>
      </c>
      <c r="S10" s="611">
        <v>346</v>
      </c>
      <c r="T10" s="608">
        <v>172</v>
      </c>
      <c r="U10" s="610">
        <v>36</v>
      </c>
      <c r="V10" s="609">
        <v>277</v>
      </c>
      <c r="W10" s="608">
        <v>485</v>
      </c>
      <c r="X10" s="607"/>
    </row>
    <row r="11" spans="1:25" ht="18.95" customHeight="1" x14ac:dyDescent="0.7">
      <c r="A11" s="358" t="s">
        <v>765</v>
      </c>
      <c r="B11" s="2392" t="s">
        <v>799</v>
      </c>
      <c r="C11" s="2392"/>
      <c r="D11" s="605">
        <v>0</v>
      </c>
      <c r="E11" s="597">
        <v>5</v>
      </c>
      <c r="F11" s="596">
        <v>3</v>
      </c>
      <c r="G11" s="604">
        <v>8</v>
      </c>
      <c r="H11" s="599">
        <v>0</v>
      </c>
      <c r="I11" s="597">
        <v>4</v>
      </c>
      <c r="J11" s="596">
        <v>1</v>
      </c>
      <c r="K11" s="603">
        <v>5</v>
      </c>
      <c r="L11" s="602">
        <v>0</v>
      </c>
      <c r="M11" s="601">
        <v>0</v>
      </c>
      <c r="N11" s="600">
        <v>24</v>
      </c>
      <c r="O11" s="598">
        <v>24</v>
      </c>
      <c r="P11" s="599">
        <v>38</v>
      </c>
      <c r="Q11" s="597">
        <v>0</v>
      </c>
      <c r="R11" s="596">
        <v>89</v>
      </c>
      <c r="S11" s="598">
        <v>127</v>
      </c>
      <c r="T11" s="595">
        <v>38</v>
      </c>
      <c r="U11" s="597">
        <v>9</v>
      </c>
      <c r="V11" s="596">
        <v>117</v>
      </c>
      <c r="W11" s="595">
        <v>164</v>
      </c>
      <c r="X11" s="594"/>
    </row>
    <row r="12" spans="1:25" ht="18.95" customHeight="1" x14ac:dyDescent="0.7">
      <c r="A12" s="358" t="s">
        <v>765</v>
      </c>
      <c r="B12" s="2392" t="s">
        <v>797</v>
      </c>
      <c r="C12" s="2392"/>
      <c r="D12" s="605">
        <v>0</v>
      </c>
      <c r="E12" s="597">
        <v>0</v>
      </c>
      <c r="F12" s="596">
        <v>0</v>
      </c>
      <c r="G12" s="604">
        <v>0</v>
      </c>
      <c r="H12" s="599">
        <v>27</v>
      </c>
      <c r="I12" s="597">
        <v>2</v>
      </c>
      <c r="J12" s="596">
        <v>3</v>
      </c>
      <c r="K12" s="603">
        <v>32</v>
      </c>
      <c r="L12" s="602">
        <v>0</v>
      </c>
      <c r="M12" s="601">
        <v>0</v>
      </c>
      <c r="N12" s="600">
        <v>6</v>
      </c>
      <c r="O12" s="598">
        <v>6</v>
      </c>
      <c r="P12" s="599">
        <v>3</v>
      </c>
      <c r="Q12" s="597">
        <v>0</v>
      </c>
      <c r="R12" s="596">
        <v>34</v>
      </c>
      <c r="S12" s="598">
        <v>37</v>
      </c>
      <c r="T12" s="595">
        <v>30</v>
      </c>
      <c r="U12" s="597">
        <v>2</v>
      </c>
      <c r="V12" s="596">
        <v>43</v>
      </c>
      <c r="W12" s="595">
        <v>75</v>
      </c>
      <c r="X12" s="594"/>
    </row>
    <row r="13" spans="1:25" ht="18.95" customHeight="1" x14ac:dyDescent="0.7">
      <c r="A13" s="358" t="s">
        <v>765</v>
      </c>
      <c r="B13" s="2392" t="s">
        <v>796</v>
      </c>
      <c r="C13" s="2392"/>
      <c r="D13" s="605">
        <v>0</v>
      </c>
      <c r="E13" s="597">
        <v>11</v>
      </c>
      <c r="F13" s="596">
        <v>1</v>
      </c>
      <c r="G13" s="604">
        <v>12</v>
      </c>
      <c r="H13" s="599">
        <v>0</v>
      </c>
      <c r="I13" s="597">
        <v>0</v>
      </c>
      <c r="J13" s="596">
        <v>0</v>
      </c>
      <c r="K13" s="603">
        <v>0</v>
      </c>
      <c r="L13" s="602">
        <v>0</v>
      </c>
      <c r="M13" s="601">
        <v>79</v>
      </c>
      <c r="N13" s="600">
        <v>0</v>
      </c>
      <c r="O13" s="598">
        <v>79</v>
      </c>
      <c r="P13" s="599">
        <v>19</v>
      </c>
      <c r="Q13" s="597">
        <v>0</v>
      </c>
      <c r="R13" s="596">
        <v>23</v>
      </c>
      <c r="S13" s="598">
        <v>42</v>
      </c>
      <c r="T13" s="595">
        <v>19</v>
      </c>
      <c r="U13" s="597">
        <v>90</v>
      </c>
      <c r="V13" s="596">
        <v>24</v>
      </c>
      <c r="W13" s="595">
        <v>133</v>
      </c>
      <c r="X13" s="594"/>
    </row>
    <row r="14" spans="1:25" ht="18.95" customHeight="1" x14ac:dyDescent="0.7">
      <c r="A14" s="358" t="s">
        <v>761</v>
      </c>
      <c r="B14" s="2392" t="s">
        <v>795</v>
      </c>
      <c r="C14" s="2392"/>
      <c r="D14" s="605">
        <v>0</v>
      </c>
      <c r="E14" s="597">
        <v>0</v>
      </c>
      <c r="F14" s="596">
        <v>0</v>
      </c>
      <c r="G14" s="604">
        <v>0</v>
      </c>
      <c r="H14" s="599">
        <v>17</v>
      </c>
      <c r="I14" s="597">
        <v>0</v>
      </c>
      <c r="J14" s="596">
        <v>5</v>
      </c>
      <c r="K14" s="603">
        <v>22</v>
      </c>
      <c r="L14" s="602">
        <v>0</v>
      </c>
      <c r="M14" s="601">
        <v>5</v>
      </c>
      <c r="N14" s="600">
        <v>1</v>
      </c>
      <c r="O14" s="598">
        <v>6</v>
      </c>
      <c r="P14" s="599">
        <v>18</v>
      </c>
      <c r="Q14" s="597">
        <v>9</v>
      </c>
      <c r="R14" s="596">
        <v>43</v>
      </c>
      <c r="S14" s="598">
        <v>70</v>
      </c>
      <c r="T14" s="595">
        <v>35</v>
      </c>
      <c r="U14" s="597">
        <v>14</v>
      </c>
      <c r="V14" s="596">
        <v>49</v>
      </c>
      <c r="W14" s="595">
        <v>98</v>
      </c>
      <c r="X14" s="594"/>
    </row>
    <row r="15" spans="1:25" ht="18.95" customHeight="1" x14ac:dyDescent="0.7">
      <c r="A15" s="358" t="s">
        <v>765</v>
      </c>
      <c r="B15" s="2392" t="s">
        <v>793</v>
      </c>
      <c r="C15" s="2392"/>
      <c r="D15" s="605">
        <v>3</v>
      </c>
      <c r="E15" s="597">
        <v>1</v>
      </c>
      <c r="F15" s="596">
        <v>5</v>
      </c>
      <c r="G15" s="604">
        <v>9</v>
      </c>
      <c r="H15" s="599">
        <v>0</v>
      </c>
      <c r="I15" s="597">
        <v>2</v>
      </c>
      <c r="J15" s="596">
        <v>0</v>
      </c>
      <c r="K15" s="603">
        <v>2</v>
      </c>
      <c r="L15" s="602">
        <v>0</v>
      </c>
      <c r="M15" s="601">
        <v>0</v>
      </c>
      <c r="N15" s="600">
        <v>99</v>
      </c>
      <c r="O15" s="598">
        <v>99</v>
      </c>
      <c r="P15" s="599">
        <v>8</v>
      </c>
      <c r="Q15" s="597">
        <v>0</v>
      </c>
      <c r="R15" s="596">
        <v>11</v>
      </c>
      <c r="S15" s="598">
        <v>19</v>
      </c>
      <c r="T15" s="595">
        <v>11</v>
      </c>
      <c r="U15" s="597">
        <v>3</v>
      </c>
      <c r="V15" s="596">
        <v>115</v>
      </c>
      <c r="W15" s="595">
        <v>129</v>
      </c>
      <c r="X15" s="594"/>
    </row>
    <row r="16" spans="1:25" ht="18.95" customHeight="1" x14ac:dyDescent="0.7">
      <c r="A16" s="358" t="s">
        <v>765</v>
      </c>
      <c r="B16" s="2392" t="s">
        <v>792</v>
      </c>
      <c r="C16" s="2392"/>
      <c r="D16" s="605">
        <v>4</v>
      </c>
      <c r="E16" s="597">
        <v>0</v>
      </c>
      <c r="F16" s="596">
        <v>1</v>
      </c>
      <c r="G16" s="604">
        <v>5</v>
      </c>
      <c r="H16" s="599">
        <v>2</v>
      </c>
      <c r="I16" s="597">
        <v>0</v>
      </c>
      <c r="J16" s="596">
        <v>1</v>
      </c>
      <c r="K16" s="603">
        <v>3</v>
      </c>
      <c r="L16" s="602">
        <v>0</v>
      </c>
      <c r="M16" s="601">
        <v>0</v>
      </c>
      <c r="N16" s="600">
        <v>0</v>
      </c>
      <c r="O16" s="598">
        <v>0</v>
      </c>
      <c r="P16" s="599">
        <v>5</v>
      </c>
      <c r="Q16" s="597">
        <v>0</v>
      </c>
      <c r="R16" s="596">
        <v>8</v>
      </c>
      <c r="S16" s="598">
        <v>13</v>
      </c>
      <c r="T16" s="595">
        <v>11</v>
      </c>
      <c r="U16" s="597">
        <v>0</v>
      </c>
      <c r="V16" s="596">
        <v>10</v>
      </c>
      <c r="W16" s="595">
        <v>21</v>
      </c>
      <c r="X16" s="594"/>
    </row>
    <row r="17" spans="1:24" ht="18.95" customHeight="1" x14ac:dyDescent="0.7">
      <c r="A17" s="358" t="s">
        <v>765</v>
      </c>
      <c r="B17" s="2392" t="s">
        <v>791</v>
      </c>
      <c r="C17" s="2392"/>
      <c r="D17" s="605">
        <v>6</v>
      </c>
      <c r="E17" s="597">
        <v>17</v>
      </c>
      <c r="F17" s="596">
        <v>7</v>
      </c>
      <c r="G17" s="604">
        <v>30</v>
      </c>
      <c r="H17" s="599">
        <v>12</v>
      </c>
      <c r="I17" s="597">
        <v>0</v>
      </c>
      <c r="J17" s="596">
        <v>23</v>
      </c>
      <c r="K17" s="603">
        <v>35</v>
      </c>
      <c r="L17" s="602">
        <v>0</v>
      </c>
      <c r="M17" s="601">
        <v>0</v>
      </c>
      <c r="N17" s="600">
        <v>31</v>
      </c>
      <c r="O17" s="598">
        <v>31</v>
      </c>
      <c r="P17" s="599">
        <v>2</v>
      </c>
      <c r="Q17" s="597">
        <v>3</v>
      </c>
      <c r="R17" s="596">
        <v>8</v>
      </c>
      <c r="S17" s="598">
        <v>13</v>
      </c>
      <c r="T17" s="595">
        <v>20</v>
      </c>
      <c r="U17" s="597">
        <v>20</v>
      </c>
      <c r="V17" s="596">
        <v>69</v>
      </c>
      <c r="W17" s="595">
        <v>109</v>
      </c>
      <c r="X17" s="594"/>
    </row>
    <row r="18" spans="1:24" ht="18.95" customHeight="1" x14ac:dyDescent="0.7">
      <c r="A18" s="358" t="s">
        <v>765</v>
      </c>
      <c r="B18" s="2392" t="s">
        <v>790</v>
      </c>
      <c r="C18" s="2392"/>
      <c r="D18" s="605">
        <v>0</v>
      </c>
      <c r="E18" s="597">
        <v>3</v>
      </c>
      <c r="F18" s="596">
        <v>0</v>
      </c>
      <c r="G18" s="604">
        <v>3</v>
      </c>
      <c r="H18" s="599">
        <v>9</v>
      </c>
      <c r="I18" s="597">
        <v>0</v>
      </c>
      <c r="J18" s="596">
        <v>9</v>
      </c>
      <c r="K18" s="603">
        <v>18</v>
      </c>
      <c r="L18" s="602">
        <v>0</v>
      </c>
      <c r="M18" s="601">
        <v>1</v>
      </c>
      <c r="N18" s="600">
        <v>0</v>
      </c>
      <c r="O18" s="598">
        <v>1</v>
      </c>
      <c r="P18" s="599">
        <v>3</v>
      </c>
      <c r="Q18" s="597">
        <v>0</v>
      </c>
      <c r="R18" s="596">
        <v>4</v>
      </c>
      <c r="S18" s="598">
        <v>7</v>
      </c>
      <c r="T18" s="595">
        <v>12</v>
      </c>
      <c r="U18" s="597">
        <v>4</v>
      </c>
      <c r="V18" s="596">
        <v>13</v>
      </c>
      <c r="W18" s="595">
        <v>29</v>
      </c>
      <c r="X18" s="594"/>
    </row>
    <row r="19" spans="1:24" ht="18.95" customHeight="1" x14ac:dyDescent="0.7">
      <c r="A19" s="358" t="s">
        <v>761</v>
      </c>
      <c r="B19" s="2392" t="s">
        <v>789</v>
      </c>
      <c r="C19" s="2392"/>
      <c r="D19" s="605">
        <v>17</v>
      </c>
      <c r="E19" s="597">
        <v>1</v>
      </c>
      <c r="F19" s="596">
        <v>3</v>
      </c>
      <c r="G19" s="604">
        <v>21</v>
      </c>
      <c r="H19" s="599">
        <v>0</v>
      </c>
      <c r="I19" s="597">
        <v>13</v>
      </c>
      <c r="J19" s="596">
        <v>8</v>
      </c>
      <c r="K19" s="603">
        <v>21</v>
      </c>
      <c r="L19" s="602">
        <v>0</v>
      </c>
      <c r="M19" s="601">
        <v>0</v>
      </c>
      <c r="N19" s="600">
        <v>0</v>
      </c>
      <c r="O19" s="598">
        <v>0</v>
      </c>
      <c r="P19" s="599">
        <v>5</v>
      </c>
      <c r="Q19" s="597">
        <v>0</v>
      </c>
      <c r="R19" s="596">
        <v>13</v>
      </c>
      <c r="S19" s="598">
        <v>18</v>
      </c>
      <c r="T19" s="595">
        <v>22</v>
      </c>
      <c r="U19" s="597">
        <v>14</v>
      </c>
      <c r="V19" s="596">
        <v>24</v>
      </c>
      <c r="W19" s="595">
        <v>60</v>
      </c>
      <c r="X19" s="594"/>
    </row>
    <row r="20" spans="1:24" ht="18.95" customHeight="1" x14ac:dyDescent="0.7">
      <c r="A20" s="358" t="s">
        <v>765</v>
      </c>
      <c r="B20" s="2392" t="s">
        <v>788</v>
      </c>
      <c r="C20" s="2392"/>
      <c r="D20" s="605">
        <v>9</v>
      </c>
      <c r="E20" s="597">
        <v>2</v>
      </c>
      <c r="F20" s="596">
        <v>0</v>
      </c>
      <c r="G20" s="604">
        <v>11</v>
      </c>
      <c r="H20" s="599">
        <v>2</v>
      </c>
      <c r="I20" s="597">
        <v>2</v>
      </c>
      <c r="J20" s="596">
        <v>12</v>
      </c>
      <c r="K20" s="603">
        <v>16</v>
      </c>
      <c r="L20" s="602">
        <v>2</v>
      </c>
      <c r="M20" s="601">
        <v>0</v>
      </c>
      <c r="N20" s="600">
        <v>19</v>
      </c>
      <c r="O20" s="598">
        <v>21</v>
      </c>
      <c r="P20" s="599">
        <v>0</v>
      </c>
      <c r="Q20" s="597">
        <v>0</v>
      </c>
      <c r="R20" s="596">
        <v>7</v>
      </c>
      <c r="S20" s="598">
        <v>7</v>
      </c>
      <c r="T20" s="595">
        <v>13</v>
      </c>
      <c r="U20" s="597">
        <v>4</v>
      </c>
      <c r="V20" s="596">
        <v>38</v>
      </c>
      <c r="W20" s="595">
        <v>55</v>
      </c>
      <c r="X20" s="594"/>
    </row>
    <row r="21" spans="1:24" ht="18.95" customHeight="1" x14ac:dyDescent="0.7">
      <c r="A21" s="358" t="s">
        <v>782</v>
      </c>
      <c r="B21" s="2392" t="s">
        <v>787</v>
      </c>
      <c r="C21" s="2392"/>
      <c r="D21" s="605">
        <v>0</v>
      </c>
      <c r="E21" s="597">
        <v>12</v>
      </c>
      <c r="F21" s="596">
        <v>1</v>
      </c>
      <c r="G21" s="604">
        <v>13</v>
      </c>
      <c r="H21" s="599">
        <v>0</v>
      </c>
      <c r="I21" s="597">
        <v>0</v>
      </c>
      <c r="J21" s="596">
        <v>0</v>
      </c>
      <c r="K21" s="603">
        <v>0</v>
      </c>
      <c r="L21" s="602">
        <v>0</v>
      </c>
      <c r="M21" s="601">
        <v>0</v>
      </c>
      <c r="N21" s="600">
        <v>0</v>
      </c>
      <c r="O21" s="598">
        <v>0</v>
      </c>
      <c r="P21" s="599">
        <v>10</v>
      </c>
      <c r="Q21" s="597">
        <v>5</v>
      </c>
      <c r="R21" s="596">
        <v>9</v>
      </c>
      <c r="S21" s="598">
        <v>24</v>
      </c>
      <c r="T21" s="595">
        <v>10</v>
      </c>
      <c r="U21" s="597">
        <v>17</v>
      </c>
      <c r="V21" s="596">
        <v>10</v>
      </c>
      <c r="W21" s="595">
        <v>37</v>
      </c>
      <c r="X21" s="594"/>
    </row>
    <row r="22" spans="1:24" ht="18.95" customHeight="1" x14ac:dyDescent="0.7">
      <c r="A22" s="358" t="s">
        <v>782</v>
      </c>
      <c r="B22" s="2392" t="s">
        <v>785</v>
      </c>
      <c r="C22" s="2392"/>
      <c r="D22" s="605">
        <v>0</v>
      </c>
      <c r="E22" s="597">
        <v>13</v>
      </c>
      <c r="F22" s="596">
        <v>3</v>
      </c>
      <c r="G22" s="604">
        <v>16</v>
      </c>
      <c r="H22" s="599">
        <v>0</v>
      </c>
      <c r="I22" s="597">
        <v>0</v>
      </c>
      <c r="J22" s="596">
        <v>0</v>
      </c>
      <c r="K22" s="603">
        <v>0</v>
      </c>
      <c r="L22" s="602">
        <v>0</v>
      </c>
      <c r="M22" s="601">
        <v>0</v>
      </c>
      <c r="N22" s="600">
        <v>0</v>
      </c>
      <c r="O22" s="598">
        <v>0</v>
      </c>
      <c r="P22" s="599">
        <v>0</v>
      </c>
      <c r="Q22" s="597">
        <v>0</v>
      </c>
      <c r="R22" s="596">
        <v>0</v>
      </c>
      <c r="S22" s="598">
        <v>0</v>
      </c>
      <c r="T22" s="595">
        <v>0</v>
      </c>
      <c r="U22" s="597">
        <v>13</v>
      </c>
      <c r="V22" s="596">
        <v>3</v>
      </c>
      <c r="W22" s="595">
        <v>16</v>
      </c>
      <c r="X22" s="594"/>
    </row>
    <row r="23" spans="1:24" ht="18.95" customHeight="1" x14ac:dyDescent="0.7">
      <c r="A23" s="358" t="s">
        <v>761</v>
      </c>
      <c r="B23" s="2392" t="s">
        <v>784</v>
      </c>
      <c r="C23" s="2392"/>
      <c r="D23" s="605">
        <v>13</v>
      </c>
      <c r="E23" s="597">
        <v>8</v>
      </c>
      <c r="F23" s="596">
        <v>4</v>
      </c>
      <c r="G23" s="604">
        <v>25</v>
      </c>
      <c r="H23" s="599">
        <v>0</v>
      </c>
      <c r="I23" s="597">
        <v>2</v>
      </c>
      <c r="J23" s="596">
        <v>6</v>
      </c>
      <c r="K23" s="603">
        <v>8</v>
      </c>
      <c r="L23" s="602">
        <v>0</v>
      </c>
      <c r="M23" s="601">
        <v>0</v>
      </c>
      <c r="N23" s="600">
        <v>0</v>
      </c>
      <c r="O23" s="598">
        <v>0</v>
      </c>
      <c r="P23" s="599">
        <v>6</v>
      </c>
      <c r="Q23" s="597">
        <v>1</v>
      </c>
      <c r="R23" s="596">
        <v>22</v>
      </c>
      <c r="S23" s="598">
        <v>29</v>
      </c>
      <c r="T23" s="595">
        <v>19</v>
      </c>
      <c r="U23" s="597">
        <v>11</v>
      </c>
      <c r="V23" s="596">
        <v>32</v>
      </c>
      <c r="W23" s="595">
        <v>62</v>
      </c>
      <c r="X23" s="594"/>
    </row>
    <row r="24" spans="1:24" ht="18.95" customHeight="1" x14ac:dyDescent="0.7">
      <c r="A24" s="358" t="s">
        <v>782</v>
      </c>
      <c r="B24" s="2392" t="s">
        <v>781</v>
      </c>
      <c r="C24" s="2392"/>
      <c r="D24" s="605">
        <v>4</v>
      </c>
      <c r="E24" s="597">
        <v>11</v>
      </c>
      <c r="F24" s="596">
        <v>8</v>
      </c>
      <c r="G24" s="604">
        <v>23</v>
      </c>
      <c r="H24" s="599">
        <v>0</v>
      </c>
      <c r="I24" s="597">
        <v>3</v>
      </c>
      <c r="J24" s="596">
        <v>39</v>
      </c>
      <c r="K24" s="603">
        <v>42</v>
      </c>
      <c r="L24" s="602">
        <v>0</v>
      </c>
      <c r="M24" s="601">
        <v>0</v>
      </c>
      <c r="N24" s="600">
        <v>0</v>
      </c>
      <c r="O24" s="598">
        <v>0</v>
      </c>
      <c r="P24" s="599">
        <v>11</v>
      </c>
      <c r="Q24" s="597">
        <v>5</v>
      </c>
      <c r="R24" s="596">
        <v>31</v>
      </c>
      <c r="S24" s="598">
        <v>47</v>
      </c>
      <c r="T24" s="595">
        <v>15</v>
      </c>
      <c r="U24" s="597">
        <v>19</v>
      </c>
      <c r="V24" s="596">
        <v>78</v>
      </c>
      <c r="W24" s="595">
        <v>112</v>
      </c>
      <c r="X24" s="594"/>
    </row>
    <row r="25" spans="1:24" ht="18.95" customHeight="1" x14ac:dyDescent="0.7">
      <c r="A25" s="358" t="s">
        <v>761</v>
      </c>
      <c r="B25" s="2392" t="s">
        <v>780</v>
      </c>
      <c r="C25" s="2392"/>
      <c r="D25" s="605">
        <v>3</v>
      </c>
      <c r="E25" s="597">
        <v>2</v>
      </c>
      <c r="F25" s="596">
        <v>0</v>
      </c>
      <c r="G25" s="604">
        <v>5</v>
      </c>
      <c r="H25" s="599">
        <v>2</v>
      </c>
      <c r="I25" s="597">
        <v>0</v>
      </c>
      <c r="J25" s="596">
        <v>6</v>
      </c>
      <c r="K25" s="603">
        <v>8</v>
      </c>
      <c r="L25" s="602">
        <v>0</v>
      </c>
      <c r="M25" s="601">
        <v>0</v>
      </c>
      <c r="N25" s="600">
        <v>0</v>
      </c>
      <c r="O25" s="598">
        <v>0</v>
      </c>
      <c r="P25" s="599">
        <v>4</v>
      </c>
      <c r="Q25" s="597">
        <v>0</v>
      </c>
      <c r="R25" s="596">
        <v>12</v>
      </c>
      <c r="S25" s="598">
        <v>16</v>
      </c>
      <c r="T25" s="595">
        <v>9</v>
      </c>
      <c r="U25" s="597">
        <v>2</v>
      </c>
      <c r="V25" s="596">
        <v>18</v>
      </c>
      <c r="W25" s="595">
        <v>29</v>
      </c>
      <c r="X25" s="594"/>
    </row>
    <row r="26" spans="1:24" ht="18.95" customHeight="1" x14ac:dyDescent="0.7">
      <c r="A26" s="358" t="s">
        <v>761</v>
      </c>
      <c r="B26" s="2392" t="s">
        <v>777</v>
      </c>
      <c r="C26" s="2392"/>
      <c r="D26" s="605">
        <v>13</v>
      </c>
      <c r="E26" s="597">
        <v>0</v>
      </c>
      <c r="F26" s="596">
        <v>5</v>
      </c>
      <c r="G26" s="604">
        <v>18</v>
      </c>
      <c r="H26" s="599">
        <v>20</v>
      </c>
      <c r="I26" s="597">
        <v>0</v>
      </c>
      <c r="J26" s="596">
        <v>11</v>
      </c>
      <c r="K26" s="603">
        <v>31</v>
      </c>
      <c r="L26" s="602">
        <v>0</v>
      </c>
      <c r="M26" s="601">
        <v>0</v>
      </c>
      <c r="N26" s="600">
        <v>228</v>
      </c>
      <c r="O26" s="598">
        <v>228</v>
      </c>
      <c r="P26" s="599">
        <v>10</v>
      </c>
      <c r="Q26" s="597">
        <v>0</v>
      </c>
      <c r="R26" s="596">
        <v>59</v>
      </c>
      <c r="S26" s="598">
        <v>69</v>
      </c>
      <c r="T26" s="595">
        <v>43</v>
      </c>
      <c r="U26" s="597">
        <v>0</v>
      </c>
      <c r="V26" s="596">
        <v>303</v>
      </c>
      <c r="W26" s="595">
        <v>346</v>
      </c>
      <c r="X26" s="594"/>
    </row>
    <row r="27" spans="1:24" ht="18.95" customHeight="1" x14ac:dyDescent="0.7">
      <c r="A27" s="358" t="s">
        <v>765</v>
      </c>
      <c r="B27" s="2392" t="s">
        <v>776</v>
      </c>
      <c r="C27" s="2392"/>
      <c r="D27" s="605">
        <v>2</v>
      </c>
      <c r="E27" s="597">
        <v>1</v>
      </c>
      <c r="F27" s="596">
        <v>0</v>
      </c>
      <c r="G27" s="604">
        <v>3</v>
      </c>
      <c r="H27" s="599">
        <v>5</v>
      </c>
      <c r="I27" s="597">
        <v>3</v>
      </c>
      <c r="J27" s="596">
        <v>9</v>
      </c>
      <c r="K27" s="603">
        <v>17</v>
      </c>
      <c r="L27" s="602">
        <v>0</v>
      </c>
      <c r="M27" s="601">
        <v>0</v>
      </c>
      <c r="N27" s="600">
        <v>0</v>
      </c>
      <c r="O27" s="598">
        <v>0</v>
      </c>
      <c r="P27" s="599">
        <v>1</v>
      </c>
      <c r="Q27" s="597">
        <v>0</v>
      </c>
      <c r="R27" s="596">
        <v>17</v>
      </c>
      <c r="S27" s="598">
        <v>18</v>
      </c>
      <c r="T27" s="595">
        <v>8</v>
      </c>
      <c r="U27" s="597">
        <v>4</v>
      </c>
      <c r="V27" s="596">
        <v>26</v>
      </c>
      <c r="W27" s="595">
        <v>38</v>
      </c>
      <c r="X27" s="594"/>
    </row>
    <row r="28" spans="1:24" ht="18.95" customHeight="1" x14ac:dyDescent="0.7">
      <c r="A28" s="358" t="s">
        <v>765</v>
      </c>
      <c r="B28" s="2392" t="s">
        <v>775</v>
      </c>
      <c r="C28" s="2392"/>
      <c r="D28" s="605">
        <v>19</v>
      </c>
      <c r="E28" s="597">
        <v>0</v>
      </c>
      <c r="F28" s="596">
        <v>4</v>
      </c>
      <c r="G28" s="604">
        <v>23</v>
      </c>
      <c r="H28" s="599">
        <v>0</v>
      </c>
      <c r="I28" s="597">
        <v>0</v>
      </c>
      <c r="J28" s="596">
        <v>0</v>
      </c>
      <c r="K28" s="603">
        <v>0</v>
      </c>
      <c r="L28" s="602">
        <v>0</v>
      </c>
      <c r="M28" s="601">
        <v>0</v>
      </c>
      <c r="N28" s="600">
        <v>0</v>
      </c>
      <c r="O28" s="598">
        <v>0</v>
      </c>
      <c r="P28" s="599">
        <v>3</v>
      </c>
      <c r="Q28" s="597">
        <v>1</v>
      </c>
      <c r="R28" s="596">
        <v>13</v>
      </c>
      <c r="S28" s="598">
        <v>17</v>
      </c>
      <c r="T28" s="595">
        <v>22</v>
      </c>
      <c r="U28" s="597">
        <v>1</v>
      </c>
      <c r="V28" s="596">
        <v>17</v>
      </c>
      <c r="W28" s="595">
        <v>40</v>
      </c>
      <c r="X28" s="594"/>
    </row>
    <row r="29" spans="1:24" ht="18.95" customHeight="1" x14ac:dyDescent="0.7">
      <c r="A29" s="358" t="s">
        <v>761</v>
      </c>
      <c r="B29" s="2392" t="s">
        <v>774</v>
      </c>
      <c r="C29" s="2392"/>
      <c r="D29" s="605">
        <v>16</v>
      </c>
      <c r="E29" s="597">
        <v>1</v>
      </c>
      <c r="F29" s="596">
        <v>5</v>
      </c>
      <c r="G29" s="604">
        <v>22</v>
      </c>
      <c r="H29" s="599">
        <v>2</v>
      </c>
      <c r="I29" s="597">
        <v>0</v>
      </c>
      <c r="J29" s="596">
        <v>2</v>
      </c>
      <c r="K29" s="603">
        <v>4</v>
      </c>
      <c r="L29" s="602">
        <v>0</v>
      </c>
      <c r="M29" s="601">
        <v>0</v>
      </c>
      <c r="N29" s="600">
        <v>0</v>
      </c>
      <c r="O29" s="598">
        <v>0</v>
      </c>
      <c r="P29" s="599">
        <v>4</v>
      </c>
      <c r="Q29" s="597">
        <v>0</v>
      </c>
      <c r="R29" s="596">
        <v>25</v>
      </c>
      <c r="S29" s="598">
        <v>29</v>
      </c>
      <c r="T29" s="595">
        <v>22</v>
      </c>
      <c r="U29" s="597">
        <v>1</v>
      </c>
      <c r="V29" s="596">
        <v>32</v>
      </c>
      <c r="W29" s="595">
        <v>55</v>
      </c>
      <c r="X29" s="594"/>
    </row>
    <row r="30" spans="1:24" ht="18.95" customHeight="1" x14ac:dyDescent="0.7">
      <c r="A30" s="358" t="s">
        <v>761</v>
      </c>
      <c r="B30" s="2392" t="s">
        <v>773</v>
      </c>
      <c r="C30" s="2392"/>
      <c r="D30" s="605">
        <v>0</v>
      </c>
      <c r="E30" s="597">
        <v>10</v>
      </c>
      <c r="F30" s="596">
        <v>6</v>
      </c>
      <c r="G30" s="604">
        <v>16</v>
      </c>
      <c r="H30" s="599">
        <v>0</v>
      </c>
      <c r="I30" s="597">
        <v>0</v>
      </c>
      <c r="J30" s="596">
        <v>0</v>
      </c>
      <c r="K30" s="603">
        <v>0</v>
      </c>
      <c r="L30" s="602">
        <v>0</v>
      </c>
      <c r="M30" s="601">
        <v>0</v>
      </c>
      <c r="N30" s="600">
        <v>4</v>
      </c>
      <c r="O30" s="598">
        <v>4</v>
      </c>
      <c r="P30" s="599">
        <v>8</v>
      </c>
      <c r="Q30" s="597">
        <v>0</v>
      </c>
      <c r="R30" s="596">
        <v>10</v>
      </c>
      <c r="S30" s="598">
        <v>18</v>
      </c>
      <c r="T30" s="595">
        <v>8</v>
      </c>
      <c r="U30" s="597">
        <v>10</v>
      </c>
      <c r="V30" s="596">
        <v>20</v>
      </c>
      <c r="W30" s="595">
        <v>38</v>
      </c>
      <c r="X30" s="594"/>
    </row>
    <row r="31" spans="1:24" ht="18.95" customHeight="1" x14ac:dyDescent="0.7">
      <c r="A31" s="358" t="s">
        <v>765</v>
      </c>
      <c r="B31" s="2402" t="s">
        <v>771</v>
      </c>
      <c r="C31" s="2402"/>
      <c r="D31" s="605">
        <v>0</v>
      </c>
      <c r="E31" s="597">
        <v>0</v>
      </c>
      <c r="F31" s="596">
        <v>0</v>
      </c>
      <c r="G31" s="604">
        <v>0</v>
      </c>
      <c r="H31" s="599">
        <v>0</v>
      </c>
      <c r="I31" s="597">
        <v>4</v>
      </c>
      <c r="J31" s="596">
        <v>3</v>
      </c>
      <c r="K31" s="603">
        <v>7</v>
      </c>
      <c r="L31" s="602">
        <v>0</v>
      </c>
      <c r="M31" s="601">
        <v>0</v>
      </c>
      <c r="N31" s="600">
        <v>0</v>
      </c>
      <c r="O31" s="598">
        <v>0</v>
      </c>
      <c r="P31" s="599">
        <v>0</v>
      </c>
      <c r="Q31" s="597">
        <v>0</v>
      </c>
      <c r="R31" s="596">
        <v>6</v>
      </c>
      <c r="S31" s="598">
        <v>6</v>
      </c>
      <c r="T31" s="595">
        <v>0</v>
      </c>
      <c r="U31" s="597">
        <v>4</v>
      </c>
      <c r="V31" s="596">
        <v>9</v>
      </c>
      <c r="W31" s="595">
        <v>13</v>
      </c>
      <c r="X31" s="594" t="s">
        <v>1028</v>
      </c>
    </row>
    <row r="32" spans="1:24" ht="18.95" customHeight="1" x14ac:dyDescent="0.7">
      <c r="A32" s="358" t="s">
        <v>765</v>
      </c>
      <c r="B32" s="2402" t="s">
        <v>770</v>
      </c>
      <c r="C32" s="2402"/>
      <c r="D32" s="605">
        <v>1</v>
      </c>
      <c r="E32" s="597">
        <v>3</v>
      </c>
      <c r="F32" s="596">
        <v>2</v>
      </c>
      <c r="G32" s="604">
        <v>6</v>
      </c>
      <c r="H32" s="599">
        <v>0</v>
      </c>
      <c r="I32" s="597">
        <v>3</v>
      </c>
      <c r="J32" s="596">
        <v>3</v>
      </c>
      <c r="K32" s="603">
        <v>6</v>
      </c>
      <c r="L32" s="602">
        <v>0</v>
      </c>
      <c r="M32" s="601">
        <v>0</v>
      </c>
      <c r="N32" s="600">
        <v>0</v>
      </c>
      <c r="O32" s="598">
        <v>0</v>
      </c>
      <c r="P32" s="599">
        <v>0</v>
      </c>
      <c r="Q32" s="597">
        <v>0</v>
      </c>
      <c r="R32" s="596">
        <v>6</v>
      </c>
      <c r="S32" s="598">
        <v>6</v>
      </c>
      <c r="T32" s="595">
        <v>1</v>
      </c>
      <c r="U32" s="597">
        <v>6</v>
      </c>
      <c r="V32" s="596">
        <v>11</v>
      </c>
      <c r="W32" s="595">
        <v>18</v>
      </c>
      <c r="X32" s="594"/>
    </row>
    <row r="33" spans="1:24" ht="18.95" customHeight="1" x14ac:dyDescent="0.7">
      <c r="A33" s="358" t="s">
        <v>761</v>
      </c>
      <c r="B33" s="2402" t="s">
        <v>769</v>
      </c>
      <c r="C33" s="2402"/>
      <c r="D33" s="605">
        <v>0</v>
      </c>
      <c r="E33" s="597">
        <v>1</v>
      </c>
      <c r="F33" s="596">
        <v>0</v>
      </c>
      <c r="G33" s="604">
        <v>1</v>
      </c>
      <c r="H33" s="599">
        <v>0</v>
      </c>
      <c r="I33" s="597">
        <v>6</v>
      </c>
      <c r="J33" s="596">
        <v>1</v>
      </c>
      <c r="K33" s="603">
        <v>7</v>
      </c>
      <c r="L33" s="602">
        <v>0</v>
      </c>
      <c r="M33" s="601">
        <v>1</v>
      </c>
      <c r="N33" s="600">
        <v>3</v>
      </c>
      <c r="O33" s="598">
        <v>4</v>
      </c>
      <c r="P33" s="599">
        <v>0</v>
      </c>
      <c r="Q33" s="597">
        <v>0</v>
      </c>
      <c r="R33" s="596">
        <v>0</v>
      </c>
      <c r="S33" s="598">
        <v>0</v>
      </c>
      <c r="T33" s="595">
        <v>0</v>
      </c>
      <c r="U33" s="597">
        <v>8</v>
      </c>
      <c r="V33" s="596">
        <v>4</v>
      </c>
      <c r="W33" s="595">
        <v>12</v>
      </c>
      <c r="X33" s="594"/>
    </row>
    <row r="34" spans="1:24" ht="18.95" customHeight="1" x14ac:dyDescent="0.7">
      <c r="A34" s="358" t="s">
        <v>765</v>
      </c>
      <c r="B34" s="2402" t="s">
        <v>768</v>
      </c>
      <c r="C34" s="2402"/>
      <c r="D34" s="605">
        <v>0</v>
      </c>
      <c r="E34" s="597">
        <v>6</v>
      </c>
      <c r="F34" s="596">
        <v>0</v>
      </c>
      <c r="G34" s="604">
        <v>6</v>
      </c>
      <c r="H34" s="599">
        <v>0</v>
      </c>
      <c r="I34" s="597">
        <v>7</v>
      </c>
      <c r="J34" s="596">
        <v>4</v>
      </c>
      <c r="K34" s="603">
        <v>11</v>
      </c>
      <c r="L34" s="602">
        <v>0</v>
      </c>
      <c r="M34" s="601">
        <v>0</v>
      </c>
      <c r="N34" s="600">
        <v>0</v>
      </c>
      <c r="O34" s="598">
        <v>0</v>
      </c>
      <c r="P34" s="599">
        <v>0</v>
      </c>
      <c r="Q34" s="597">
        <v>0</v>
      </c>
      <c r="R34" s="596">
        <v>4</v>
      </c>
      <c r="S34" s="598">
        <v>4</v>
      </c>
      <c r="T34" s="595">
        <v>0</v>
      </c>
      <c r="U34" s="597">
        <v>13</v>
      </c>
      <c r="V34" s="596">
        <v>8</v>
      </c>
      <c r="W34" s="595">
        <v>21</v>
      </c>
      <c r="X34" s="594"/>
    </row>
    <row r="35" spans="1:24" ht="18.95" customHeight="1" x14ac:dyDescent="0.7">
      <c r="A35" s="358" t="s">
        <v>765</v>
      </c>
      <c r="B35" s="2402" t="s">
        <v>767</v>
      </c>
      <c r="C35" s="2402"/>
      <c r="D35" s="605">
        <v>0</v>
      </c>
      <c r="E35" s="597">
        <v>3</v>
      </c>
      <c r="F35" s="596">
        <v>2</v>
      </c>
      <c r="G35" s="604">
        <v>5</v>
      </c>
      <c r="H35" s="599">
        <v>3</v>
      </c>
      <c r="I35" s="597">
        <v>1</v>
      </c>
      <c r="J35" s="596">
        <v>0</v>
      </c>
      <c r="K35" s="603">
        <v>4</v>
      </c>
      <c r="L35" s="602">
        <v>0</v>
      </c>
      <c r="M35" s="601">
        <v>0</v>
      </c>
      <c r="N35" s="600">
        <v>0</v>
      </c>
      <c r="O35" s="598">
        <v>0</v>
      </c>
      <c r="P35" s="599">
        <v>0</v>
      </c>
      <c r="Q35" s="597">
        <v>0</v>
      </c>
      <c r="R35" s="596">
        <v>0</v>
      </c>
      <c r="S35" s="598">
        <v>0</v>
      </c>
      <c r="T35" s="595">
        <v>3</v>
      </c>
      <c r="U35" s="597">
        <v>4</v>
      </c>
      <c r="V35" s="596">
        <v>2</v>
      </c>
      <c r="W35" s="595">
        <v>9</v>
      </c>
      <c r="X35" s="594"/>
    </row>
    <row r="36" spans="1:24" ht="18.95" customHeight="1" x14ac:dyDescent="0.7">
      <c r="A36" s="358" t="s">
        <v>765</v>
      </c>
      <c r="B36" s="2402" t="s">
        <v>766</v>
      </c>
      <c r="C36" s="2402"/>
      <c r="D36" s="605">
        <v>4</v>
      </c>
      <c r="E36" s="597">
        <v>0</v>
      </c>
      <c r="F36" s="596">
        <v>1</v>
      </c>
      <c r="G36" s="604">
        <v>5</v>
      </c>
      <c r="H36" s="599">
        <v>0</v>
      </c>
      <c r="I36" s="597">
        <v>0</v>
      </c>
      <c r="J36" s="596">
        <v>1</v>
      </c>
      <c r="K36" s="603">
        <v>1</v>
      </c>
      <c r="L36" s="602">
        <v>0</v>
      </c>
      <c r="M36" s="601">
        <v>0</v>
      </c>
      <c r="N36" s="600">
        <v>0</v>
      </c>
      <c r="O36" s="598">
        <v>0</v>
      </c>
      <c r="P36" s="599">
        <v>5</v>
      </c>
      <c r="Q36" s="597">
        <v>0</v>
      </c>
      <c r="R36" s="596">
        <v>12</v>
      </c>
      <c r="S36" s="598">
        <v>17</v>
      </c>
      <c r="T36" s="595">
        <v>9</v>
      </c>
      <c r="U36" s="597">
        <v>0</v>
      </c>
      <c r="V36" s="596">
        <v>14</v>
      </c>
      <c r="W36" s="595">
        <v>23</v>
      </c>
      <c r="X36" s="594"/>
    </row>
    <row r="37" spans="1:24" ht="18.95" customHeight="1" x14ac:dyDescent="0.7">
      <c r="A37" s="358" t="s">
        <v>765</v>
      </c>
      <c r="B37" s="2402" t="s">
        <v>764</v>
      </c>
      <c r="C37" s="2402"/>
      <c r="D37" s="605">
        <v>0</v>
      </c>
      <c r="E37" s="597">
        <v>9</v>
      </c>
      <c r="F37" s="596">
        <v>0</v>
      </c>
      <c r="G37" s="604">
        <v>9</v>
      </c>
      <c r="H37" s="599">
        <v>0</v>
      </c>
      <c r="I37" s="597">
        <v>9</v>
      </c>
      <c r="J37" s="596">
        <v>15</v>
      </c>
      <c r="K37" s="603">
        <v>24</v>
      </c>
      <c r="L37" s="602">
        <v>0</v>
      </c>
      <c r="M37" s="601">
        <v>0</v>
      </c>
      <c r="N37" s="600">
        <v>0</v>
      </c>
      <c r="O37" s="598">
        <v>0</v>
      </c>
      <c r="P37" s="599">
        <v>0</v>
      </c>
      <c r="Q37" s="597">
        <v>2</v>
      </c>
      <c r="R37" s="596">
        <v>0</v>
      </c>
      <c r="S37" s="598">
        <v>2</v>
      </c>
      <c r="T37" s="595">
        <v>0</v>
      </c>
      <c r="U37" s="597">
        <v>20</v>
      </c>
      <c r="V37" s="596">
        <v>15</v>
      </c>
      <c r="W37" s="595">
        <v>35</v>
      </c>
      <c r="X37" s="594"/>
    </row>
    <row r="38" spans="1:24" ht="18.95" customHeight="1" x14ac:dyDescent="0.7">
      <c r="A38" s="358" t="s">
        <v>761</v>
      </c>
      <c r="B38" s="2402" t="s">
        <v>762</v>
      </c>
      <c r="C38" s="2402"/>
      <c r="D38" s="605">
        <v>0</v>
      </c>
      <c r="E38" s="597">
        <v>5</v>
      </c>
      <c r="F38" s="596">
        <v>1</v>
      </c>
      <c r="G38" s="604">
        <v>6</v>
      </c>
      <c r="H38" s="599">
        <v>0</v>
      </c>
      <c r="I38" s="597">
        <v>1</v>
      </c>
      <c r="J38" s="596">
        <v>0</v>
      </c>
      <c r="K38" s="603">
        <v>1</v>
      </c>
      <c r="L38" s="602">
        <v>0</v>
      </c>
      <c r="M38" s="601">
        <v>0</v>
      </c>
      <c r="N38" s="600">
        <v>0</v>
      </c>
      <c r="O38" s="598">
        <v>0</v>
      </c>
      <c r="P38" s="599">
        <v>0</v>
      </c>
      <c r="Q38" s="597">
        <v>0</v>
      </c>
      <c r="R38" s="596">
        <v>4</v>
      </c>
      <c r="S38" s="598">
        <v>4</v>
      </c>
      <c r="T38" s="595">
        <v>0</v>
      </c>
      <c r="U38" s="597">
        <v>6</v>
      </c>
      <c r="V38" s="596">
        <v>5</v>
      </c>
      <c r="W38" s="595">
        <v>11</v>
      </c>
      <c r="X38" s="594"/>
    </row>
    <row r="39" spans="1:24" ht="18.95" customHeight="1" thickBot="1" x14ac:dyDescent="0.75">
      <c r="A39" s="355" t="s">
        <v>761</v>
      </c>
      <c r="B39" s="2403" t="s">
        <v>760</v>
      </c>
      <c r="C39" s="2403"/>
      <c r="D39" s="592">
        <v>0</v>
      </c>
      <c r="E39" s="584">
        <v>2</v>
      </c>
      <c r="F39" s="583">
        <v>0</v>
      </c>
      <c r="G39" s="591">
        <v>2</v>
      </c>
      <c r="H39" s="586">
        <v>0</v>
      </c>
      <c r="I39" s="584">
        <v>0</v>
      </c>
      <c r="J39" s="583">
        <v>0</v>
      </c>
      <c r="K39" s="590">
        <v>0</v>
      </c>
      <c r="L39" s="589">
        <v>0</v>
      </c>
      <c r="M39" s="588">
        <v>0</v>
      </c>
      <c r="N39" s="587">
        <v>0</v>
      </c>
      <c r="O39" s="585">
        <v>0</v>
      </c>
      <c r="P39" s="586">
        <v>0</v>
      </c>
      <c r="Q39" s="584">
        <v>0</v>
      </c>
      <c r="R39" s="583">
        <v>0</v>
      </c>
      <c r="S39" s="585">
        <v>0</v>
      </c>
      <c r="T39" s="582">
        <v>0</v>
      </c>
      <c r="U39" s="584">
        <v>2</v>
      </c>
      <c r="V39" s="583">
        <v>0</v>
      </c>
      <c r="W39" s="582">
        <v>2</v>
      </c>
      <c r="X39" s="581"/>
    </row>
    <row r="40" spans="1:24" ht="13.15" thickTop="1" x14ac:dyDescent="0.7"/>
    <row r="41" spans="1:24" x14ac:dyDescent="0.7">
      <c r="A41" s="1956" t="s">
        <v>1027</v>
      </c>
      <c r="B41" s="1956"/>
      <c r="C41" s="1956"/>
      <c r="D41" s="1956"/>
      <c r="E41" s="1956"/>
      <c r="F41" s="1956"/>
      <c r="G41" s="1956"/>
      <c r="H41" s="1956"/>
      <c r="I41" s="1956"/>
      <c r="J41" s="1956"/>
      <c r="K41" s="1956"/>
      <c r="L41" s="1956"/>
      <c r="M41" s="1956"/>
      <c r="N41" s="1956"/>
      <c r="O41" s="1956"/>
      <c r="P41" s="1956"/>
      <c r="Q41" s="1956"/>
      <c r="R41" s="1956"/>
      <c r="S41" s="1956"/>
      <c r="T41" s="1956"/>
      <c r="U41" s="1956"/>
      <c r="V41" s="1956"/>
      <c r="W41" s="1956"/>
      <c r="X41" s="1956"/>
    </row>
  </sheetData>
  <mergeCells count="45">
    <mergeCell ref="B38:C38"/>
    <mergeCell ref="B39:C39"/>
    <mergeCell ref="A41:X41"/>
    <mergeCell ref="B31:C31"/>
    <mergeCell ref="B32:C32"/>
    <mergeCell ref="B33:C33"/>
    <mergeCell ref="B34:C34"/>
    <mergeCell ref="B36:C36"/>
    <mergeCell ref="B37:C37"/>
    <mergeCell ref="B21:C21"/>
    <mergeCell ref="B22:C22"/>
    <mergeCell ref="B35:C35"/>
    <mergeCell ref="B24:C24"/>
    <mergeCell ref="B25:C25"/>
    <mergeCell ref="B26:C26"/>
    <mergeCell ref="B27:C27"/>
    <mergeCell ref="B28:C28"/>
    <mergeCell ref="B29:C29"/>
    <mergeCell ref="B30:C30"/>
    <mergeCell ref="B23:C23"/>
    <mergeCell ref="B17:C17"/>
    <mergeCell ref="B18:C18"/>
    <mergeCell ref="B19:C19"/>
    <mergeCell ref="B20:C20"/>
    <mergeCell ref="L4:O4"/>
    <mergeCell ref="A6:C6"/>
    <mergeCell ref="A7:C7"/>
    <mergeCell ref="A8:C8"/>
    <mergeCell ref="A9:C9"/>
    <mergeCell ref="B10:C10"/>
    <mergeCell ref="B11:C11"/>
    <mergeCell ref="B12:C12"/>
    <mergeCell ref="B13:C13"/>
    <mergeCell ref="B14:C14"/>
    <mergeCell ref="B15:C15"/>
    <mergeCell ref="B16:C16"/>
    <mergeCell ref="A2:B2"/>
    <mergeCell ref="C2:X2"/>
    <mergeCell ref="A3:C5"/>
    <mergeCell ref="D3:G4"/>
    <mergeCell ref="H3:O3"/>
    <mergeCell ref="P3:S4"/>
    <mergeCell ref="T3:W4"/>
    <mergeCell ref="X3:X5"/>
    <mergeCell ref="H4:K4"/>
  </mergeCells>
  <phoneticPr fontId="10"/>
  <dataValidations count="1">
    <dataValidation type="list" showInputMessage="1" showErrorMessage="1" sqref="A10:A39" xr:uid="{A9E2A1A3-5BA7-452F-91DC-5F4D2988C0CD}">
      <formula1>#REF!</formula1>
    </dataValidation>
  </dataValidations>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D0108-0C26-41AF-B102-05D23D3B74AB}">
  <sheetPr>
    <tabColor rgb="FFFFC000"/>
    <pageSetUpPr fitToPage="1"/>
  </sheetPr>
  <dimension ref="A1:CD46"/>
  <sheetViews>
    <sheetView workbookViewId="0">
      <selection sqref="A1:AN2"/>
    </sheetView>
  </sheetViews>
  <sheetFormatPr defaultColWidth="2.1875" defaultRowHeight="12.75" x14ac:dyDescent="0.7"/>
  <cols>
    <col min="1" max="82" width="2.1875" style="1" customWidth="1"/>
    <col min="83" max="16384" width="2.1875" style="1"/>
  </cols>
  <sheetData>
    <row r="1" spans="1:82" ht="15" customHeight="1" x14ac:dyDescent="0.7">
      <c r="A1" s="1687" t="s">
        <v>251</v>
      </c>
      <c r="B1" s="1687"/>
      <c r="C1" s="1687"/>
      <c r="D1" s="1687"/>
      <c r="E1" s="1687"/>
      <c r="F1" s="1687"/>
      <c r="G1" s="1687"/>
      <c r="H1" s="1687"/>
      <c r="I1" s="1687"/>
      <c r="J1" s="1687"/>
      <c r="K1" s="1687"/>
      <c r="L1" s="1687"/>
      <c r="M1" s="1687"/>
      <c r="N1" s="1687"/>
      <c r="O1" s="1687"/>
      <c r="P1" s="1687"/>
      <c r="Q1" s="1687"/>
      <c r="R1" s="1687"/>
      <c r="S1" s="1687"/>
      <c r="T1" s="1687"/>
      <c r="U1" s="1687"/>
      <c r="V1" s="1687"/>
      <c r="W1" s="1687"/>
      <c r="X1" s="1687"/>
      <c r="Y1" s="1687"/>
      <c r="Z1" s="1687"/>
      <c r="AA1" s="1687"/>
      <c r="AB1" s="1687"/>
      <c r="AC1" s="1687"/>
      <c r="AD1" s="1687"/>
      <c r="AE1" s="1687"/>
      <c r="AF1" s="1687"/>
      <c r="AG1" s="1687"/>
      <c r="AH1" s="1687"/>
      <c r="AI1" s="1687"/>
      <c r="AJ1" s="1687"/>
      <c r="AK1" s="1687"/>
      <c r="AL1" s="1687"/>
      <c r="AM1" s="1687"/>
      <c r="AN1" s="1687"/>
      <c r="AO1" s="1688" t="s">
        <v>250</v>
      </c>
      <c r="AP1" s="1688"/>
      <c r="AQ1" s="1688"/>
      <c r="AR1" s="1688"/>
      <c r="AS1" s="1688"/>
      <c r="AT1" s="1688"/>
      <c r="AU1" s="1688"/>
      <c r="AV1" s="1688"/>
      <c r="AW1" s="1688"/>
      <c r="AX1" s="1688"/>
      <c r="AY1" s="1688"/>
      <c r="AZ1" s="1688"/>
      <c r="BA1" s="1688"/>
      <c r="BB1" s="1688"/>
      <c r="BC1" s="1688"/>
      <c r="BD1" s="1688"/>
      <c r="BE1" s="1688"/>
      <c r="BF1" s="1688"/>
      <c r="BG1" s="1688"/>
      <c r="BH1" s="1688"/>
      <c r="BI1" s="1688"/>
      <c r="BJ1" s="1688"/>
      <c r="BK1" s="1688"/>
      <c r="BL1" s="1688"/>
      <c r="BM1" s="1688"/>
      <c r="BN1" s="1688"/>
      <c r="BO1" s="1688"/>
      <c r="BP1" s="1688"/>
      <c r="BQ1" s="1688"/>
      <c r="BR1" s="1688"/>
      <c r="BS1" s="1688"/>
      <c r="BT1" s="1688"/>
      <c r="BU1" s="1688"/>
      <c r="BV1" s="1688"/>
      <c r="BW1" s="1688"/>
      <c r="BX1" s="1688"/>
      <c r="BY1" s="1688"/>
      <c r="BZ1" s="1688"/>
      <c r="CA1" s="1688"/>
      <c r="CB1" s="1688"/>
      <c r="CC1" s="1688"/>
      <c r="CD1" s="1688"/>
    </row>
    <row r="2" spans="1:82" ht="15" customHeight="1" thickBot="1" x14ac:dyDescent="0.75">
      <c r="A2" s="1687"/>
      <c r="B2" s="1687"/>
      <c r="C2" s="1687"/>
      <c r="D2" s="1687"/>
      <c r="E2" s="1687"/>
      <c r="F2" s="1687"/>
      <c r="G2" s="1687"/>
      <c r="H2" s="1687"/>
      <c r="I2" s="1687"/>
      <c r="J2" s="1687"/>
      <c r="K2" s="1687"/>
      <c r="L2" s="1687"/>
      <c r="M2" s="1687"/>
      <c r="N2" s="1687"/>
      <c r="O2" s="1687"/>
      <c r="P2" s="1687"/>
      <c r="Q2" s="1687"/>
      <c r="R2" s="1687"/>
      <c r="S2" s="1687"/>
      <c r="T2" s="1687"/>
      <c r="U2" s="1687"/>
      <c r="V2" s="1687"/>
      <c r="W2" s="1687"/>
      <c r="X2" s="1687"/>
      <c r="Y2" s="1687"/>
      <c r="Z2" s="1687"/>
      <c r="AA2" s="1687"/>
      <c r="AB2" s="1687"/>
      <c r="AC2" s="1687"/>
      <c r="AD2" s="1687"/>
      <c r="AE2" s="1687"/>
      <c r="AF2" s="1687"/>
      <c r="AG2" s="1687"/>
      <c r="AH2" s="1687"/>
      <c r="AI2" s="1687"/>
      <c r="AJ2" s="1687"/>
      <c r="AK2" s="1687"/>
      <c r="AL2" s="1687"/>
      <c r="AM2" s="1687"/>
      <c r="AN2" s="1687"/>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88"/>
      <c r="BN2" s="1688"/>
      <c r="BO2" s="1688"/>
      <c r="BP2" s="1688"/>
      <c r="BQ2" s="1688"/>
      <c r="BR2" s="1688"/>
      <c r="BS2" s="1688"/>
      <c r="BT2" s="1688"/>
      <c r="BU2" s="1688"/>
      <c r="BV2" s="1688"/>
      <c r="BW2" s="1688"/>
      <c r="BX2" s="1688"/>
      <c r="BY2" s="1688"/>
      <c r="BZ2" s="1688"/>
      <c r="CA2" s="1688"/>
      <c r="CB2" s="1688"/>
      <c r="CC2" s="1688"/>
      <c r="CD2" s="1688"/>
    </row>
    <row r="3" spans="1:82" ht="16.5" customHeight="1" thickTop="1" x14ac:dyDescent="0.7">
      <c r="A3" s="1689" t="s">
        <v>249</v>
      </c>
      <c r="B3" s="1690"/>
      <c r="C3" s="1690"/>
      <c r="D3" s="1690"/>
      <c r="E3" s="1690"/>
      <c r="F3" s="1690"/>
      <c r="G3" s="1690"/>
      <c r="H3" s="1690"/>
      <c r="I3" s="1691"/>
      <c r="J3" s="1698" t="s">
        <v>248</v>
      </c>
      <c r="K3" s="1699"/>
      <c r="L3" s="1699"/>
      <c r="M3" s="1699"/>
      <c r="N3" s="1699"/>
      <c r="O3" s="1699"/>
      <c r="P3" s="1699"/>
      <c r="Q3" s="1699"/>
      <c r="R3" s="1700">
        <v>2131009</v>
      </c>
      <c r="S3" s="1700"/>
      <c r="T3" s="1700"/>
      <c r="U3" s="1700"/>
      <c r="V3" s="1700"/>
      <c r="W3" s="1700" t="s">
        <v>247</v>
      </c>
      <c r="X3" s="1700"/>
      <c r="Y3" s="1700"/>
      <c r="Z3" s="1700"/>
      <c r="AA3" s="1700"/>
      <c r="AB3" s="1700">
        <v>26940</v>
      </c>
      <c r="AC3" s="1700"/>
      <c r="AD3" s="1700"/>
      <c r="AE3" s="1700" t="s">
        <v>246</v>
      </c>
      <c r="AF3" s="1700"/>
      <c r="AG3" s="1700"/>
      <c r="AH3" s="1700"/>
      <c r="AI3" s="1700"/>
      <c r="AJ3" s="1700"/>
      <c r="AK3" s="1700"/>
      <c r="AL3" s="1700"/>
      <c r="AM3" s="1700"/>
      <c r="AN3" s="1700"/>
      <c r="AO3" s="43"/>
      <c r="AP3" s="43"/>
      <c r="AQ3" s="43"/>
      <c r="AR3" s="43"/>
      <c r="AS3" s="43"/>
      <c r="AT3" s="43"/>
      <c r="AU3" s="43"/>
      <c r="AV3" s="43"/>
      <c r="AW3" s="43"/>
      <c r="AX3" s="43"/>
      <c r="AY3" s="43"/>
      <c r="AZ3" s="43"/>
      <c r="BA3" s="43"/>
      <c r="BB3" s="43"/>
      <c r="BC3" s="43"/>
      <c r="BD3" s="1701" t="s">
        <v>245</v>
      </c>
      <c r="BE3" s="1701"/>
      <c r="BF3" s="1701"/>
      <c r="BG3" s="1701"/>
      <c r="BH3" s="1701"/>
      <c r="BI3" s="1701"/>
      <c r="BJ3" s="1701"/>
      <c r="BK3" s="1701"/>
      <c r="BL3" s="1701"/>
      <c r="BM3" s="1701"/>
      <c r="BN3" s="1701"/>
      <c r="BO3" s="1701"/>
      <c r="BP3" s="1701"/>
      <c r="BQ3" s="1701"/>
      <c r="BR3" s="1701"/>
      <c r="BS3" s="1701"/>
      <c r="BT3" s="1701"/>
      <c r="BU3" s="1701"/>
      <c r="BV3" s="1701"/>
      <c r="BW3" s="1701"/>
      <c r="BX3" s="1701"/>
      <c r="BY3" s="1701"/>
      <c r="BZ3" s="1701"/>
      <c r="CA3" s="1701"/>
      <c r="CB3" s="1701"/>
      <c r="CC3" s="1701"/>
      <c r="CD3" s="1702"/>
    </row>
    <row r="4" spans="1:82" ht="16.5" customHeight="1" x14ac:dyDescent="0.7">
      <c r="A4" s="1692"/>
      <c r="B4" s="1693"/>
      <c r="C4" s="1693"/>
      <c r="D4" s="1693"/>
      <c r="E4" s="1693"/>
      <c r="F4" s="1693"/>
      <c r="G4" s="1693"/>
      <c r="H4" s="1693"/>
      <c r="I4" s="1694"/>
      <c r="J4" s="1703" t="s">
        <v>244</v>
      </c>
      <c r="K4" s="1704"/>
      <c r="L4" s="1704"/>
      <c r="M4" s="1704"/>
      <c r="N4" s="1704"/>
      <c r="O4" s="1704"/>
      <c r="P4" s="1704"/>
      <c r="Q4" s="1705"/>
      <c r="R4" s="1704" t="s">
        <v>243</v>
      </c>
      <c r="S4" s="1704"/>
      <c r="T4" s="1704"/>
      <c r="U4" s="1704"/>
      <c r="V4" s="1704"/>
      <c r="W4" s="1704"/>
      <c r="X4" s="1704"/>
      <c r="Y4" s="1704"/>
      <c r="Z4" s="1704"/>
      <c r="AA4" s="1704"/>
      <c r="AB4" s="1704"/>
      <c r="AC4" s="1704"/>
      <c r="AD4" s="1704"/>
      <c r="AE4" s="1704"/>
      <c r="AF4" s="1704"/>
      <c r="AG4" s="1706" t="s">
        <v>242</v>
      </c>
      <c r="AH4" s="1704"/>
      <c r="AI4" s="1704"/>
      <c r="AJ4" s="1704"/>
      <c r="AK4" s="1704"/>
      <c r="AL4" s="1704"/>
      <c r="AM4" s="1704"/>
      <c r="AN4" s="1705"/>
      <c r="AO4" s="1704" t="s">
        <v>241</v>
      </c>
      <c r="AP4" s="1704"/>
      <c r="AQ4" s="1704"/>
      <c r="AR4" s="1704"/>
      <c r="AS4" s="1704"/>
      <c r="AT4" s="1704"/>
      <c r="AU4" s="1704"/>
      <c r="AV4" s="1704"/>
      <c r="AW4" s="1704"/>
      <c r="AX4" s="1704"/>
      <c r="AY4" s="1704"/>
      <c r="AZ4" s="1704"/>
      <c r="BA4" s="1704"/>
      <c r="BB4" s="1704"/>
      <c r="BC4" s="1704"/>
      <c r="BD4" s="1706" t="s">
        <v>240</v>
      </c>
      <c r="BE4" s="1704"/>
      <c r="BF4" s="1704"/>
      <c r="BG4" s="1704"/>
      <c r="BH4" s="1704"/>
      <c r="BI4" s="1704"/>
      <c r="BJ4" s="1704"/>
      <c r="BK4" s="1704"/>
      <c r="BL4" s="1704"/>
      <c r="BM4" s="1704"/>
      <c r="BN4" s="1704"/>
      <c r="BO4" s="1704"/>
      <c r="BP4" s="1704"/>
      <c r="BQ4" s="1705"/>
      <c r="BR4" s="1704" t="s">
        <v>239</v>
      </c>
      <c r="BS4" s="1704"/>
      <c r="BT4" s="1704"/>
      <c r="BU4" s="1704"/>
      <c r="BV4" s="1704"/>
      <c r="BW4" s="1704"/>
      <c r="BX4" s="1704"/>
      <c r="BY4" s="1704"/>
      <c r="BZ4" s="1704"/>
      <c r="CA4" s="1704"/>
      <c r="CB4" s="1704"/>
      <c r="CC4" s="1704"/>
      <c r="CD4" s="1707"/>
    </row>
    <row r="5" spans="1:82" ht="16.5" customHeight="1" x14ac:dyDescent="0.7">
      <c r="A5" s="1692"/>
      <c r="B5" s="1693"/>
      <c r="C5" s="1693"/>
      <c r="D5" s="1693"/>
      <c r="E5" s="1693"/>
      <c r="F5" s="1693"/>
      <c r="G5" s="1693"/>
      <c r="H5" s="1693"/>
      <c r="I5" s="1694"/>
      <c r="J5" s="1708" t="s">
        <v>238</v>
      </c>
      <c r="K5" s="1681"/>
      <c r="L5" s="1681"/>
      <c r="M5" s="1681"/>
      <c r="N5" s="1681"/>
      <c r="O5" s="1681"/>
      <c r="P5" s="1681"/>
      <c r="Q5" s="1709"/>
      <c r="R5" s="1681" t="s">
        <v>237</v>
      </c>
      <c r="S5" s="1681"/>
      <c r="T5" s="1681"/>
      <c r="U5" s="1681"/>
      <c r="V5" s="1681"/>
      <c r="W5" s="1681"/>
      <c r="X5" s="1681"/>
      <c r="Y5" s="1681"/>
      <c r="Z5" s="1681"/>
      <c r="AA5" s="1681"/>
      <c r="AB5" s="1681"/>
      <c r="AC5" s="1681"/>
      <c r="AD5" s="1681"/>
      <c r="AE5" s="1681"/>
      <c r="AF5" s="1681"/>
      <c r="AG5" s="1710" t="s">
        <v>236</v>
      </c>
      <c r="AH5" s="1681"/>
      <c r="AI5" s="1681"/>
      <c r="AJ5" s="1681"/>
      <c r="AK5" s="1681"/>
      <c r="AL5" s="1681"/>
      <c r="AM5" s="1681"/>
      <c r="AN5" s="1709"/>
      <c r="AO5" s="1681" t="s">
        <v>235</v>
      </c>
      <c r="AP5" s="1681"/>
      <c r="AQ5" s="1681"/>
      <c r="AR5" s="1681"/>
      <c r="AS5" s="1681"/>
      <c r="AT5" s="1681"/>
      <c r="AU5" s="1681"/>
      <c r="AV5" s="1681"/>
      <c r="AW5" s="1681"/>
      <c r="AX5" s="1681"/>
      <c r="AY5" s="1681"/>
      <c r="AZ5" s="1681"/>
      <c r="BA5" s="1681"/>
      <c r="BB5" s="1681"/>
      <c r="BC5" s="1681"/>
      <c r="BD5" s="1710" t="s">
        <v>234</v>
      </c>
      <c r="BE5" s="1681"/>
      <c r="BF5" s="1681"/>
      <c r="BG5" s="1681"/>
      <c r="BH5" s="1681"/>
      <c r="BI5" s="1681"/>
      <c r="BJ5" s="1681"/>
      <c r="BK5" s="1681"/>
      <c r="BL5" s="1681"/>
      <c r="BM5" s="1681"/>
      <c r="BN5" s="1681"/>
      <c r="BO5" s="1681"/>
      <c r="BP5" s="1681"/>
      <c r="BQ5" s="1709"/>
      <c r="BR5" s="6"/>
      <c r="BS5" s="6"/>
      <c r="BT5" s="6"/>
      <c r="BU5" s="6"/>
      <c r="BV5" s="6"/>
      <c r="BW5" s="1711" t="s">
        <v>233</v>
      </c>
      <c r="BX5" s="1711"/>
      <c r="BY5" s="1711"/>
      <c r="BZ5" s="1711"/>
      <c r="CA5" s="1711"/>
      <c r="CB5" s="1711"/>
      <c r="CC5" s="1711"/>
      <c r="CD5" s="1712"/>
    </row>
    <row r="6" spans="1:82" ht="16.5" customHeight="1" x14ac:dyDescent="0.7">
      <c r="A6" s="1692"/>
      <c r="B6" s="1693"/>
      <c r="C6" s="1693"/>
      <c r="D6" s="1693"/>
      <c r="E6" s="1693"/>
      <c r="F6" s="1693"/>
      <c r="G6" s="1693"/>
      <c r="H6" s="1693"/>
      <c r="I6" s="1694"/>
      <c r="J6" s="1713" t="s">
        <v>232</v>
      </c>
      <c r="K6" s="1714"/>
      <c r="L6" s="1714"/>
      <c r="M6" s="1714"/>
      <c r="N6" s="1714"/>
      <c r="O6" s="1714"/>
      <c r="P6" s="1714"/>
      <c r="Q6" s="1715"/>
      <c r="R6" s="1714" t="s">
        <v>231</v>
      </c>
      <c r="S6" s="1714"/>
      <c r="T6" s="1714"/>
      <c r="U6" s="1714"/>
      <c r="V6" s="1714"/>
      <c r="W6" s="1714"/>
      <c r="X6" s="1714"/>
      <c r="Y6" s="1714"/>
      <c r="Z6" s="1714"/>
      <c r="AA6" s="1714"/>
      <c r="AB6" s="1714"/>
      <c r="AC6" s="1714"/>
      <c r="AD6" s="1714"/>
      <c r="AE6" s="1714"/>
      <c r="AF6" s="1714"/>
      <c r="AG6" s="1719" t="s">
        <v>230</v>
      </c>
      <c r="AH6" s="1714"/>
      <c r="AI6" s="1714"/>
      <c r="AJ6" s="1714"/>
      <c r="AK6" s="1714"/>
      <c r="AL6" s="1714"/>
      <c r="AM6" s="1714"/>
      <c r="AN6" s="1715"/>
      <c r="AO6" s="1714" t="s">
        <v>229</v>
      </c>
      <c r="AP6" s="1714"/>
      <c r="AQ6" s="1714"/>
      <c r="AR6" s="1714"/>
      <c r="AS6" s="1714"/>
      <c r="AT6" s="1714"/>
      <c r="AU6" s="1714"/>
      <c r="AV6" s="1714"/>
      <c r="AW6" s="1714"/>
      <c r="AX6" s="1714"/>
      <c r="AY6" s="1714"/>
      <c r="AZ6" s="1714"/>
      <c r="BA6" s="1714"/>
      <c r="BB6" s="1714"/>
      <c r="BC6" s="1714"/>
      <c r="BD6" s="1721" t="s">
        <v>228</v>
      </c>
      <c r="BE6" s="1714"/>
      <c r="BF6" s="1714"/>
      <c r="BG6" s="1714"/>
      <c r="BH6" s="1714"/>
      <c r="BI6" s="1714"/>
      <c r="BJ6" s="1714"/>
      <c r="BK6" s="1714"/>
      <c r="BL6" s="1714"/>
      <c r="BM6" s="1714"/>
      <c r="BN6" s="1714"/>
      <c r="BO6" s="1714"/>
      <c r="BP6" s="1714"/>
      <c r="BQ6" s="1715"/>
      <c r="BR6" s="1710" t="s">
        <v>227</v>
      </c>
      <c r="BS6" s="1681"/>
      <c r="BT6" s="1681"/>
      <c r="BU6" s="1681" t="s">
        <v>226</v>
      </c>
      <c r="BV6" s="1681"/>
      <c r="BW6" s="1711" t="s">
        <v>225</v>
      </c>
      <c r="BX6" s="1711"/>
      <c r="BY6" s="1711"/>
      <c r="BZ6" s="1711"/>
      <c r="CA6" s="1711"/>
      <c r="CB6" s="1711"/>
      <c r="CC6" s="1711"/>
      <c r="CD6" s="1712"/>
    </row>
    <row r="7" spans="1:82" ht="16.5" customHeight="1" thickBot="1" x14ac:dyDescent="0.75">
      <c r="A7" s="1695"/>
      <c r="B7" s="1696"/>
      <c r="C7" s="1696"/>
      <c r="D7" s="1696"/>
      <c r="E7" s="1696"/>
      <c r="F7" s="1696"/>
      <c r="G7" s="1696"/>
      <c r="H7" s="1696"/>
      <c r="I7" s="1697"/>
      <c r="J7" s="1716"/>
      <c r="K7" s="1717"/>
      <c r="L7" s="1717"/>
      <c r="M7" s="1717"/>
      <c r="N7" s="1717"/>
      <c r="O7" s="1717"/>
      <c r="P7" s="1717"/>
      <c r="Q7" s="1718"/>
      <c r="R7" s="1717"/>
      <c r="S7" s="1717"/>
      <c r="T7" s="1717"/>
      <c r="U7" s="1717"/>
      <c r="V7" s="1717"/>
      <c r="W7" s="1717"/>
      <c r="X7" s="1717"/>
      <c r="Y7" s="1717"/>
      <c r="Z7" s="1717"/>
      <c r="AA7" s="1717"/>
      <c r="AB7" s="1717"/>
      <c r="AC7" s="1717"/>
      <c r="AD7" s="1717"/>
      <c r="AE7" s="1717"/>
      <c r="AF7" s="1717"/>
      <c r="AG7" s="1720"/>
      <c r="AH7" s="1717"/>
      <c r="AI7" s="1717"/>
      <c r="AJ7" s="1717"/>
      <c r="AK7" s="1717"/>
      <c r="AL7" s="1717"/>
      <c r="AM7" s="1717"/>
      <c r="AN7" s="1718"/>
      <c r="AO7" s="1717"/>
      <c r="AP7" s="1717"/>
      <c r="AQ7" s="1717"/>
      <c r="AR7" s="1717"/>
      <c r="AS7" s="1717"/>
      <c r="AT7" s="1717"/>
      <c r="AU7" s="1717"/>
      <c r="AV7" s="1717"/>
      <c r="AW7" s="1717"/>
      <c r="AX7" s="1717"/>
      <c r="AY7" s="1717"/>
      <c r="AZ7" s="1717"/>
      <c r="BA7" s="1717"/>
      <c r="BB7" s="1717"/>
      <c r="BC7" s="1717"/>
      <c r="BD7" s="1720"/>
      <c r="BE7" s="1717"/>
      <c r="BF7" s="1717"/>
      <c r="BG7" s="1717"/>
      <c r="BH7" s="1717"/>
      <c r="BI7" s="1717"/>
      <c r="BJ7" s="1717"/>
      <c r="BK7" s="1717"/>
      <c r="BL7" s="1717"/>
      <c r="BM7" s="1717"/>
      <c r="BN7" s="1717"/>
      <c r="BO7" s="1717"/>
      <c r="BP7" s="1717"/>
      <c r="BQ7" s="1718"/>
      <c r="BR7" s="41"/>
      <c r="BS7" s="41"/>
      <c r="BT7" s="6"/>
      <c r="BU7" s="1722" t="s">
        <v>224</v>
      </c>
      <c r="BV7" s="1722"/>
      <c r="BW7" s="1723" t="s">
        <v>223</v>
      </c>
      <c r="BX7" s="1723"/>
      <c r="BY7" s="1723"/>
      <c r="BZ7" s="1723"/>
      <c r="CA7" s="1723"/>
      <c r="CB7" s="1723"/>
      <c r="CC7" s="1723"/>
      <c r="CD7" s="1724"/>
    </row>
    <row r="8" spans="1:82" ht="16.5" customHeight="1" thickTop="1" x14ac:dyDescent="0.7">
      <c r="A8" s="1725" t="s">
        <v>222</v>
      </c>
      <c r="B8" s="1726"/>
      <c r="C8" s="1726"/>
      <c r="D8" s="1726"/>
      <c r="E8" s="1726"/>
      <c r="F8" s="1726"/>
      <c r="G8" s="1726"/>
      <c r="H8" s="1726"/>
      <c r="I8" s="1727"/>
      <c r="J8" s="1731"/>
      <c r="K8" s="1732"/>
      <c r="L8" s="1732"/>
      <c r="M8" s="1732"/>
      <c r="N8" s="1732"/>
      <c r="O8" s="1732"/>
      <c r="P8" s="1732"/>
      <c r="Q8" s="1733"/>
      <c r="R8" s="1732" t="s">
        <v>221</v>
      </c>
      <c r="S8" s="1732"/>
      <c r="T8" s="1732"/>
      <c r="U8" s="1732"/>
      <c r="V8" s="1732"/>
      <c r="W8" s="1732"/>
      <c r="X8" s="1740">
        <v>1857</v>
      </c>
      <c r="Y8" s="1740"/>
      <c r="Z8" s="1740"/>
      <c r="AA8" s="1732" t="s">
        <v>211</v>
      </c>
      <c r="AB8" s="1732"/>
      <c r="AC8" s="1740">
        <v>61098</v>
      </c>
      <c r="AD8" s="1740"/>
      <c r="AE8" s="1740"/>
      <c r="AF8" s="39" t="s">
        <v>174</v>
      </c>
      <c r="AG8" s="1741"/>
      <c r="AH8" s="1742"/>
      <c r="AI8" s="1742"/>
      <c r="AJ8" s="1742"/>
      <c r="AK8" s="1742"/>
      <c r="AL8" s="1742"/>
      <c r="AM8" s="1742"/>
      <c r="AN8" s="1743"/>
      <c r="AO8" s="1732" t="s">
        <v>220</v>
      </c>
      <c r="AP8" s="1732"/>
      <c r="AQ8" s="1732"/>
      <c r="AR8" s="1732"/>
      <c r="AS8" s="1740">
        <f>SUM(AS9,AS11,AS12,AS13,AS14)</f>
        <v>1284</v>
      </c>
      <c r="AT8" s="1740"/>
      <c r="AU8" s="1740"/>
      <c r="AV8" s="1732" t="s">
        <v>211</v>
      </c>
      <c r="AW8" s="1732"/>
      <c r="AX8" s="1740">
        <f>SUM(AX9,AX11,AX12,AX13,AX14)</f>
        <v>214437</v>
      </c>
      <c r="AY8" s="1740"/>
      <c r="AZ8" s="1740"/>
      <c r="BA8" s="1740"/>
      <c r="BB8" s="39" t="s">
        <v>174</v>
      </c>
      <c r="BD8" s="1741" t="s">
        <v>219</v>
      </c>
      <c r="BE8" s="1742"/>
      <c r="BF8" s="1742"/>
      <c r="BG8" s="1742"/>
      <c r="BH8" s="1742"/>
      <c r="BI8" s="1740">
        <v>1307</v>
      </c>
      <c r="BJ8" s="1740"/>
      <c r="BK8" s="1740"/>
      <c r="BL8" s="1732" t="s">
        <v>211</v>
      </c>
      <c r="BM8" s="1732"/>
      <c r="BN8" s="1740">
        <v>64955</v>
      </c>
      <c r="BO8" s="1740"/>
      <c r="BP8" s="1740"/>
      <c r="BQ8" s="40" t="s">
        <v>174</v>
      </c>
      <c r="BR8" s="1742" t="s">
        <v>218</v>
      </c>
      <c r="BS8" s="1742"/>
      <c r="BT8" s="1742"/>
      <c r="BU8" s="1742"/>
      <c r="BV8" s="1742"/>
      <c r="BW8" s="1740">
        <v>110</v>
      </c>
      <c r="BX8" s="1740"/>
      <c r="BY8" s="1732" t="s">
        <v>211</v>
      </c>
      <c r="BZ8" s="1732"/>
      <c r="CA8" s="1740">
        <v>2674</v>
      </c>
      <c r="CB8" s="1740"/>
      <c r="CC8" s="1740"/>
      <c r="CD8" s="38" t="s">
        <v>174</v>
      </c>
    </row>
    <row r="9" spans="1:82" ht="16.5" customHeight="1" x14ac:dyDescent="0.7">
      <c r="A9" s="1692"/>
      <c r="B9" s="1693"/>
      <c r="C9" s="1693"/>
      <c r="D9" s="1693"/>
      <c r="E9" s="1693"/>
      <c r="F9" s="1693"/>
      <c r="G9" s="1693"/>
      <c r="H9" s="1693"/>
      <c r="I9" s="1694"/>
      <c r="J9" s="1734"/>
      <c r="K9" s="1735"/>
      <c r="L9" s="1735"/>
      <c r="M9" s="1735"/>
      <c r="N9" s="1735"/>
      <c r="O9" s="1735"/>
      <c r="P9" s="1735"/>
      <c r="Q9" s="1736"/>
      <c r="R9" s="1735" t="s">
        <v>217</v>
      </c>
      <c r="S9" s="1735"/>
      <c r="T9" s="1735"/>
      <c r="U9" s="1735"/>
      <c r="V9" s="1735"/>
      <c r="W9" s="1735"/>
      <c r="X9" s="1747">
        <v>465</v>
      </c>
      <c r="Y9" s="1747"/>
      <c r="Z9" s="1747"/>
      <c r="AA9" s="1735" t="s">
        <v>211</v>
      </c>
      <c r="AB9" s="1735"/>
      <c r="AC9" s="1747">
        <v>12614</v>
      </c>
      <c r="AD9" s="1747"/>
      <c r="AE9" s="1747"/>
      <c r="AF9" s="6" t="s">
        <v>174</v>
      </c>
      <c r="AG9" s="1710"/>
      <c r="AH9" s="1681"/>
      <c r="AI9" s="1681"/>
      <c r="AJ9" s="1681"/>
      <c r="AK9" s="1681"/>
      <c r="AL9" s="1681"/>
      <c r="AM9" s="1681"/>
      <c r="AN9" s="1709"/>
      <c r="AO9" s="6"/>
      <c r="AP9" s="1735" t="s">
        <v>216</v>
      </c>
      <c r="AQ9" s="1735"/>
      <c r="AR9" s="1735"/>
      <c r="AS9" s="1747">
        <v>27</v>
      </c>
      <c r="AT9" s="1747"/>
      <c r="AU9" s="1747"/>
      <c r="AV9" s="1735" t="s">
        <v>211</v>
      </c>
      <c r="AW9" s="1735"/>
      <c r="AX9" s="1747">
        <v>1208</v>
      </c>
      <c r="AY9" s="1747"/>
      <c r="AZ9" s="1747"/>
      <c r="BA9" s="1747"/>
      <c r="BB9" s="6" t="s">
        <v>174</v>
      </c>
      <c r="BD9" s="1710"/>
      <c r="BE9" s="1681"/>
      <c r="BF9" s="1681"/>
      <c r="BG9" s="1681"/>
      <c r="BH9" s="1681"/>
      <c r="BI9" s="1681"/>
      <c r="BJ9" s="1681"/>
      <c r="BK9" s="1681"/>
      <c r="BL9" s="1681"/>
      <c r="BM9" s="1681"/>
      <c r="BN9" s="1681"/>
      <c r="BO9" s="1681"/>
      <c r="BP9" s="1681"/>
      <c r="BQ9" s="1709"/>
      <c r="BR9" s="1681"/>
      <c r="BS9" s="1681"/>
      <c r="BT9" s="1681"/>
      <c r="BU9" s="1681"/>
      <c r="BV9" s="1681"/>
      <c r="BW9" s="1681"/>
      <c r="BX9" s="1681"/>
      <c r="BY9" s="1681"/>
      <c r="BZ9" s="1681"/>
      <c r="CA9" s="1681"/>
      <c r="CB9" s="1681"/>
      <c r="CC9" s="1681"/>
      <c r="CD9" s="1748"/>
    </row>
    <row r="10" spans="1:82" ht="16.5" customHeight="1" x14ac:dyDescent="0.7">
      <c r="A10" s="1692"/>
      <c r="B10" s="1693"/>
      <c r="C10" s="1693"/>
      <c r="D10" s="1693"/>
      <c r="E10" s="1693"/>
      <c r="F10" s="1693"/>
      <c r="G10" s="1693"/>
      <c r="H10" s="1693"/>
      <c r="I10" s="1694"/>
      <c r="J10" s="1734"/>
      <c r="K10" s="1735"/>
      <c r="L10" s="1735"/>
      <c r="M10" s="1735"/>
      <c r="N10" s="1735"/>
      <c r="O10" s="1735"/>
      <c r="P10" s="1735"/>
      <c r="Q10" s="1736"/>
      <c r="R10" s="1681"/>
      <c r="S10" s="1681"/>
      <c r="T10" s="1681"/>
      <c r="U10" s="1681"/>
      <c r="V10" s="1681"/>
      <c r="W10" s="1681"/>
      <c r="X10" s="1681"/>
      <c r="Y10" s="1681"/>
      <c r="Z10" s="1681"/>
      <c r="AA10" s="1681"/>
      <c r="AB10" s="1681"/>
      <c r="AC10" s="1681"/>
      <c r="AD10" s="1681"/>
      <c r="AE10" s="1681"/>
      <c r="AF10" s="1681"/>
      <c r="AG10" s="1710"/>
      <c r="AH10" s="1681"/>
      <c r="AI10" s="1681"/>
      <c r="AJ10" s="1681"/>
      <c r="AK10" s="1681"/>
      <c r="AL10" s="1681"/>
      <c r="AM10" s="1681"/>
      <c r="AN10" s="1709"/>
      <c r="AO10" s="6"/>
      <c r="AP10" s="1735" t="s">
        <v>215</v>
      </c>
      <c r="AQ10" s="1735"/>
      <c r="AR10" s="1735"/>
      <c r="AS10" s="1735"/>
      <c r="AT10" s="1735"/>
      <c r="AU10" s="1735"/>
      <c r="AV10" s="6"/>
      <c r="AW10" s="6"/>
      <c r="AX10" s="6"/>
      <c r="AY10" s="6"/>
      <c r="AZ10" s="6"/>
      <c r="BA10" s="6"/>
      <c r="BB10" s="6"/>
      <c r="BD10" s="1710"/>
      <c r="BE10" s="1681"/>
      <c r="BF10" s="1681"/>
      <c r="BG10" s="1681"/>
      <c r="BH10" s="1681"/>
      <c r="BI10" s="1681"/>
      <c r="BJ10" s="1681"/>
      <c r="BK10" s="1681"/>
      <c r="BL10" s="1681"/>
      <c r="BM10" s="1681"/>
      <c r="BN10" s="1681"/>
      <c r="BO10" s="1681"/>
      <c r="BP10" s="1681"/>
      <c r="BQ10" s="1709"/>
      <c r="BR10" s="1681"/>
      <c r="BS10" s="1681"/>
      <c r="BT10" s="1681"/>
      <c r="BU10" s="1681"/>
      <c r="BV10" s="1681"/>
      <c r="BW10" s="1681"/>
      <c r="BX10" s="1681"/>
      <c r="BY10" s="1681"/>
      <c r="BZ10" s="1681"/>
      <c r="CA10" s="1681"/>
      <c r="CB10" s="1681"/>
      <c r="CC10" s="1681"/>
      <c r="CD10" s="1748"/>
    </row>
    <row r="11" spans="1:82" ht="16.5" customHeight="1" x14ac:dyDescent="0.7">
      <c r="A11" s="1692"/>
      <c r="B11" s="1693"/>
      <c r="C11" s="1693"/>
      <c r="D11" s="1693"/>
      <c r="E11" s="1693"/>
      <c r="F11" s="1693"/>
      <c r="G11" s="1693"/>
      <c r="H11" s="1693"/>
      <c r="I11" s="1694"/>
      <c r="J11" s="1734"/>
      <c r="K11" s="1735"/>
      <c r="L11" s="1735"/>
      <c r="M11" s="1735"/>
      <c r="N11" s="1735"/>
      <c r="O11" s="1735"/>
      <c r="P11" s="1735"/>
      <c r="Q11" s="1736"/>
      <c r="R11" s="1681"/>
      <c r="S11" s="1681"/>
      <c r="T11" s="1681"/>
      <c r="U11" s="1681"/>
      <c r="V11" s="1681"/>
      <c r="W11" s="1681"/>
      <c r="X11" s="1681"/>
      <c r="Y11" s="1681"/>
      <c r="Z11" s="1681"/>
      <c r="AA11" s="1681"/>
      <c r="AB11" s="1681"/>
      <c r="AC11" s="1681"/>
      <c r="AD11" s="1681"/>
      <c r="AE11" s="1681"/>
      <c r="AF11" s="1681"/>
      <c r="AG11" s="1710"/>
      <c r="AH11" s="1681"/>
      <c r="AI11" s="1681"/>
      <c r="AJ11" s="1681"/>
      <c r="AK11" s="1681"/>
      <c r="AL11" s="1681"/>
      <c r="AM11" s="1681"/>
      <c r="AN11" s="1709"/>
      <c r="AO11" s="6"/>
      <c r="AP11" s="6"/>
      <c r="AQ11" s="6"/>
      <c r="AR11" s="6"/>
      <c r="AS11" s="1747">
        <v>166</v>
      </c>
      <c r="AT11" s="1747"/>
      <c r="AU11" s="1747"/>
      <c r="AV11" s="1735" t="s">
        <v>211</v>
      </c>
      <c r="AW11" s="1735"/>
      <c r="AX11" s="1747">
        <v>15611</v>
      </c>
      <c r="AY11" s="1747"/>
      <c r="AZ11" s="1747"/>
      <c r="BA11" s="1747"/>
      <c r="BB11" s="6" t="s">
        <v>174</v>
      </c>
      <c r="BD11" s="1710"/>
      <c r="BE11" s="1681"/>
      <c r="BF11" s="1681"/>
      <c r="BG11" s="1681"/>
      <c r="BH11" s="1681"/>
      <c r="BI11" s="1681"/>
      <c r="BJ11" s="1681"/>
      <c r="BK11" s="1681"/>
      <c r="BL11" s="1681"/>
      <c r="BM11" s="1681"/>
      <c r="BN11" s="1681"/>
      <c r="BO11" s="1681"/>
      <c r="BP11" s="1681"/>
      <c r="BQ11" s="1709"/>
      <c r="BR11" s="1681"/>
      <c r="BS11" s="1681"/>
      <c r="BT11" s="1681"/>
      <c r="BU11" s="1681"/>
      <c r="BV11" s="1681"/>
      <c r="BW11" s="1681"/>
      <c r="BX11" s="1681"/>
      <c r="BY11" s="1681"/>
      <c r="BZ11" s="1681"/>
      <c r="CA11" s="1681"/>
      <c r="CB11" s="1681"/>
      <c r="CC11" s="1681"/>
      <c r="CD11" s="1748"/>
    </row>
    <row r="12" spans="1:82" ht="16.5" customHeight="1" x14ac:dyDescent="0.7">
      <c r="A12" s="1692"/>
      <c r="B12" s="1693"/>
      <c r="C12" s="1693"/>
      <c r="D12" s="1693"/>
      <c r="E12" s="1693"/>
      <c r="F12" s="1693"/>
      <c r="G12" s="1693"/>
      <c r="H12" s="1693"/>
      <c r="I12" s="1694"/>
      <c r="J12" s="1734"/>
      <c r="K12" s="1735"/>
      <c r="L12" s="1735"/>
      <c r="M12" s="1735"/>
      <c r="N12" s="1735"/>
      <c r="O12" s="1735"/>
      <c r="P12" s="1735"/>
      <c r="Q12" s="1736"/>
      <c r="R12" s="1681"/>
      <c r="S12" s="1681"/>
      <c r="T12" s="1681"/>
      <c r="U12" s="1681"/>
      <c r="V12" s="1681"/>
      <c r="W12" s="1681"/>
      <c r="X12" s="1681"/>
      <c r="Y12" s="1681"/>
      <c r="Z12" s="1681"/>
      <c r="AA12" s="1681"/>
      <c r="AB12" s="1681"/>
      <c r="AC12" s="1681"/>
      <c r="AD12" s="1681"/>
      <c r="AE12" s="1681"/>
      <c r="AF12" s="1681"/>
      <c r="AG12" s="1710"/>
      <c r="AH12" s="1681"/>
      <c r="AI12" s="1681"/>
      <c r="AJ12" s="1681"/>
      <c r="AK12" s="1681"/>
      <c r="AL12" s="1681"/>
      <c r="AM12" s="1681"/>
      <c r="AN12" s="1709"/>
      <c r="AO12" s="6"/>
      <c r="AP12" s="1735" t="s">
        <v>214</v>
      </c>
      <c r="AQ12" s="1735"/>
      <c r="AR12" s="1735"/>
      <c r="AS12" s="1747">
        <v>334</v>
      </c>
      <c r="AT12" s="1747"/>
      <c r="AU12" s="1747"/>
      <c r="AV12" s="1735" t="s">
        <v>211</v>
      </c>
      <c r="AW12" s="1735"/>
      <c r="AX12" s="1747">
        <v>18741</v>
      </c>
      <c r="AY12" s="1747"/>
      <c r="AZ12" s="1747"/>
      <c r="BA12" s="1747"/>
      <c r="BB12" s="6" t="s">
        <v>174</v>
      </c>
      <c r="BD12" s="1710"/>
      <c r="BE12" s="1681"/>
      <c r="BF12" s="1681"/>
      <c r="BG12" s="1681"/>
      <c r="BH12" s="1681"/>
      <c r="BI12" s="1681"/>
      <c r="BJ12" s="1681"/>
      <c r="BK12" s="1681"/>
      <c r="BL12" s="1681"/>
      <c r="BM12" s="1681"/>
      <c r="BN12" s="1681"/>
      <c r="BO12" s="1681"/>
      <c r="BP12" s="1681"/>
      <c r="BQ12" s="1709"/>
      <c r="BR12" s="1681"/>
      <c r="BS12" s="1681"/>
      <c r="BT12" s="1681"/>
      <c r="BU12" s="1681"/>
      <c r="BV12" s="1681"/>
      <c r="BW12" s="1681"/>
      <c r="BX12" s="1681"/>
      <c r="BY12" s="1681"/>
      <c r="BZ12" s="1681"/>
      <c r="CA12" s="1681"/>
      <c r="CB12" s="1681"/>
      <c r="CC12" s="1681"/>
      <c r="CD12" s="1748"/>
    </row>
    <row r="13" spans="1:82" ht="16.5" customHeight="1" x14ac:dyDescent="0.7">
      <c r="A13" s="1692"/>
      <c r="B13" s="1693"/>
      <c r="C13" s="1693"/>
      <c r="D13" s="1693"/>
      <c r="E13" s="1693"/>
      <c r="F13" s="1693"/>
      <c r="G13" s="1693"/>
      <c r="H13" s="1693"/>
      <c r="I13" s="1694"/>
      <c r="J13" s="1734"/>
      <c r="K13" s="1735"/>
      <c r="L13" s="1735"/>
      <c r="M13" s="1735"/>
      <c r="N13" s="1735"/>
      <c r="O13" s="1735"/>
      <c r="P13" s="1735"/>
      <c r="Q13" s="1736"/>
      <c r="R13" s="1681"/>
      <c r="S13" s="1681"/>
      <c r="T13" s="1681"/>
      <c r="U13" s="1681"/>
      <c r="V13" s="1681"/>
      <c r="W13" s="1681"/>
      <c r="X13" s="1681"/>
      <c r="Y13" s="1681"/>
      <c r="Z13" s="1681"/>
      <c r="AA13" s="1681"/>
      <c r="AB13" s="1681"/>
      <c r="AC13" s="1681"/>
      <c r="AD13" s="1681"/>
      <c r="AE13" s="1681"/>
      <c r="AF13" s="1681"/>
      <c r="AG13" s="1710"/>
      <c r="AH13" s="1681"/>
      <c r="AI13" s="1681"/>
      <c r="AJ13" s="1681"/>
      <c r="AK13" s="1681"/>
      <c r="AL13" s="1681"/>
      <c r="AM13" s="1681"/>
      <c r="AN13" s="1709"/>
      <c r="AO13" s="6"/>
      <c r="AP13" s="1735" t="s">
        <v>213</v>
      </c>
      <c r="AQ13" s="1735"/>
      <c r="AR13" s="1735"/>
      <c r="AS13" s="1747">
        <v>662</v>
      </c>
      <c r="AT13" s="1747"/>
      <c r="AU13" s="1747"/>
      <c r="AV13" s="1735" t="s">
        <v>211</v>
      </c>
      <c r="AW13" s="1735"/>
      <c r="AX13" s="1747">
        <v>135749</v>
      </c>
      <c r="AY13" s="1747"/>
      <c r="AZ13" s="1747"/>
      <c r="BA13" s="1747"/>
      <c r="BB13" s="6" t="s">
        <v>174</v>
      </c>
      <c r="BD13" s="1710"/>
      <c r="BE13" s="1681"/>
      <c r="BF13" s="1681"/>
      <c r="BG13" s="1681"/>
      <c r="BH13" s="1681"/>
      <c r="BI13" s="1681"/>
      <c r="BJ13" s="1681"/>
      <c r="BK13" s="1681"/>
      <c r="BL13" s="1681"/>
      <c r="BM13" s="1681"/>
      <c r="BN13" s="1681"/>
      <c r="BO13" s="1681"/>
      <c r="BP13" s="1681"/>
      <c r="BQ13" s="1709"/>
      <c r="BR13" s="1681"/>
      <c r="BS13" s="1681"/>
      <c r="BT13" s="1681"/>
      <c r="BU13" s="1681"/>
      <c r="BV13" s="1681"/>
      <c r="BW13" s="1681"/>
      <c r="BX13" s="1681"/>
      <c r="BY13" s="1681"/>
      <c r="BZ13" s="1681"/>
      <c r="CA13" s="1681"/>
      <c r="CB13" s="1681"/>
      <c r="CC13" s="1681"/>
      <c r="CD13" s="1748"/>
    </row>
    <row r="14" spans="1:82" ht="16.5" customHeight="1" thickBot="1" x14ac:dyDescent="0.75">
      <c r="A14" s="1728"/>
      <c r="B14" s="1729"/>
      <c r="C14" s="1729"/>
      <c r="D14" s="1729"/>
      <c r="E14" s="1729"/>
      <c r="F14" s="1729"/>
      <c r="G14" s="1729"/>
      <c r="H14" s="1729"/>
      <c r="I14" s="1730"/>
      <c r="J14" s="1737"/>
      <c r="K14" s="1738"/>
      <c r="L14" s="1738"/>
      <c r="M14" s="1738"/>
      <c r="N14" s="1738"/>
      <c r="O14" s="1738"/>
      <c r="P14" s="1738"/>
      <c r="Q14" s="1739"/>
      <c r="R14" s="1745"/>
      <c r="S14" s="1745"/>
      <c r="T14" s="1745"/>
      <c r="U14" s="1745"/>
      <c r="V14" s="1745"/>
      <c r="W14" s="1745"/>
      <c r="X14" s="1745"/>
      <c r="Y14" s="1745"/>
      <c r="Z14" s="1745"/>
      <c r="AA14" s="1745"/>
      <c r="AB14" s="1745"/>
      <c r="AC14" s="1745"/>
      <c r="AD14" s="1745"/>
      <c r="AE14" s="1745"/>
      <c r="AF14" s="1745"/>
      <c r="AG14" s="1744"/>
      <c r="AH14" s="1745"/>
      <c r="AI14" s="1745"/>
      <c r="AJ14" s="1745"/>
      <c r="AK14" s="1745"/>
      <c r="AL14" s="1745"/>
      <c r="AM14" s="1745"/>
      <c r="AN14" s="1746"/>
      <c r="AO14" s="28"/>
      <c r="AP14" s="1738" t="s">
        <v>212</v>
      </c>
      <c r="AQ14" s="1738"/>
      <c r="AR14" s="1738"/>
      <c r="AS14" s="1750">
        <v>95</v>
      </c>
      <c r="AT14" s="1750"/>
      <c r="AU14" s="1750"/>
      <c r="AV14" s="1738" t="s">
        <v>211</v>
      </c>
      <c r="AW14" s="1738"/>
      <c r="AX14" s="1750">
        <v>43128</v>
      </c>
      <c r="AY14" s="1750"/>
      <c r="AZ14" s="1750"/>
      <c r="BA14" s="1750"/>
      <c r="BB14" s="28" t="s">
        <v>174</v>
      </c>
      <c r="BD14" s="1744"/>
      <c r="BE14" s="1745"/>
      <c r="BF14" s="1745"/>
      <c r="BG14" s="1745"/>
      <c r="BH14" s="1745"/>
      <c r="BI14" s="1745"/>
      <c r="BJ14" s="1745"/>
      <c r="BK14" s="1745"/>
      <c r="BL14" s="1745"/>
      <c r="BM14" s="1745"/>
      <c r="BN14" s="1745"/>
      <c r="BO14" s="1745"/>
      <c r="BP14" s="1745"/>
      <c r="BQ14" s="1746"/>
      <c r="BR14" s="1745"/>
      <c r="BS14" s="1745"/>
      <c r="BT14" s="1745"/>
      <c r="BU14" s="1745"/>
      <c r="BV14" s="1745"/>
      <c r="BW14" s="1745"/>
      <c r="BX14" s="1745"/>
      <c r="BY14" s="1745"/>
      <c r="BZ14" s="1745"/>
      <c r="CA14" s="1745"/>
      <c r="CB14" s="1745"/>
      <c r="CC14" s="1745"/>
      <c r="CD14" s="1749"/>
    </row>
    <row r="15" spans="1:82" s="36" customFormat="1" ht="16.5" customHeight="1" x14ac:dyDescent="0.7">
      <c r="A15" s="1751" t="s">
        <v>210</v>
      </c>
      <c r="B15" s="1752"/>
      <c r="C15" s="1752"/>
      <c r="D15" s="1752"/>
      <c r="E15" s="1753"/>
      <c r="F15" s="1760" t="s">
        <v>209</v>
      </c>
      <c r="G15" s="1760"/>
      <c r="H15" s="1760"/>
      <c r="I15" s="1761"/>
      <c r="J15" s="1762" t="s">
        <v>208</v>
      </c>
      <c r="K15" s="1762"/>
      <c r="L15" s="1762"/>
      <c r="M15" s="1762"/>
      <c r="N15" s="1762"/>
      <c r="O15" s="1762"/>
      <c r="P15" s="1762"/>
      <c r="Q15" s="1762"/>
      <c r="R15" s="1762"/>
      <c r="S15" s="1762"/>
      <c r="T15" s="1762"/>
      <c r="U15" s="1762"/>
      <c r="V15" s="1762"/>
      <c r="W15" s="1762"/>
      <c r="X15" s="1762"/>
      <c r="Y15" s="1762"/>
      <c r="Z15" s="1762"/>
      <c r="AA15" s="1762"/>
      <c r="AB15" s="1762"/>
      <c r="AC15" s="1762"/>
      <c r="AD15" s="1762"/>
      <c r="AE15" s="1762"/>
      <c r="AF15" s="1762"/>
      <c r="AG15" s="1762"/>
      <c r="AH15" s="1762"/>
      <c r="AI15" s="1762"/>
      <c r="AJ15" s="1762"/>
      <c r="AK15" s="1762"/>
      <c r="AL15" s="1762"/>
      <c r="AM15" s="1762"/>
      <c r="AN15" s="1762"/>
      <c r="AO15" s="1763" t="s">
        <v>207</v>
      </c>
      <c r="AP15" s="1763"/>
      <c r="AQ15" s="1763"/>
      <c r="AR15" s="1763"/>
      <c r="AS15" s="1763"/>
      <c r="AT15" s="1763"/>
      <c r="AU15" s="1763"/>
      <c r="AV15" s="1763"/>
      <c r="AW15" s="1763"/>
      <c r="AX15" s="1763"/>
      <c r="AY15" s="1763"/>
      <c r="AZ15" s="1763"/>
      <c r="BA15" s="1763"/>
      <c r="BB15" s="1763"/>
      <c r="BC15" s="1763"/>
      <c r="BD15" s="1763" t="s">
        <v>206</v>
      </c>
      <c r="BE15" s="1763"/>
      <c r="BF15" s="1763"/>
      <c r="BG15" s="1763"/>
      <c r="BH15" s="1763"/>
      <c r="BI15" s="1763"/>
      <c r="BJ15" s="1763"/>
      <c r="BK15" s="1763"/>
      <c r="BL15" s="1763"/>
      <c r="BM15" s="1763"/>
      <c r="BN15" s="1763"/>
      <c r="BO15" s="1763"/>
      <c r="BP15" s="1763"/>
      <c r="BQ15" s="1763"/>
      <c r="BR15" s="1763" t="s">
        <v>205</v>
      </c>
      <c r="BS15" s="1763"/>
      <c r="BT15" s="1763"/>
      <c r="BU15" s="1763"/>
      <c r="BV15" s="1763"/>
      <c r="BW15" s="1763"/>
      <c r="BX15" s="1763"/>
      <c r="BY15" s="1763"/>
      <c r="BZ15" s="1763"/>
      <c r="CA15" s="1763"/>
      <c r="CB15" s="1763"/>
      <c r="CC15" s="1763"/>
      <c r="CD15" s="1764"/>
    </row>
    <row r="16" spans="1:82" ht="16.5" customHeight="1" x14ac:dyDescent="0.7">
      <c r="A16" s="1754"/>
      <c r="B16" s="1755"/>
      <c r="C16" s="1755"/>
      <c r="D16" s="1755"/>
      <c r="E16" s="1756"/>
      <c r="F16" s="1681" t="s">
        <v>204</v>
      </c>
      <c r="G16" s="1681"/>
      <c r="H16" s="1681"/>
      <c r="I16" s="1765"/>
      <c r="J16" s="6"/>
      <c r="K16" s="6"/>
      <c r="L16" s="6"/>
      <c r="M16" s="6"/>
      <c r="N16" s="6"/>
      <c r="O16" s="6"/>
      <c r="P16" s="6"/>
      <c r="Q16" s="6"/>
      <c r="R16" s="6"/>
      <c r="S16" s="6"/>
      <c r="T16" s="1735">
        <v>27</v>
      </c>
      <c r="U16" s="1735"/>
      <c r="V16" s="1735" t="s">
        <v>178</v>
      </c>
      <c r="W16" s="1735"/>
      <c r="X16" s="1735"/>
      <c r="Y16" s="1735"/>
      <c r="Z16" s="1735">
        <v>850</v>
      </c>
      <c r="AA16" s="1735"/>
      <c r="AB16" s="1735"/>
      <c r="AC16" s="1735" t="s">
        <v>201</v>
      </c>
      <c r="AD16" s="1735"/>
      <c r="AE16" s="1735"/>
      <c r="AF16" s="6"/>
      <c r="AG16" s="6"/>
      <c r="AH16" s="6"/>
      <c r="AI16" s="6"/>
      <c r="AJ16" s="6"/>
      <c r="AK16" s="6"/>
      <c r="AL16" s="6"/>
      <c r="AM16" s="6"/>
      <c r="AN16" s="6"/>
      <c r="AO16" s="6"/>
      <c r="AP16" s="1735">
        <v>27</v>
      </c>
      <c r="AQ16" s="1735"/>
      <c r="AR16" s="1735" t="s">
        <v>178</v>
      </c>
      <c r="AS16" s="1735"/>
      <c r="AT16" s="1735"/>
      <c r="AU16" s="1735"/>
      <c r="AV16" s="1747">
        <v>1769</v>
      </c>
      <c r="AW16" s="1747"/>
      <c r="AX16" s="1747"/>
      <c r="AY16" s="1735" t="s">
        <v>201</v>
      </c>
      <c r="AZ16" s="1735"/>
      <c r="BA16" s="1735"/>
      <c r="BB16" s="6"/>
      <c r="BC16" s="6"/>
      <c r="BD16" s="6"/>
      <c r="BE16" s="1735">
        <v>23</v>
      </c>
      <c r="BF16" s="1735"/>
      <c r="BG16" s="1735" t="s">
        <v>178</v>
      </c>
      <c r="BH16" s="1735"/>
      <c r="BI16" s="1735"/>
      <c r="BJ16" s="1735"/>
      <c r="BK16" s="1735">
        <v>631</v>
      </c>
      <c r="BL16" s="1735"/>
      <c r="BM16" s="1735"/>
      <c r="BN16" s="1735" t="s">
        <v>201</v>
      </c>
      <c r="BO16" s="1735"/>
      <c r="BP16" s="1735"/>
      <c r="BQ16" s="6"/>
      <c r="BR16" s="6"/>
      <c r="BS16" s="1735">
        <v>15</v>
      </c>
      <c r="BT16" s="1735"/>
      <c r="BU16" s="1735" t="s">
        <v>178</v>
      </c>
      <c r="BV16" s="1735"/>
      <c r="BW16" s="1735"/>
      <c r="BX16" s="1735"/>
      <c r="BY16" s="1735">
        <v>143</v>
      </c>
      <c r="BZ16" s="1735"/>
      <c r="CA16" s="1735"/>
      <c r="CB16" s="1735" t="s">
        <v>201</v>
      </c>
      <c r="CC16" s="1735"/>
      <c r="CD16" s="1772"/>
    </row>
    <row r="17" spans="1:82" ht="16.5" customHeight="1" x14ac:dyDescent="0.7">
      <c r="A17" s="1754"/>
      <c r="B17" s="1755"/>
      <c r="C17" s="1755"/>
      <c r="D17" s="1755"/>
      <c r="E17" s="1756"/>
      <c r="F17" s="1773" t="s">
        <v>203</v>
      </c>
      <c r="G17" s="1774"/>
      <c r="H17" s="1774"/>
      <c r="I17" s="1775"/>
      <c r="J17" s="1777"/>
      <c r="K17" s="1778"/>
      <c r="L17" s="1778"/>
      <c r="M17" s="1778"/>
      <c r="N17" s="1778"/>
      <c r="O17" s="1778"/>
      <c r="P17" s="1778"/>
      <c r="Q17" s="1778"/>
      <c r="R17" s="1778"/>
      <c r="S17" s="1778"/>
      <c r="T17" s="1778"/>
      <c r="U17" s="1778"/>
      <c r="V17" s="1778"/>
      <c r="W17" s="1778"/>
      <c r="X17" s="1778"/>
      <c r="Y17" s="1778"/>
      <c r="Z17" s="1778"/>
      <c r="AA17" s="1778"/>
      <c r="AB17" s="1778"/>
      <c r="AC17" s="1778"/>
      <c r="AD17" s="1778"/>
      <c r="AE17" s="1778"/>
      <c r="AF17" s="1778"/>
      <c r="AG17" s="1778"/>
      <c r="AH17" s="1778"/>
      <c r="AI17" s="1778"/>
      <c r="AJ17" s="1778"/>
      <c r="AK17" s="1778"/>
      <c r="AL17" s="1778"/>
      <c r="AM17" s="1778"/>
      <c r="AN17" s="1778"/>
      <c r="AO17" s="1778"/>
      <c r="AP17" s="1778"/>
      <c r="AQ17" s="1778"/>
      <c r="AR17" s="1778"/>
      <c r="AS17" s="1778"/>
      <c r="AT17" s="1778"/>
      <c r="AU17" s="1778"/>
      <c r="AV17" s="1778"/>
      <c r="AW17" s="1778"/>
      <c r="AX17" s="1778"/>
      <c r="AY17" s="1778"/>
      <c r="AZ17" s="1778"/>
      <c r="BA17" s="1778"/>
      <c r="BB17" s="1778"/>
      <c r="BC17" s="1778"/>
      <c r="BD17" s="1778"/>
      <c r="BE17" s="1778"/>
      <c r="BF17" s="1778"/>
      <c r="BG17" s="1778"/>
      <c r="BH17" s="1778"/>
      <c r="BI17" s="1778"/>
      <c r="BJ17" s="1778"/>
      <c r="BK17" s="1778"/>
      <c r="BL17" s="1778"/>
      <c r="BM17" s="1778"/>
      <c r="BN17" s="1778"/>
      <c r="BO17" s="1778"/>
      <c r="BP17" s="1778"/>
      <c r="BQ17" s="1778"/>
      <c r="BR17" s="24" t="s">
        <v>202</v>
      </c>
      <c r="BS17" s="24"/>
      <c r="BT17" s="24"/>
      <c r="BU17" s="24"/>
      <c r="BV17" s="24"/>
      <c r="BW17" s="24"/>
      <c r="BX17" s="24"/>
      <c r="BY17" s="24"/>
      <c r="BZ17" s="24"/>
      <c r="CA17" s="24"/>
      <c r="CB17" s="24"/>
      <c r="CC17" s="24"/>
      <c r="CD17" s="31"/>
    </row>
    <row r="18" spans="1:82" ht="16.5" customHeight="1" thickBot="1" x14ac:dyDescent="0.75">
      <c r="A18" s="1757"/>
      <c r="B18" s="1758"/>
      <c r="C18" s="1758"/>
      <c r="D18" s="1758"/>
      <c r="E18" s="1759"/>
      <c r="F18" s="1744"/>
      <c r="G18" s="1745"/>
      <c r="H18" s="1745"/>
      <c r="I18" s="1776"/>
      <c r="J18" s="1737"/>
      <c r="K18" s="1738"/>
      <c r="L18" s="1738"/>
      <c r="M18" s="1738"/>
      <c r="N18" s="1738"/>
      <c r="O18" s="1738"/>
      <c r="P18" s="1738"/>
      <c r="Q18" s="1738"/>
      <c r="R18" s="1738"/>
      <c r="S18" s="1738"/>
      <c r="T18" s="1738"/>
      <c r="U18" s="1738"/>
      <c r="V18" s="1738"/>
      <c r="W18" s="1738"/>
      <c r="X18" s="1738"/>
      <c r="Y18" s="1738"/>
      <c r="Z18" s="1738"/>
      <c r="AA18" s="1738"/>
      <c r="AB18" s="1738"/>
      <c r="AC18" s="1738"/>
      <c r="AD18" s="1738"/>
      <c r="AE18" s="1738"/>
      <c r="AF18" s="1738"/>
      <c r="AG18" s="1738"/>
      <c r="AH18" s="1738"/>
      <c r="AI18" s="1738"/>
      <c r="AJ18" s="1738"/>
      <c r="AK18" s="1738"/>
      <c r="AL18" s="1738"/>
      <c r="AM18" s="1738"/>
      <c r="AN18" s="1738"/>
      <c r="AO18" s="1738"/>
      <c r="AP18" s="1738"/>
      <c r="AQ18" s="1738"/>
      <c r="AR18" s="1738"/>
      <c r="AS18" s="1738"/>
      <c r="AT18" s="1738"/>
      <c r="AU18" s="1738"/>
      <c r="AV18" s="1738"/>
      <c r="AW18" s="1738"/>
      <c r="AX18" s="1738"/>
      <c r="AY18" s="1738"/>
      <c r="AZ18" s="1738"/>
      <c r="BA18" s="1738"/>
      <c r="BB18" s="1738"/>
      <c r="BC18" s="1738"/>
      <c r="BD18" s="1738"/>
      <c r="BE18" s="1738"/>
      <c r="BF18" s="1738"/>
      <c r="BG18" s="1738"/>
      <c r="BH18" s="1738"/>
      <c r="BI18" s="1738"/>
      <c r="BJ18" s="1738"/>
      <c r="BK18" s="1738"/>
      <c r="BL18" s="1738"/>
      <c r="BM18" s="1738"/>
      <c r="BN18" s="1738"/>
      <c r="BO18" s="1738"/>
      <c r="BP18" s="1738"/>
      <c r="BQ18" s="1738"/>
      <c r="BR18" s="28"/>
      <c r="BS18" s="1738">
        <v>18</v>
      </c>
      <c r="BT18" s="1738"/>
      <c r="BU18" s="1738" t="s">
        <v>178</v>
      </c>
      <c r="BV18" s="1738"/>
      <c r="BW18" s="1738"/>
      <c r="BX18" s="1738"/>
      <c r="BY18" s="1738">
        <v>292</v>
      </c>
      <c r="BZ18" s="1738"/>
      <c r="CA18" s="1738"/>
      <c r="CB18" s="1738" t="s">
        <v>201</v>
      </c>
      <c r="CC18" s="1738"/>
      <c r="CD18" s="1771"/>
    </row>
    <row r="19" spans="1:82" ht="16.5" customHeight="1" x14ac:dyDescent="0.7">
      <c r="A19" s="1766" t="s">
        <v>200</v>
      </c>
      <c r="B19" s="1767"/>
      <c r="C19" s="1767"/>
      <c r="D19" s="1767"/>
      <c r="E19" s="1767"/>
      <c r="F19" s="1767"/>
      <c r="G19" s="1767"/>
      <c r="H19" s="1767"/>
      <c r="I19" s="1768"/>
      <c r="J19" s="1769" t="s">
        <v>199</v>
      </c>
      <c r="K19" s="1769"/>
      <c r="L19" s="1769"/>
      <c r="M19" s="1769"/>
      <c r="N19" s="1769"/>
      <c r="O19" s="1769"/>
      <c r="P19" s="1769"/>
      <c r="Q19" s="1769"/>
      <c r="R19" s="1769"/>
      <c r="S19" s="1769"/>
      <c r="T19" s="1769"/>
      <c r="U19" s="1769"/>
      <c r="V19" s="1769"/>
      <c r="W19" s="1769"/>
      <c r="X19" s="1769"/>
      <c r="Y19" s="1769"/>
      <c r="Z19" s="1769"/>
      <c r="AA19" s="1769"/>
      <c r="AB19" s="1769"/>
      <c r="AC19" s="1769"/>
      <c r="AD19" s="1769"/>
      <c r="AE19" s="1769"/>
      <c r="AF19" s="1769"/>
      <c r="AG19" s="1769"/>
      <c r="AH19" s="1769"/>
      <c r="AI19" s="1769"/>
      <c r="AJ19" s="1769"/>
      <c r="AK19" s="1769"/>
      <c r="AL19" s="1769"/>
      <c r="AM19" s="1769"/>
      <c r="AN19" s="1769"/>
      <c r="AO19" s="1769"/>
      <c r="AP19" s="1769"/>
      <c r="AQ19" s="1769"/>
      <c r="AR19" s="1769"/>
      <c r="AS19" s="1769"/>
      <c r="AT19" s="1769"/>
      <c r="AU19" s="1769"/>
      <c r="AV19" s="1769"/>
      <c r="AW19" s="1769"/>
      <c r="AX19" s="1769"/>
      <c r="AY19" s="1769"/>
      <c r="AZ19" s="1769"/>
      <c r="BA19" s="1769"/>
      <c r="BB19" s="1769"/>
      <c r="BC19" s="1769"/>
      <c r="BD19" s="1769"/>
      <c r="BE19" s="1769"/>
      <c r="BF19" s="1769"/>
      <c r="BG19" s="1769"/>
      <c r="BH19" s="1769"/>
      <c r="BI19" s="1769"/>
      <c r="BJ19" s="1769"/>
      <c r="BK19" s="1769"/>
      <c r="BL19" s="1769"/>
      <c r="BM19" s="1769"/>
      <c r="BN19" s="1769"/>
      <c r="BO19" s="1769"/>
      <c r="BP19" s="1769"/>
      <c r="BQ19" s="1769"/>
      <c r="BR19" s="1769"/>
      <c r="BS19" s="1769"/>
      <c r="BT19" s="1769"/>
      <c r="BU19" s="1769"/>
      <c r="BV19" s="1769"/>
      <c r="BW19" s="1769"/>
      <c r="BX19" s="1769"/>
      <c r="BY19" s="1769"/>
      <c r="BZ19" s="1769"/>
      <c r="CA19" s="1769"/>
      <c r="CB19" s="1769"/>
      <c r="CC19" s="1769"/>
      <c r="CD19" s="1770"/>
    </row>
    <row r="20" spans="1:82" ht="16.5" customHeight="1" thickBot="1" x14ac:dyDescent="0.75">
      <c r="A20" s="1728"/>
      <c r="B20" s="1729"/>
      <c r="C20" s="1729"/>
      <c r="D20" s="1729"/>
      <c r="E20" s="1729"/>
      <c r="F20" s="1729"/>
      <c r="G20" s="1729"/>
      <c r="H20" s="1729"/>
      <c r="I20" s="1730"/>
      <c r="J20" s="1738"/>
      <c r="K20" s="1738"/>
      <c r="L20" s="1738"/>
      <c r="M20" s="1738"/>
      <c r="N20" s="1738"/>
      <c r="O20" s="1738"/>
      <c r="P20" s="1738"/>
      <c r="Q20" s="1738"/>
      <c r="R20" s="1738"/>
      <c r="S20" s="1738"/>
      <c r="T20" s="1738"/>
      <c r="U20" s="1738"/>
      <c r="V20" s="1738"/>
      <c r="W20" s="1738"/>
      <c r="X20" s="1738"/>
      <c r="Y20" s="1738"/>
      <c r="Z20" s="1738"/>
      <c r="AA20" s="1738"/>
      <c r="AB20" s="1738"/>
      <c r="AC20" s="1738"/>
      <c r="AD20" s="1738"/>
      <c r="AE20" s="1738"/>
      <c r="AF20" s="1738"/>
      <c r="AG20" s="1738"/>
      <c r="AH20" s="1738"/>
      <c r="AI20" s="1738"/>
      <c r="AJ20" s="1738"/>
      <c r="AK20" s="1738"/>
      <c r="AL20" s="1738"/>
      <c r="AM20" s="1738"/>
      <c r="AN20" s="1738"/>
      <c r="AO20" s="1738"/>
      <c r="AP20" s="1738"/>
      <c r="AQ20" s="1738"/>
      <c r="AR20" s="1738"/>
      <c r="AS20" s="1738"/>
      <c r="AT20" s="1738"/>
      <c r="AU20" s="1738"/>
      <c r="AV20" s="1738"/>
      <c r="AW20" s="1738"/>
      <c r="AX20" s="1738"/>
      <c r="AY20" s="1738"/>
      <c r="AZ20" s="1738"/>
      <c r="BA20" s="1738"/>
      <c r="BB20" s="1738"/>
      <c r="BC20" s="1738"/>
      <c r="BD20" s="1738"/>
      <c r="BE20" s="1738"/>
      <c r="BF20" s="1738"/>
      <c r="BG20" s="1738"/>
      <c r="BH20" s="1738"/>
      <c r="BI20" s="1738"/>
      <c r="BJ20" s="1738"/>
      <c r="BK20" s="1738"/>
      <c r="BL20" s="1738"/>
      <c r="BM20" s="1738"/>
      <c r="BN20" s="1738"/>
      <c r="BO20" s="1738"/>
      <c r="BP20" s="1738"/>
      <c r="BQ20" s="1738"/>
      <c r="BR20" s="1738"/>
      <c r="BS20" s="1738"/>
      <c r="BT20" s="1738"/>
      <c r="BU20" s="1738"/>
      <c r="BV20" s="1738"/>
      <c r="BW20" s="1738"/>
      <c r="BX20" s="1738"/>
      <c r="BY20" s="1738"/>
      <c r="BZ20" s="1738"/>
      <c r="CA20" s="1738"/>
      <c r="CB20" s="1738"/>
      <c r="CC20" s="1738"/>
      <c r="CD20" s="1771"/>
    </row>
    <row r="21" spans="1:82" ht="16.5" customHeight="1" x14ac:dyDescent="0.7">
      <c r="A21" s="1766" t="s">
        <v>198</v>
      </c>
      <c r="B21" s="1767"/>
      <c r="C21" s="1767"/>
      <c r="D21" s="1767"/>
      <c r="E21" s="1767"/>
      <c r="F21" s="1767"/>
      <c r="G21" s="1767"/>
      <c r="H21" s="1767"/>
      <c r="I21" s="1768"/>
      <c r="J21" s="1783" t="s">
        <v>197</v>
      </c>
      <c r="K21" s="1769"/>
      <c r="L21" s="1769"/>
      <c r="M21" s="1769"/>
      <c r="N21" s="1769"/>
      <c r="O21" s="1769"/>
      <c r="P21" s="1769"/>
      <c r="Q21" s="1769"/>
      <c r="R21" s="1769"/>
      <c r="S21" s="1769"/>
      <c r="T21" s="1769"/>
      <c r="U21" s="1769"/>
      <c r="V21" s="1769"/>
      <c r="W21" s="1769"/>
      <c r="X21" s="1769"/>
      <c r="Y21" s="1769"/>
      <c r="Z21" s="1769" t="s">
        <v>196</v>
      </c>
      <c r="AA21" s="1769"/>
      <c r="AB21" s="1769"/>
      <c r="AC21" s="1769"/>
      <c r="AD21" s="1769"/>
      <c r="AE21" s="1769"/>
      <c r="AF21" s="1769"/>
      <c r="AG21" s="1769"/>
      <c r="AH21" s="1769"/>
      <c r="AI21" s="1769"/>
      <c r="AJ21" s="1769"/>
      <c r="AK21" s="1769"/>
      <c r="AL21" s="1769"/>
      <c r="AM21" s="1769"/>
      <c r="AN21" s="1769"/>
      <c r="AO21" s="1769" t="s">
        <v>195</v>
      </c>
      <c r="AP21" s="1769"/>
      <c r="AQ21" s="1769"/>
      <c r="AR21" s="1769"/>
      <c r="AS21" s="1769"/>
      <c r="AT21" s="1769"/>
      <c r="AU21" s="1769"/>
      <c r="AV21" s="1769"/>
      <c r="AW21" s="1769"/>
      <c r="AX21" s="1769"/>
      <c r="AY21" s="1769"/>
      <c r="AZ21" s="1769"/>
      <c r="BA21" s="1769"/>
      <c r="BB21" s="1769"/>
      <c r="BC21" s="1769"/>
      <c r="BD21" s="1769"/>
      <c r="BE21" s="1769"/>
      <c r="BF21" s="1769"/>
      <c r="BG21" s="1769"/>
      <c r="BH21" s="1769"/>
      <c r="BI21" s="1769"/>
      <c r="BJ21" s="1769"/>
      <c r="BK21" s="1769"/>
      <c r="BL21" s="1769"/>
      <c r="BM21" s="1769"/>
      <c r="BN21" s="1769"/>
      <c r="BO21" s="1769"/>
      <c r="BP21" s="1769"/>
      <c r="BQ21" s="1769"/>
      <c r="BR21" s="35"/>
      <c r="BS21" s="35"/>
      <c r="BT21" s="35"/>
      <c r="BU21" s="35"/>
      <c r="BV21" s="35"/>
      <c r="BW21" s="35"/>
      <c r="BX21" s="35"/>
      <c r="BY21" s="35"/>
      <c r="BZ21" s="35"/>
      <c r="CA21" s="35"/>
      <c r="CB21" s="35"/>
      <c r="CC21" s="35"/>
      <c r="CD21" s="34"/>
    </row>
    <row r="22" spans="1:82" ht="16.5" customHeight="1" x14ac:dyDescent="0.7">
      <c r="A22" s="1692"/>
      <c r="B22" s="1693"/>
      <c r="C22" s="1693"/>
      <c r="D22" s="1693"/>
      <c r="E22" s="1693"/>
      <c r="F22" s="1693"/>
      <c r="G22" s="1693"/>
      <c r="H22" s="1693"/>
      <c r="I22" s="1694"/>
      <c r="J22" s="33"/>
      <c r="K22" s="6" t="s">
        <v>194</v>
      </c>
      <c r="L22" s="6"/>
      <c r="M22" s="6"/>
      <c r="N22" s="6"/>
      <c r="O22" s="6"/>
      <c r="P22" s="6"/>
      <c r="Q22" s="6"/>
      <c r="R22" s="6"/>
      <c r="S22" s="6"/>
      <c r="T22" s="6"/>
      <c r="U22" s="6"/>
      <c r="V22" s="6"/>
      <c r="W22" s="6"/>
      <c r="X22" s="6"/>
      <c r="Y22" s="6"/>
      <c r="Z22" s="6"/>
      <c r="AA22" s="1735" t="s">
        <v>194</v>
      </c>
      <c r="AB22" s="1735"/>
      <c r="AC22" s="1735"/>
      <c r="AD22" s="1735"/>
      <c r="AE22" s="1735"/>
      <c r="AF22" s="1735"/>
      <c r="AG22" s="1735"/>
      <c r="AH22" s="1735"/>
      <c r="AI22" s="1735"/>
      <c r="AJ22" s="1735"/>
      <c r="AK22" s="1735"/>
      <c r="AL22" s="1735"/>
      <c r="AM22" s="1735"/>
      <c r="AN22" s="1735"/>
      <c r="AO22" s="6"/>
      <c r="AP22" s="1735" t="s">
        <v>194</v>
      </c>
      <c r="AQ22" s="1735"/>
      <c r="AR22" s="1735"/>
      <c r="AS22" s="1735"/>
      <c r="AT22" s="1735"/>
      <c r="AU22" s="1735"/>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20"/>
    </row>
    <row r="23" spans="1:82" ht="16.5" customHeight="1" x14ac:dyDescent="0.7">
      <c r="A23" s="1692"/>
      <c r="B23" s="1693"/>
      <c r="C23" s="1693"/>
      <c r="D23" s="1693"/>
      <c r="E23" s="1693"/>
      <c r="F23" s="1693"/>
      <c r="G23" s="1693"/>
      <c r="H23" s="1693"/>
      <c r="I23" s="1694"/>
      <c r="J23" s="33"/>
      <c r="K23" s="1735" t="s">
        <v>193</v>
      </c>
      <c r="L23" s="1735"/>
      <c r="M23" s="1735"/>
      <c r="N23" s="1735"/>
      <c r="O23" s="1735"/>
      <c r="P23" s="1735"/>
      <c r="Q23" s="1735"/>
      <c r="R23" s="1735"/>
      <c r="S23" s="1735"/>
      <c r="T23" s="1735"/>
      <c r="U23" s="1735"/>
      <c r="V23" s="1735"/>
      <c r="W23" s="1735"/>
      <c r="X23" s="1735"/>
      <c r="Y23" s="6"/>
      <c r="Z23" s="6"/>
      <c r="AA23" s="1735" t="s">
        <v>192</v>
      </c>
      <c r="AB23" s="1735"/>
      <c r="AC23" s="1735"/>
      <c r="AD23" s="1735"/>
      <c r="AE23" s="1735"/>
      <c r="AF23" s="1735"/>
      <c r="AG23" s="1735"/>
      <c r="AH23" s="1735"/>
      <c r="AI23" s="1735"/>
      <c r="AJ23" s="1735"/>
      <c r="AK23" s="1735"/>
      <c r="AL23" s="1735"/>
      <c r="AM23" s="1735"/>
      <c r="AN23" s="1735"/>
      <c r="AO23" s="6"/>
      <c r="AP23" s="1735" t="s">
        <v>191</v>
      </c>
      <c r="AQ23" s="1735"/>
      <c r="AR23" s="1735"/>
      <c r="AS23" s="1735"/>
      <c r="AT23" s="1735"/>
      <c r="AU23" s="1735"/>
      <c r="AV23" s="1735"/>
      <c r="AW23" s="1735"/>
      <c r="AX23" s="1735"/>
      <c r="AY23" s="1735"/>
      <c r="AZ23" s="1735"/>
      <c r="BA23" s="1735"/>
      <c r="BB23" s="1735"/>
      <c r="BC23" s="1735"/>
      <c r="BD23" s="1735"/>
      <c r="BE23" s="1735"/>
      <c r="BF23" s="1735"/>
      <c r="BG23" s="1735"/>
      <c r="BH23" s="1735"/>
      <c r="BI23" s="1735"/>
      <c r="BJ23" s="6"/>
      <c r="BK23" s="6"/>
      <c r="BL23" s="6"/>
      <c r="BM23" s="6"/>
      <c r="BN23" s="6"/>
      <c r="BO23" s="6"/>
      <c r="BP23" s="6"/>
      <c r="BQ23" s="6"/>
      <c r="BR23" s="6"/>
      <c r="BS23" s="6"/>
      <c r="BT23" s="6"/>
      <c r="BU23" s="6"/>
      <c r="BV23" s="6"/>
      <c r="BW23" s="6"/>
      <c r="BX23" s="6"/>
      <c r="BY23" s="6"/>
      <c r="BZ23" s="6"/>
      <c r="CA23" s="6"/>
      <c r="CB23" s="6"/>
      <c r="CC23" s="6"/>
      <c r="CD23" s="20"/>
    </row>
    <row r="24" spans="1:82" ht="16.5" customHeight="1" x14ac:dyDescent="0.7">
      <c r="A24" s="1692"/>
      <c r="B24" s="1693"/>
      <c r="C24" s="1693"/>
      <c r="D24" s="1693"/>
      <c r="E24" s="1693"/>
      <c r="F24" s="1693"/>
      <c r="G24" s="1693"/>
      <c r="H24" s="1693"/>
      <c r="I24" s="1694"/>
      <c r="J24" s="33"/>
      <c r="K24" s="6"/>
      <c r="L24" s="6"/>
      <c r="M24" s="6"/>
      <c r="N24" s="6"/>
      <c r="O24" s="6"/>
      <c r="P24" s="6"/>
      <c r="Q24" s="6"/>
      <c r="R24" s="6"/>
      <c r="S24" s="6"/>
      <c r="T24" s="6"/>
      <c r="U24" s="6"/>
      <c r="V24" s="6"/>
      <c r="W24" s="6"/>
      <c r="X24" s="6"/>
      <c r="Y24" s="6"/>
      <c r="Z24" s="6"/>
      <c r="AA24" s="1735" t="s">
        <v>190</v>
      </c>
      <c r="AB24" s="1735"/>
      <c r="AC24" s="1735"/>
      <c r="AD24" s="1735"/>
      <c r="AE24" s="1735"/>
      <c r="AF24" s="1735"/>
      <c r="AG24" s="1735"/>
      <c r="AH24" s="1735"/>
      <c r="AI24" s="1735"/>
      <c r="AJ24" s="1735"/>
      <c r="AK24" s="1735"/>
      <c r="AL24" s="1735"/>
      <c r="AM24" s="1735"/>
      <c r="AN24" s="1735"/>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20"/>
    </row>
    <row r="25" spans="1:82" ht="16.5" customHeight="1" x14ac:dyDescent="0.7">
      <c r="A25" s="1692"/>
      <c r="B25" s="1693"/>
      <c r="C25" s="1693"/>
      <c r="D25" s="1693"/>
      <c r="E25" s="1693"/>
      <c r="F25" s="1693"/>
      <c r="G25" s="1693"/>
      <c r="H25" s="1693"/>
      <c r="I25" s="1694"/>
      <c r="J25" s="32"/>
      <c r="K25" s="22"/>
      <c r="L25" s="22"/>
      <c r="M25" s="22"/>
      <c r="N25" s="22"/>
      <c r="O25" s="22"/>
      <c r="P25" s="22"/>
      <c r="Q25" s="22"/>
      <c r="R25" s="22"/>
      <c r="S25" s="22"/>
      <c r="T25" s="22"/>
      <c r="U25" s="22"/>
      <c r="V25" s="22"/>
      <c r="W25" s="22"/>
      <c r="X25" s="22"/>
      <c r="Y25" s="22"/>
      <c r="Z25" s="22"/>
      <c r="AA25" s="1784" t="s">
        <v>189</v>
      </c>
      <c r="AB25" s="1784"/>
      <c r="AC25" s="1784"/>
      <c r="AD25" s="1784"/>
      <c r="AE25" s="1784"/>
      <c r="AF25" s="1784"/>
      <c r="AG25" s="1785" t="s">
        <v>188</v>
      </c>
      <c r="AH25" s="1785"/>
      <c r="AI25" s="1785"/>
      <c r="AJ25" s="1785" t="s">
        <v>187</v>
      </c>
      <c r="AK25" s="1785"/>
      <c r="AL25" s="1785"/>
      <c r="AM25" s="1785"/>
      <c r="AO25" s="30"/>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9"/>
    </row>
    <row r="26" spans="1:82" ht="16.5" customHeight="1" x14ac:dyDescent="0.7">
      <c r="A26" s="1692"/>
      <c r="B26" s="1693"/>
      <c r="C26" s="1693"/>
      <c r="D26" s="1693"/>
      <c r="E26" s="1693"/>
      <c r="F26" s="1693"/>
      <c r="G26" s="1693"/>
      <c r="H26" s="1693"/>
      <c r="I26" s="1694"/>
      <c r="J26" s="1779" t="s">
        <v>186</v>
      </c>
      <c r="K26" s="1780"/>
      <c r="L26" s="1780"/>
      <c r="M26" s="1780"/>
      <c r="N26" s="1780"/>
      <c r="O26" s="1780"/>
      <c r="P26" s="1780"/>
      <c r="Q26" s="24"/>
      <c r="R26" s="1778" t="s">
        <v>185</v>
      </c>
      <c r="S26" s="1778"/>
      <c r="T26" s="1778"/>
      <c r="U26" s="1778"/>
      <c r="V26" s="1778"/>
      <c r="W26" s="1778"/>
      <c r="X26" s="1778"/>
      <c r="Y26" s="1778"/>
      <c r="Z26" s="1778"/>
      <c r="AA26" s="1778" t="s">
        <v>184</v>
      </c>
      <c r="AB26" s="1778"/>
      <c r="AC26" s="1778"/>
      <c r="AD26" s="1778"/>
      <c r="AE26" s="1778"/>
      <c r="AF26" s="1778"/>
      <c r="AG26" s="1778"/>
      <c r="AH26" s="1778"/>
      <c r="AI26" s="1778"/>
      <c r="AJ26" s="1778"/>
      <c r="AK26" s="1778"/>
      <c r="AL26" s="1778"/>
      <c r="AM26" s="1778"/>
      <c r="AN26" s="24"/>
      <c r="AP26" s="1778" t="s">
        <v>183</v>
      </c>
      <c r="AQ26" s="1778"/>
      <c r="AR26" s="1778"/>
      <c r="AS26" s="1778"/>
      <c r="AT26" s="1778"/>
      <c r="AU26" s="1778"/>
      <c r="AV26" s="1778"/>
      <c r="AW26" s="1778"/>
      <c r="AX26" s="1778"/>
      <c r="AY26" s="1778"/>
      <c r="AZ26" s="1778"/>
      <c r="BA26" s="1778"/>
      <c r="BB26" s="1778"/>
      <c r="BC26" s="1778"/>
      <c r="BD26" s="1778"/>
      <c r="BE26" s="1778"/>
      <c r="BF26" s="1778"/>
      <c r="BG26" s="1778"/>
      <c r="BH26" s="1778"/>
      <c r="BI26" s="24"/>
      <c r="BJ26" s="24"/>
      <c r="BK26" s="24"/>
      <c r="BL26" s="24"/>
      <c r="BM26" s="24"/>
      <c r="BN26" s="24"/>
      <c r="BO26" s="24"/>
      <c r="BP26" s="24"/>
      <c r="BQ26" s="24"/>
      <c r="BR26" s="24"/>
      <c r="BS26" s="24"/>
      <c r="BT26" s="24"/>
      <c r="BU26" s="24"/>
      <c r="BV26" s="24"/>
      <c r="BW26" s="24"/>
      <c r="BX26" s="24"/>
      <c r="BY26" s="24"/>
      <c r="BZ26" s="24"/>
      <c r="CA26" s="24"/>
      <c r="CB26" s="24"/>
      <c r="CC26" s="24"/>
      <c r="CD26" s="31"/>
    </row>
    <row r="27" spans="1:82" ht="16.5" customHeight="1" x14ac:dyDescent="0.7">
      <c r="A27" s="1692"/>
      <c r="B27" s="1693"/>
      <c r="C27" s="1693"/>
      <c r="D27" s="1693"/>
      <c r="E27" s="1693"/>
      <c r="F27" s="1693"/>
      <c r="G27" s="1693"/>
      <c r="H27" s="1693"/>
      <c r="I27" s="1694"/>
      <c r="J27" s="1781"/>
      <c r="K27" s="1782"/>
      <c r="L27" s="1782"/>
      <c r="M27" s="1782"/>
      <c r="N27" s="1782"/>
      <c r="O27" s="1782"/>
      <c r="P27" s="1782"/>
      <c r="Q27" s="22"/>
      <c r="R27" s="1784" t="s">
        <v>182</v>
      </c>
      <c r="S27" s="1784"/>
      <c r="T27" s="1784"/>
      <c r="U27" s="1784"/>
      <c r="V27" s="1784"/>
      <c r="W27" s="1784"/>
      <c r="X27" s="1784"/>
      <c r="Y27" s="1784"/>
      <c r="Z27" s="1784"/>
      <c r="AA27" s="1784" t="s">
        <v>181</v>
      </c>
      <c r="AB27" s="1784"/>
      <c r="AC27" s="1784"/>
      <c r="AD27" s="1784"/>
      <c r="AE27" s="1784"/>
      <c r="AF27" s="1784"/>
      <c r="AG27" s="1784"/>
      <c r="AH27" s="1784"/>
      <c r="AI27" s="1784"/>
      <c r="AJ27" s="1784"/>
      <c r="AK27" s="1784"/>
      <c r="AL27" s="1784"/>
      <c r="AM27" s="1784"/>
      <c r="AN27" s="22"/>
      <c r="AO27" s="30"/>
      <c r="AP27" s="1784" t="s">
        <v>180</v>
      </c>
      <c r="AQ27" s="1784"/>
      <c r="AR27" s="1784"/>
      <c r="AS27" s="1784"/>
      <c r="AT27" s="1784"/>
      <c r="AU27" s="1784"/>
      <c r="AV27" s="1784"/>
      <c r="AW27" s="1784"/>
      <c r="AX27" s="1784"/>
      <c r="AY27" s="1784"/>
      <c r="AZ27" s="1784"/>
      <c r="BA27" s="1784"/>
      <c r="BB27" s="1784"/>
      <c r="BC27" s="1784"/>
      <c r="BD27" s="1784"/>
      <c r="BE27" s="1784"/>
      <c r="BF27" s="1784"/>
      <c r="BG27" s="1784"/>
      <c r="BH27" s="1784"/>
      <c r="BI27" s="22"/>
      <c r="BJ27" s="22"/>
      <c r="BK27" s="22"/>
      <c r="BL27" s="22"/>
      <c r="BM27" s="22"/>
      <c r="BN27" s="22"/>
      <c r="BO27" s="22"/>
      <c r="BP27" s="22"/>
      <c r="BQ27" s="22"/>
      <c r="BR27" s="22"/>
      <c r="BS27" s="22"/>
      <c r="BT27" s="22"/>
      <c r="BU27" s="22"/>
      <c r="BV27" s="22"/>
      <c r="BW27" s="22"/>
      <c r="BX27" s="22"/>
      <c r="BY27" s="22"/>
      <c r="BZ27" s="22"/>
      <c r="CA27" s="22"/>
      <c r="CB27" s="22"/>
      <c r="CC27" s="22"/>
      <c r="CD27" s="29"/>
    </row>
    <row r="28" spans="1:82" ht="16.5" customHeight="1" x14ac:dyDescent="0.7">
      <c r="A28" s="1692"/>
      <c r="B28" s="1693"/>
      <c r="C28" s="1693"/>
      <c r="D28" s="1693"/>
      <c r="E28" s="1693"/>
      <c r="F28" s="1693"/>
      <c r="G28" s="1693"/>
      <c r="H28" s="1693"/>
      <c r="I28" s="1694"/>
      <c r="J28" s="6"/>
      <c r="K28" s="6"/>
      <c r="L28" s="6"/>
      <c r="M28" s="6"/>
      <c r="N28" s="6"/>
      <c r="O28" s="6"/>
      <c r="P28" s="6"/>
      <c r="Q28" s="6"/>
      <c r="R28" s="6"/>
      <c r="S28" s="6"/>
      <c r="T28" s="6"/>
      <c r="U28" s="6"/>
      <c r="V28" s="6"/>
      <c r="W28" s="6"/>
      <c r="X28" s="1681" t="s">
        <v>179</v>
      </c>
      <c r="Y28" s="1681"/>
      <c r="Z28" s="6"/>
      <c r="AA28" s="6"/>
      <c r="AB28" s="1681" t="s">
        <v>178</v>
      </c>
      <c r="AC28" s="1681"/>
      <c r="AD28" s="1681"/>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20"/>
    </row>
    <row r="29" spans="1:82" ht="16.5" customHeight="1" x14ac:dyDescent="0.7">
      <c r="A29" s="1692"/>
      <c r="B29" s="1693"/>
      <c r="C29" s="1693"/>
      <c r="D29" s="1693"/>
      <c r="E29" s="1693"/>
      <c r="F29" s="1693"/>
      <c r="G29" s="1693"/>
      <c r="H29" s="1693"/>
      <c r="I29" s="1694"/>
      <c r="J29" s="1786" t="s">
        <v>177</v>
      </c>
      <c r="K29" s="1787"/>
      <c r="L29" s="1787"/>
      <c r="M29" s="1787"/>
      <c r="N29" s="1787"/>
      <c r="O29" s="1787"/>
      <c r="P29" s="6"/>
      <c r="Q29" s="1735" t="s">
        <v>176</v>
      </c>
      <c r="R29" s="1735"/>
      <c r="S29" s="1735"/>
      <c r="T29" s="1735"/>
      <c r="U29" s="1735"/>
      <c r="V29" s="1735"/>
      <c r="W29" s="6"/>
      <c r="X29" s="1735">
        <v>17</v>
      </c>
      <c r="Y29" s="1735"/>
      <c r="Z29" s="6" t="s">
        <v>174</v>
      </c>
      <c r="AA29" s="6"/>
      <c r="AB29" s="1735">
        <v>342</v>
      </c>
      <c r="AC29" s="1735"/>
      <c r="AD29" s="1735" t="s">
        <v>175</v>
      </c>
      <c r="AE29" s="1735"/>
      <c r="AF29" s="1735"/>
      <c r="AG29" s="1735"/>
      <c r="AH29" s="1735"/>
      <c r="AI29" s="1735"/>
      <c r="AJ29" s="1735"/>
      <c r="AK29" s="1735"/>
      <c r="AL29" s="1735"/>
      <c r="AM29" s="1735"/>
      <c r="AN29" s="1735"/>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20"/>
    </row>
    <row r="30" spans="1:82" ht="16.5" customHeight="1" thickBot="1" x14ac:dyDescent="0.75">
      <c r="A30" s="1728"/>
      <c r="B30" s="1729"/>
      <c r="C30" s="1729"/>
      <c r="D30" s="1729"/>
      <c r="E30" s="1729"/>
      <c r="F30" s="1729"/>
      <c r="G30" s="1729"/>
      <c r="H30" s="1729"/>
      <c r="I30" s="1730"/>
      <c r="J30" s="1788"/>
      <c r="K30" s="1789"/>
      <c r="L30" s="1789"/>
      <c r="M30" s="1789"/>
      <c r="N30" s="1789"/>
      <c r="O30" s="1789"/>
      <c r="P30" s="28"/>
      <c r="Q30" s="1738" t="s">
        <v>11</v>
      </c>
      <c r="R30" s="1738"/>
      <c r="S30" s="1738"/>
      <c r="T30" s="1738"/>
      <c r="U30" s="1738"/>
      <c r="V30" s="1738"/>
      <c r="W30" s="28"/>
      <c r="X30" s="1738">
        <v>23</v>
      </c>
      <c r="Y30" s="1738"/>
      <c r="Z30" s="28" t="s">
        <v>174</v>
      </c>
      <c r="AA30" s="28"/>
      <c r="AB30" s="1738">
        <v>63</v>
      </c>
      <c r="AC30" s="1738"/>
      <c r="AD30" s="1738" t="s">
        <v>173</v>
      </c>
      <c r="AE30" s="1738"/>
      <c r="AF30" s="1738"/>
      <c r="AG30" s="1738"/>
      <c r="AH30" s="1738"/>
      <c r="AI30" s="1738"/>
      <c r="AJ30" s="1738"/>
      <c r="AK30" s="1738"/>
      <c r="AL30" s="1738"/>
      <c r="AM30" s="1738"/>
      <c r="AN30" s="173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7"/>
    </row>
    <row r="31" spans="1:82" ht="16.5" customHeight="1" x14ac:dyDescent="0.7">
      <c r="A31" s="1692" t="s">
        <v>172</v>
      </c>
      <c r="B31" s="1693"/>
      <c r="C31" s="1693"/>
      <c r="D31" s="1693"/>
      <c r="E31" s="1693"/>
      <c r="F31" s="1693"/>
      <c r="G31" s="1693"/>
      <c r="H31" s="1693"/>
      <c r="I31" s="1694"/>
      <c r="J31" s="1790" t="s">
        <v>171</v>
      </c>
      <c r="K31" s="1791"/>
      <c r="L31" s="1791"/>
      <c r="M31" s="1791"/>
      <c r="N31" s="1791"/>
      <c r="O31" s="1791"/>
      <c r="P31" s="1791"/>
      <c r="Q31" s="1791"/>
      <c r="R31" s="1791"/>
      <c r="S31" s="1791"/>
      <c r="T31" s="1791"/>
      <c r="U31" s="1791"/>
      <c r="V31" s="1791"/>
      <c r="W31" s="1791"/>
      <c r="X31" s="1791"/>
      <c r="Y31" s="1791"/>
      <c r="Z31" s="1791"/>
      <c r="AA31" s="1791"/>
      <c r="AB31" s="1791"/>
      <c r="AC31" s="1791"/>
      <c r="AD31" s="1791"/>
      <c r="AE31" s="1791"/>
      <c r="AF31" s="1791"/>
      <c r="AG31" s="1791"/>
      <c r="AH31" s="1791"/>
      <c r="AI31" s="1791"/>
      <c r="AJ31" s="1791"/>
      <c r="AK31" s="1792"/>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20"/>
    </row>
    <row r="32" spans="1:82" ht="16.5" customHeight="1" x14ac:dyDescent="0.7">
      <c r="A32" s="1692"/>
      <c r="B32" s="1693"/>
      <c r="C32" s="1693"/>
      <c r="D32" s="1693"/>
      <c r="E32" s="1693"/>
      <c r="F32" s="1693"/>
      <c r="G32" s="1693"/>
      <c r="H32" s="1693"/>
      <c r="I32" s="1694"/>
      <c r="J32" s="1793" t="s">
        <v>76</v>
      </c>
      <c r="K32" s="1755"/>
      <c r="L32" s="1755"/>
      <c r="M32" s="1755"/>
      <c r="N32" s="1755"/>
      <c r="O32" s="1755"/>
      <c r="P32" s="1755"/>
      <c r="Q32" s="1756"/>
      <c r="R32" s="1681">
        <v>549</v>
      </c>
      <c r="S32" s="1681"/>
      <c r="T32" s="1681" t="s">
        <v>170</v>
      </c>
      <c r="U32" s="1681"/>
      <c r="V32" s="1681"/>
      <c r="W32" s="1681" t="s">
        <v>165</v>
      </c>
      <c r="X32" s="1681"/>
      <c r="Y32" s="1681"/>
      <c r="Z32" s="6"/>
      <c r="AA32" s="6"/>
      <c r="AB32" s="6"/>
      <c r="AC32" s="6"/>
      <c r="AD32" s="6"/>
      <c r="AE32" s="6"/>
      <c r="AF32" s="6"/>
      <c r="AG32" s="6"/>
      <c r="AH32" s="6"/>
      <c r="AI32" s="6"/>
      <c r="AJ32" s="6"/>
      <c r="AK32" s="2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20"/>
    </row>
    <row r="33" spans="1:82" ht="16.5" customHeight="1" x14ac:dyDescent="0.7">
      <c r="A33" s="1692"/>
      <c r="B33" s="1693"/>
      <c r="C33" s="1693"/>
      <c r="D33" s="1693"/>
      <c r="E33" s="1693"/>
      <c r="F33" s="1693"/>
      <c r="G33" s="1693"/>
      <c r="H33" s="1693"/>
      <c r="I33" s="1694"/>
      <c r="J33" s="1793"/>
      <c r="K33" s="1755"/>
      <c r="L33" s="1755"/>
      <c r="M33" s="1755"/>
      <c r="N33" s="1755"/>
      <c r="O33" s="1755"/>
      <c r="P33" s="1755"/>
      <c r="Q33" s="1756"/>
      <c r="R33" s="1681"/>
      <c r="S33" s="1681"/>
      <c r="T33" s="1681">
        <v>148</v>
      </c>
      <c r="U33" s="1681"/>
      <c r="V33" s="1681"/>
      <c r="W33" s="1681">
        <v>401</v>
      </c>
      <c r="X33" s="1681"/>
      <c r="Y33" s="1681"/>
      <c r="Z33" s="6"/>
      <c r="AA33" s="6"/>
      <c r="AB33" s="6"/>
      <c r="AC33" s="6"/>
      <c r="AD33" s="6"/>
      <c r="AE33" s="6"/>
      <c r="AF33" s="6"/>
      <c r="AG33" s="6"/>
      <c r="AH33" s="6"/>
      <c r="AI33" s="6"/>
      <c r="AJ33" s="6"/>
      <c r="AK33" s="2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20"/>
    </row>
    <row r="34" spans="1:82" ht="16.5" customHeight="1" x14ac:dyDescent="0.7">
      <c r="A34" s="1692"/>
      <c r="B34" s="1693"/>
      <c r="C34" s="1693"/>
      <c r="D34" s="1693"/>
      <c r="E34" s="1693"/>
      <c r="F34" s="1693"/>
      <c r="G34" s="1693"/>
      <c r="H34" s="1693"/>
      <c r="I34" s="1694"/>
      <c r="J34" s="1794" t="s">
        <v>79</v>
      </c>
      <c r="K34" s="1795"/>
      <c r="L34" s="1795"/>
      <c r="M34" s="1795"/>
      <c r="N34" s="1795"/>
      <c r="O34" s="1795"/>
      <c r="P34" s="1795"/>
      <c r="Q34" s="1796"/>
      <c r="R34" s="1774">
        <v>71</v>
      </c>
      <c r="S34" s="1774"/>
      <c r="T34" s="1774" t="s">
        <v>161</v>
      </c>
      <c r="U34" s="1774"/>
      <c r="V34" s="1774"/>
      <c r="W34" s="1774" t="s">
        <v>169</v>
      </c>
      <c r="X34" s="1774"/>
      <c r="Y34" s="1774"/>
      <c r="Z34" s="1774" t="s">
        <v>168</v>
      </c>
      <c r="AA34" s="1774"/>
      <c r="AB34" s="1774"/>
      <c r="AC34" s="1774" t="s">
        <v>167</v>
      </c>
      <c r="AD34" s="1774"/>
      <c r="AE34" s="1774"/>
      <c r="AF34" s="1774" t="s">
        <v>166</v>
      </c>
      <c r="AG34" s="1774"/>
      <c r="AH34" s="1774"/>
      <c r="AI34" s="1774" t="s">
        <v>165</v>
      </c>
      <c r="AJ34" s="1774"/>
      <c r="AK34" s="1800"/>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20"/>
    </row>
    <row r="35" spans="1:82" ht="16.5" customHeight="1" x14ac:dyDescent="0.7">
      <c r="A35" s="1692"/>
      <c r="B35" s="1693"/>
      <c r="C35" s="1693"/>
      <c r="D35" s="1693"/>
      <c r="E35" s="1693"/>
      <c r="F35" s="1693"/>
      <c r="G35" s="1693"/>
      <c r="H35" s="1693"/>
      <c r="I35" s="1694"/>
      <c r="J35" s="1797"/>
      <c r="K35" s="1798"/>
      <c r="L35" s="1798"/>
      <c r="M35" s="1798"/>
      <c r="N35" s="1798"/>
      <c r="O35" s="1798"/>
      <c r="P35" s="1798"/>
      <c r="Q35" s="1799"/>
      <c r="R35" s="1785"/>
      <c r="S35" s="1785"/>
      <c r="T35" s="1785">
        <v>1</v>
      </c>
      <c r="U35" s="1785"/>
      <c r="V35" s="1785"/>
      <c r="W35" s="1785">
        <v>42</v>
      </c>
      <c r="X35" s="1785"/>
      <c r="Y35" s="1785"/>
      <c r="Z35" s="1785">
        <v>2</v>
      </c>
      <c r="AA35" s="1785"/>
      <c r="AB35" s="1785"/>
      <c r="AC35" s="1785">
        <v>1</v>
      </c>
      <c r="AD35" s="1785"/>
      <c r="AE35" s="1785"/>
      <c r="AF35" s="1785">
        <v>0</v>
      </c>
      <c r="AG35" s="1785"/>
      <c r="AH35" s="1785"/>
      <c r="AI35" s="1785">
        <v>25</v>
      </c>
      <c r="AJ35" s="1785"/>
      <c r="AK35" s="1801"/>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20"/>
    </row>
    <row r="36" spans="1:82" ht="16.5" customHeight="1" x14ac:dyDescent="0.7">
      <c r="A36" s="1692"/>
      <c r="B36" s="1693"/>
      <c r="C36" s="1693"/>
      <c r="D36" s="1693"/>
      <c r="E36" s="1693"/>
      <c r="F36" s="1693"/>
      <c r="G36" s="1693"/>
      <c r="H36" s="1693"/>
      <c r="I36" s="1694"/>
      <c r="J36" s="1794" t="s">
        <v>164</v>
      </c>
      <c r="K36" s="1795"/>
      <c r="L36" s="1795"/>
      <c r="M36" s="1795"/>
      <c r="N36" s="1795"/>
      <c r="O36" s="1795"/>
      <c r="P36" s="1795"/>
      <c r="Q36" s="1796"/>
      <c r="R36" s="1774">
        <v>15</v>
      </c>
      <c r="S36" s="1774"/>
      <c r="T36" s="1774" t="s">
        <v>161</v>
      </c>
      <c r="U36" s="1774"/>
      <c r="V36" s="1774"/>
      <c r="W36" s="1774" t="s">
        <v>160</v>
      </c>
      <c r="X36" s="1774"/>
      <c r="Y36" s="1774"/>
      <c r="Z36" s="1774"/>
      <c r="AA36" s="1774"/>
      <c r="AB36" s="1774"/>
      <c r="AC36" s="1774" t="s">
        <v>163</v>
      </c>
      <c r="AD36" s="1774"/>
      <c r="AE36" s="1774"/>
      <c r="AF36" s="1774"/>
      <c r="AG36" s="1774"/>
      <c r="AH36" s="1774"/>
      <c r="AI36" s="24"/>
      <c r="AJ36" s="24"/>
      <c r="AK36" s="23"/>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20"/>
    </row>
    <row r="37" spans="1:82" ht="16.5" customHeight="1" x14ac:dyDescent="0.7">
      <c r="A37" s="1692"/>
      <c r="B37" s="1693"/>
      <c r="C37" s="1693"/>
      <c r="D37" s="1693"/>
      <c r="E37" s="1693"/>
      <c r="F37" s="1693"/>
      <c r="G37" s="1693"/>
      <c r="H37" s="1693"/>
      <c r="I37" s="1694"/>
      <c r="J37" s="1797"/>
      <c r="K37" s="1798"/>
      <c r="L37" s="1798"/>
      <c r="M37" s="1798"/>
      <c r="N37" s="1798"/>
      <c r="O37" s="1798"/>
      <c r="P37" s="1798"/>
      <c r="Q37" s="1799"/>
      <c r="R37" s="1785"/>
      <c r="S37" s="1785"/>
      <c r="T37" s="1785">
        <v>1</v>
      </c>
      <c r="U37" s="1785"/>
      <c r="V37" s="1785"/>
      <c r="W37" s="1785">
        <v>13</v>
      </c>
      <c r="X37" s="1785"/>
      <c r="Y37" s="1785"/>
      <c r="Z37" s="1785"/>
      <c r="AA37" s="1785"/>
      <c r="AB37" s="1785"/>
      <c r="AC37" s="1785">
        <v>1</v>
      </c>
      <c r="AD37" s="1785"/>
      <c r="AE37" s="1785"/>
      <c r="AF37" s="1785"/>
      <c r="AG37" s="1785"/>
      <c r="AH37" s="1785"/>
      <c r="AI37" s="22"/>
      <c r="AJ37" s="22"/>
      <c r="AK37" s="21"/>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20"/>
    </row>
    <row r="38" spans="1:82" ht="16.5" customHeight="1" x14ac:dyDescent="0.7">
      <c r="A38" s="1692"/>
      <c r="B38" s="1693"/>
      <c r="C38" s="1693"/>
      <c r="D38" s="1693"/>
      <c r="E38" s="1693"/>
      <c r="F38" s="1693"/>
      <c r="G38" s="1693"/>
      <c r="H38" s="1693"/>
      <c r="I38" s="1694"/>
      <c r="J38" s="1794" t="s">
        <v>162</v>
      </c>
      <c r="K38" s="1795"/>
      <c r="L38" s="1795"/>
      <c r="M38" s="1795"/>
      <c r="N38" s="1795"/>
      <c r="O38" s="1795"/>
      <c r="P38" s="1795"/>
      <c r="Q38" s="1796"/>
      <c r="R38" s="1774">
        <v>35</v>
      </c>
      <c r="S38" s="1774"/>
      <c r="T38" s="1774" t="s">
        <v>161</v>
      </c>
      <c r="U38" s="1774"/>
      <c r="V38" s="1774"/>
      <c r="W38" s="1774" t="s">
        <v>160</v>
      </c>
      <c r="X38" s="1774"/>
      <c r="Y38" s="1774"/>
      <c r="Z38" s="1774"/>
      <c r="AA38" s="1774"/>
      <c r="AB38" s="1774"/>
      <c r="AC38" s="1774" t="s">
        <v>159</v>
      </c>
      <c r="AD38" s="1774"/>
      <c r="AE38" s="1774"/>
      <c r="AF38" s="24"/>
      <c r="AG38" s="24"/>
      <c r="AH38" s="24"/>
      <c r="AI38" s="24"/>
      <c r="AJ38" s="24"/>
      <c r="AK38" s="23"/>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20"/>
    </row>
    <row r="39" spans="1:82" ht="16.5" customHeight="1" x14ac:dyDescent="0.7">
      <c r="A39" s="1692"/>
      <c r="B39" s="1693"/>
      <c r="C39" s="1693"/>
      <c r="D39" s="1693"/>
      <c r="E39" s="1693"/>
      <c r="F39" s="1693"/>
      <c r="G39" s="1693"/>
      <c r="H39" s="1693"/>
      <c r="I39" s="1694"/>
      <c r="J39" s="1797"/>
      <c r="K39" s="1798"/>
      <c r="L39" s="1798"/>
      <c r="M39" s="1798"/>
      <c r="N39" s="1798"/>
      <c r="O39" s="1798"/>
      <c r="P39" s="1798"/>
      <c r="Q39" s="1799"/>
      <c r="R39" s="1785"/>
      <c r="S39" s="1785"/>
      <c r="T39" s="1785">
        <v>3</v>
      </c>
      <c r="U39" s="1785"/>
      <c r="V39" s="1785"/>
      <c r="W39" s="1785">
        <v>23</v>
      </c>
      <c r="X39" s="1785"/>
      <c r="Y39" s="1785"/>
      <c r="Z39" s="1785"/>
      <c r="AA39" s="1785"/>
      <c r="AB39" s="1785"/>
      <c r="AC39" s="1785">
        <v>9</v>
      </c>
      <c r="AD39" s="1785"/>
      <c r="AE39" s="1785"/>
      <c r="AF39" s="22"/>
      <c r="AG39" s="22"/>
      <c r="AH39" s="22"/>
      <c r="AI39" s="22"/>
      <c r="AJ39" s="22"/>
      <c r="AK39" s="21"/>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20"/>
    </row>
    <row r="40" spans="1:82" ht="16.5" customHeight="1" x14ac:dyDescent="0.7">
      <c r="A40" s="1692"/>
      <c r="B40" s="1693"/>
      <c r="C40" s="1693"/>
      <c r="D40" s="1693"/>
      <c r="E40" s="1693"/>
      <c r="F40" s="1693"/>
      <c r="G40" s="1693"/>
      <c r="H40" s="1693"/>
      <c r="I40" s="1694"/>
      <c r="J40" s="1793" t="s">
        <v>86</v>
      </c>
      <c r="K40" s="1755"/>
      <c r="L40" s="1755"/>
      <c r="M40" s="1755"/>
      <c r="N40" s="1755"/>
      <c r="O40" s="1755"/>
      <c r="P40" s="1755"/>
      <c r="Q40" s="1756"/>
      <c r="R40" s="1681">
        <v>7</v>
      </c>
      <c r="S40" s="1681"/>
      <c r="T40" s="1735" t="s">
        <v>158</v>
      </c>
      <c r="U40" s="1735"/>
      <c r="V40" s="1735"/>
      <c r="W40" s="1735"/>
      <c r="X40" s="1735"/>
      <c r="Y40" s="1735"/>
      <c r="Z40" s="1735"/>
      <c r="AA40" s="1735"/>
      <c r="AB40" s="1735"/>
      <c r="AC40" s="1735"/>
      <c r="AD40" s="1735"/>
      <c r="AE40" s="1735"/>
      <c r="AF40" s="1735"/>
      <c r="AG40" s="1735"/>
      <c r="AH40" s="1735"/>
      <c r="AI40" s="1681">
        <v>1</v>
      </c>
      <c r="AJ40" s="1681"/>
      <c r="AK40" s="1709"/>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20"/>
    </row>
    <row r="41" spans="1:82" ht="16.5" customHeight="1" thickBot="1" x14ac:dyDescent="0.75">
      <c r="A41" s="1804"/>
      <c r="B41" s="1805"/>
      <c r="C41" s="1805"/>
      <c r="D41" s="1805"/>
      <c r="E41" s="1805"/>
      <c r="F41" s="1805"/>
      <c r="G41" s="1805"/>
      <c r="H41" s="1805"/>
      <c r="I41" s="1806"/>
      <c r="J41" s="1807"/>
      <c r="K41" s="1808"/>
      <c r="L41" s="1808"/>
      <c r="M41" s="1808"/>
      <c r="N41" s="1808"/>
      <c r="O41" s="1808"/>
      <c r="P41" s="1808"/>
      <c r="Q41" s="1809"/>
      <c r="R41" s="1802"/>
      <c r="S41" s="1802"/>
      <c r="T41" s="1810" t="s">
        <v>157</v>
      </c>
      <c r="U41" s="1810"/>
      <c r="V41" s="1810"/>
      <c r="W41" s="1810"/>
      <c r="X41" s="1810"/>
      <c r="Y41" s="1810"/>
      <c r="Z41" s="1810"/>
      <c r="AA41" s="1810"/>
      <c r="AB41" s="1810"/>
      <c r="AC41" s="1810"/>
      <c r="AD41" s="1810"/>
      <c r="AE41" s="1810"/>
      <c r="AF41" s="1810"/>
      <c r="AG41" s="1810"/>
      <c r="AH41" s="1810"/>
      <c r="AI41" s="1802">
        <v>6</v>
      </c>
      <c r="AJ41" s="1802"/>
      <c r="AK41" s="1803"/>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8"/>
    </row>
    <row r="42" spans="1:82" ht="13.15" thickTop="1" x14ac:dyDescent="0.7">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row>
    <row r="43" spans="1:82" x14ac:dyDescent="0.7">
      <c r="A43" s="6"/>
      <c r="B43" s="6"/>
      <c r="C43" s="6"/>
      <c r="D43" s="6"/>
      <c r="E43" s="6"/>
      <c r="F43" s="6"/>
      <c r="G43" s="6"/>
      <c r="H43" s="1711" t="s">
        <v>156</v>
      </c>
      <c r="I43" s="1711"/>
      <c r="J43" s="1735" t="s">
        <v>155</v>
      </c>
      <c r="K43" s="1735"/>
      <c r="L43" s="1735"/>
      <c r="M43" s="1735"/>
      <c r="N43" s="1735"/>
      <c r="O43" s="1735"/>
      <c r="P43" s="1735"/>
      <c r="Q43" s="1735"/>
      <c r="R43" s="1735"/>
      <c r="S43" s="1735"/>
      <c r="T43" s="1735"/>
      <c r="U43" s="1735"/>
      <c r="V43" s="1735"/>
      <c r="W43" s="1735"/>
      <c r="X43" s="1735"/>
      <c r="Y43" s="1735"/>
      <c r="Z43" s="1735"/>
      <c r="AA43" s="1735"/>
      <c r="AB43" s="1735"/>
      <c r="AC43" s="1735"/>
      <c r="AD43" s="1735"/>
      <c r="AE43" s="1735"/>
      <c r="AF43" s="1735"/>
      <c r="AG43" s="1735"/>
      <c r="AH43" s="1735"/>
      <c r="AI43" s="1735"/>
      <c r="AJ43" s="1735"/>
      <c r="AK43" s="1735"/>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row>
    <row r="44" spans="1:82" x14ac:dyDescent="0.7">
      <c r="A44" s="6"/>
      <c r="B44" s="6"/>
      <c r="C44" s="6"/>
      <c r="D44" s="6"/>
      <c r="E44" s="6"/>
      <c r="F44" s="6"/>
      <c r="G44" s="6"/>
      <c r="H44" s="6"/>
      <c r="I44" s="6"/>
      <c r="J44" s="1735" t="s">
        <v>154</v>
      </c>
      <c r="K44" s="1735"/>
      <c r="L44" s="1735"/>
      <c r="M44" s="1735"/>
      <c r="N44" s="1735"/>
      <c r="O44" s="1735"/>
      <c r="P44" s="1735"/>
      <c r="Q44" s="1735"/>
      <c r="R44" s="1735"/>
      <c r="S44" s="1735"/>
      <c r="T44" s="1735"/>
      <c r="U44" s="1735"/>
      <c r="V44" s="1735"/>
      <c r="W44" s="1735"/>
      <c r="X44" s="1735"/>
      <c r="Y44" s="1735"/>
      <c r="Z44" s="1735"/>
      <c r="AA44" s="1735"/>
      <c r="AB44" s="1735"/>
      <c r="AC44" s="1735"/>
      <c r="AD44" s="1735"/>
      <c r="AE44" s="1735"/>
      <c r="AF44" s="1735"/>
      <c r="AG44" s="1735"/>
      <c r="AH44" s="1735"/>
      <c r="AI44" s="1735"/>
      <c r="AJ44" s="1735"/>
      <c r="AK44" s="1735"/>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row>
    <row r="45" spans="1:82" x14ac:dyDescent="0.7">
      <c r="A45" s="6"/>
      <c r="B45" s="6"/>
      <c r="C45" s="6"/>
      <c r="D45" s="6"/>
      <c r="E45" s="6"/>
      <c r="F45" s="6"/>
      <c r="G45" s="6"/>
      <c r="H45" s="6"/>
      <c r="I45" s="6"/>
      <c r="J45" s="1735" t="s">
        <v>153</v>
      </c>
      <c r="K45" s="1735"/>
      <c r="L45" s="1735"/>
      <c r="M45" s="1735"/>
      <c r="N45" s="1735"/>
      <c r="O45" s="1735"/>
      <c r="P45" s="1735"/>
      <c r="Q45" s="1735"/>
      <c r="R45" s="1735"/>
      <c r="S45" s="1735"/>
      <c r="T45" s="1735"/>
      <c r="U45" s="1735"/>
      <c r="V45" s="1735"/>
      <c r="W45" s="1735"/>
      <c r="X45" s="1735"/>
      <c r="Y45" s="1735"/>
      <c r="Z45" s="1735"/>
      <c r="AA45" s="1735"/>
      <c r="AB45" s="1735"/>
      <c r="AC45" s="1735"/>
      <c r="AD45" s="1735"/>
      <c r="AE45" s="1735"/>
      <c r="AF45" s="1735"/>
      <c r="AG45" s="1735"/>
      <c r="AH45" s="1735"/>
      <c r="AI45" s="1735"/>
      <c r="AJ45" s="1735"/>
      <c r="AK45" s="1735"/>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row>
    <row r="46" spans="1:82" x14ac:dyDescent="0.7">
      <c r="A46" s="6"/>
      <c r="B46" s="6"/>
      <c r="C46" s="6"/>
      <c r="D46" s="6"/>
      <c r="E46" s="6"/>
      <c r="F46" s="6"/>
      <c r="G46" s="6"/>
      <c r="H46" s="6"/>
      <c r="I46" s="6"/>
      <c r="J46" s="1735" t="s">
        <v>152</v>
      </c>
      <c r="K46" s="1735"/>
      <c r="L46" s="1735"/>
      <c r="M46" s="1735"/>
      <c r="N46" s="1735"/>
      <c r="O46" s="1735"/>
      <c r="P46" s="1735"/>
      <c r="Q46" s="1735"/>
      <c r="R46" s="1735"/>
      <c r="S46" s="1735"/>
      <c r="T46" s="1735"/>
      <c r="U46" s="1735"/>
      <c r="V46" s="1735"/>
      <c r="W46" s="1735"/>
      <c r="X46" s="1735"/>
      <c r="Y46" s="1735"/>
      <c r="Z46" s="1735"/>
      <c r="AA46" s="1735"/>
      <c r="AB46" s="1735"/>
      <c r="AC46" s="1735"/>
      <c r="AD46" s="1735"/>
      <c r="AE46" s="1735"/>
      <c r="AF46" s="1735"/>
      <c r="AG46" s="1735"/>
      <c r="AH46" s="1735"/>
      <c r="AI46" s="1735"/>
      <c r="AJ46" s="1735"/>
      <c r="AK46" s="1735"/>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row>
  </sheetData>
  <mergeCells count="188">
    <mergeCell ref="A31:I41"/>
    <mergeCell ref="H43:I43"/>
    <mergeCell ref="J43:AK43"/>
    <mergeCell ref="J44:AK44"/>
    <mergeCell ref="J45:AK45"/>
    <mergeCell ref="J46:AK46"/>
    <mergeCell ref="J40:Q41"/>
    <mergeCell ref="R40:S41"/>
    <mergeCell ref="T40:AH40"/>
    <mergeCell ref="AI40:AK40"/>
    <mergeCell ref="T41:AH41"/>
    <mergeCell ref="J36:Q37"/>
    <mergeCell ref="R36:S37"/>
    <mergeCell ref="T36:V36"/>
    <mergeCell ref="W36:AB36"/>
    <mergeCell ref="AC36:AH36"/>
    <mergeCell ref="T37:V37"/>
    <mergeCell ref="W37:AB37"/>
    <mergeCell ref="AC37:AH37"/>
    <mergeCell ref="J38:Q39"/>
    <mergeCell ref="R38:S39"/>
    <mergeCell ref="T38:V38"/>
    <mergeCell ref="W38:AB38"/>
    <mergeCell ref="AF34:AH34"/>
    <mergeCell ref="AI34:AK34"/>
    <mergeCell ref="T35:V35"/>
    <mergeCell ref="W35:Y35"/>
    <mergeCell ref="Z35:AB35"/>
    <mergeCell ref="AC35:AE35"/>
    <mergeCell ref="AF35:AH35"/>
    <mergeCell ref="AI35:AK35"/>
    <mergeCell ref="AI41:AK41"/>
    <mergeCell ref="J34:Q35"/>
    <mergeCell ref="R34:S35"/>
    <mergeCell ref="T34:V34"/>
    <mergeCell ref="W34:Y34"/>
    <mergeCell ref="Z34:AB34"/>
    <mergeCell ref="AC38:AE38"/>
    <mergeCell ref="T39:V39"/>
    <mergeCell ref="W39:AB39"/>
    <mergeCell ref="AC39:AE39"/>
    <mergeCell ref="AC34:AE34"/>
    <mergeCell ref="X29:Y29"/>
    <mergeCell ref="AB29:AC29"/>
    <mergeCell ref="AD29:AN29"/>
    <mergeCell ref="Q30:V30"/>
    <mergeCell ref="X30:Y30"/>
    <mergeCell ref="AB30:AC30"/>
    <mergeCell ref="AD30:AN30"/>
    <mergeCell ref="J31:AK31"/>
    <mergeCell ref="J32:Q33"/>
    <mergeCell ref="R32:S33"/>
    <mergeCell ref="T32:V32"/>
    <mergeCell ref="W32:Y32"/>
    <mergeCell ref="T33:V33"/>
    <mergeCell ref="W33:Y33"/>
    <mergeCell ref="J26:P27"/>
    <mergeCell ref="R26:Z26"/>
    <mergeCell ref="AA26:AM26"/>
    <mergeCell ref="A21:I30"/>
    <mergeCell ref="J21:Y21"/>
    <mergeCell ref="Z21:AN21"/>
    <mergeCell ref="AO21:BQ21"/>
    <mergeCell ref="AA22:AN22"/>
    <mergeCell ref="AP22:AU22"/>
    <mergeCell ref="K23:X23"/>
    <mergeCell ref="AA23:AN23"/>
    <mergeCell ref="AP23:BI23"/>
    <mergeCell ref="AA24:AN24"/>
    <mergeCell ref="AP26:BH26"/>
    <mergeCell ref="R27:Z27"/>
    <mergeCell ref="AA27:AM27"/>
    <mergeCell ref="AP27:BH27"/>
    <mergeCell ref="X28:Y28"/>
    <mergeCell ref="AB28:AD28"/>
    <mergeCell ref="AA25:AF25"/>
    <mergeCell ref="AG25:AI25"/>
    <mergeCell ref="AJ25:AM25"/>
    <mergeCell ref="J29:O30"/>
    <mergeCell ref="Q29:V29"/>
    <mergeCell ref="A19:I20"/>
    <mergeCell ref="J19:CD20"/>
    <mergeCell ref="BY16:CA16"/>
    <mergeCell ref="CB16:CD16"/>
    <mergeCell ref="F17:I18"/>
    <mergeCell ref="J17:BQ18"/>
    <mergeCell ref="BS18:BT18"/>
    <mergeCell ref="BU18:BX18"/>
    <mergeCell ref="BY18:CA18"/>
    <mergeCell ref="CB18:CD18"/>
    <mergeCell ref="BE16:BF16"/>
    <mergeCell ref="BG16:BJ16"/>
    <mergeCell ref="BD15:BQ15"/>
    <mergeCell ref="BR15:CD15"/>
    <mergeCell ref="F16:I16"/>
    <mergeCell ref="T16:U16"/>
    <mergeCell ref="V16:Y16"/>
    <mergeCell ref="Z16:AB16"/>
    <mergeCell ref="AC16:AE16"/>
    <mergeCell ref="AP16:AQ16"/>
    <mergeCell ref="AR16:AU16"/>
    <mergeCell ref="AV16:AX16"/>
    <mergeCell ref="BK16:BM16"/>
    <mergeCell ref="BN16:BP16"/>
    <mergeCell ref="BS16:BT16"/>
    <mergeCell ref="BU16:BX16"/>
    <mergeCell ref="AV8:AW8"/>
    <mergeCell ref="AX8:BA8"/>
    <mergeCell ref="AP14:AR14"/>
    <mergeCell ref="AS14:AU14"/>
    <mergeCell ref="AV14:AW14"/>
    <mergeCell ref="AX14:BA14"/>
    <mergeCell ref="A15:E18"/>
    <mergeCell ref="F15:I15"/>
    <mergeCell ref="J15:AN15"/>
    <mergeCell ref="AO15:BC15"/>
    <mergeCell ref="AY16:BA16"/>
    <mergeCell ref="R9:W9"/>
    <mergeCell ref="X9:Z9"/>
    <mergeCell ref="AA9:AB9"/>
    <mergeCell ref="AC9:AE9"/>
    <mergeCell ref="AP9:AR9"/>
    <mergeCell ref="AS9:AU9"/>
    <mergeCell ref="BD9:BQ14"/>
    <mergeCell ref="BR9:CD14"/>
    <mergeCell ref="R10:AF14"/>
    <mergeCell ref="AP10:AU10"/>
    <mergeCell ref="AS11:AU11"/>
    <mergeCell ref="AV11:AW11"/>
    <mergeCell ref="AX11:BA11"/>
    <mergeCell ref="AP12:AR12"/>
    <mergeCell ref="AS12:AU12"/>
    <mergeCell ref="AV12:AW12"/>
    <mergeCell ref="AX12:BA12"/>
    <mergeCell ref="AP13:AR13"/>
    <mergeCell ref="AS13:AU13"/>
    <mergeCell ref="AV13:AW13"/>
    <mergeCell ref="AX13:BA13"/>
    <mergeCell ref="AV9:AW9"/>
    <mergeCell ref="AX9:BA9"/>
    <mergeCell ref="AO6:BC7"/>
    <mergeCell ref="BD6:BQ7"/>
    <mergeCell ref="BR6:BT6"/>
    <mergeCell ref="BU6:BV6"/>
    <mergeCell ref="BW6:CD6"/>
    <mergeCell ref="BU7:BV7"/>
    <mergeCell ref="BW7:CD7"/>
    <mergeCell ref="A8:I14"/>
    <mergeCell ref="J8:Q14"/>
    <mergeCell ref="R8:W8"/>
    <mergeCell ref="X8:Z8"/>
    <mergeCell ref="AA8:AB8"/>
    <mergeCell ref="AC8:AE8"/>
    <mergeCell ref="AG8:AN14"/>
    <mergeCell ref="AO8:AR8"/>
    <mergeCell ref="AS8:AU8"/>
    <mergeCell ref="BD8:BH8"/>
    <mergeCell ref="BI8:BK8"/>
    <mergeCell ref="BL8:BM8"/>
    <mergeCell ref="BN8:BP8"/>
    <mergeCell ref="BR8:BV8"/>
    <mergeCell ref="BW8:BX8"/>
    <mergeCell ref="BY8:BZ8"/>
    <mergeCell ref="CA8:CC8"/>
    <mergeCell ref="A1:AN2"/>
    <mergeCell ref="AO1:CD2"/>
    <mergeCell ref="A3:I7"/>
    <mergeCell ref="J3:Q3"/>
    <mergeCell ref="R3:V3"/>
    <mergeCell ref="W3:AA3"/>
    <mergeCell ref="AB3:AD3"/>
    <mergeCell ref="AE3:AN3"/>
    <mergeCell ref="BD3:CD3"/>
    <mergeCell ref="J4:Q4"/>
    <mergeCell ref="R4:AF4"/>
    <mergeCell ref="AG4:AN4"/>
    <mergeCell ref="AO4:BC4"/>
    <mergeCell ref="BD4:BQ4"/>
    <mergeCell ref="BR4:CD4"/>
    <mergeCell ref="J5:Q5"/>
    <mergeCell ref="R5:AF5"/>
    <mergeCell ref="AG5:AN5"/>
    <mergeCell ref="AO5:BC5"/>
    <mergeCell ref="BD5:BQ5"/>
    <mergeCell ref="BW5:CD5"/>
    <mergeCell ref="J6:Q7"/>
    <mergeCell ref="R6:AF7"/>
    <mergeCell ref="AG6:AN7"/>
  </mergeCells>
  <phoneticPr fontId="10"/>
  <pageMargins left="0.59055118110236227" right="0.59055118110236227" top="0.19685039370078741" bottom="0.59055118110236227" header="0.19685039370078741" footer="0.19685039370078741"/>
  <pageSetup paperSize="8" orientation="landscape" r:id="rId1"/>
  <headerFooter>
    <oddFooter>&amp;C&amp;"ＭＳ ゴシック,標準"－ &amp;A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E5F71-7168-4944-8D91-D2456C0CE28C}">
  <sheetPr>
    <tabColor rgb="FFFFC000"/>
    <pageSetUpPr fitToPage="1"/>
  </sheetPr>
  <dimension ref="A2:AP53"/>
  <sheetViews>
    <sheetView zoomScaleNormal="100" workbookViewId="0"/>
  </sheetViews>
  <sheetFormatPr defaultColWidth="2.1875" defaultRowHeight="12.75" x14ac:dyDescent="0.7"/>
  <cols>
    <col min="1" max="2" width="2.1875" style="1" customWidth="1"/>
    <col min="3" max="3" width="6.625" style="1" customWidth="1"/>
    <col min="4" max="12" width="8" style="1" customWidth="1"/>
    <col min="13" max="13" width="8.6875" style="1" hidden="1" customWidth="1"/>
    <col min="14" max="16" width="0" style="1" hidden="1" customWidth="1"/>
    <col min="17" max="17" width="8.625" style="1" hidden="1" customWidth="1"/>
    <col min="18" max="18" width="5" style="1" hidden="1" customWidth="1"/>
    <col min="19" max="42" width="4.625" style="36" hidden="1" customWidth="1"/>
    <col min="43" max="16384" width="2.1875" style="1"/>
  </cols>
  <sheetData>
    <row r="2" spans="1:42" ht="16.149999999999999" x14ac:dyDescent="0.7">
      <c r="A2" s="1811" t="s">
        <v>1050</v>
      </c>
      <c r="B2" s="1811"/>
      <c r="C2" s="1811"/>
      <c r="D2" s="1811"/>
      <c r="E2" s="1811"/>
      <c r="F2" s="1811"/>
      <c r="G2" s="1811"/>
      <c r="H2" s="1811"/>
      <c r="I2" s="1811"/>
      <c r="J2" s="1811"/>
      <c r="K2" s="1811"/>
      <c r="L2" s="1811"/>
      <c r="M2" s="51"/>
      <c r="N2" s="51"/>
      <c r="O2" s="51"/>
      <c r="P2" s="51"/>
    </row>
    <row r="4" spans="1:42" ht="14.25" x14ac:dyDescent="0.7">
      <c r="A4" s="1673" t="s">
        <v>1049</v>
      </c>
      <c r="B4" s="1673"/>
      <c r="C4" s="1673"/>
      <c r="D4" s="1673"/>
      <c r="E4" s="1673"/>
      <c r="F4" s="1673"/>
      <c r="G4" s="1673"/>
      <c r="H4" s="1673"/>
      <c r="I4" s="1673"/>
      <c r="J4" s="1673"/>
      <c r="K4" s="1673"/>
      <c r="L4" s="1673"/>
      <c r="M4" s="4"/>
      <c r="N4" s="4"/>
      <c r="O4" s="4"/>
      <c r="P4" s="4"/>
    </row>
    <row r="5" spans="1:42" ht="13.35" customHeight="1" x14ac:dyDescent="0.7">
      <c r="A5" s="1845" t="s">
        <v>23</v>
      </c>
      <c r="B5" s="1845"/>
      <c r="C5" s="1846" t="s">
        <v>77</v>
      </c>
      <c r="D5" s="1846"/>
      <c r="E5" s="1846"/>
      <c r="F5" s="1846"/>
      <c r="G5" s="1846"/>
      <c r="H5" s="1846"/>
      <c r="I5" s="1846"/>
      <c r="J5" s="1846"/>
      <c r="K5" s="1846"/>
      <c r="L5" s="1846"/>
    </row>
    <row r="6" spans="1:42" ht="13.15" thickBot="1" x14ac:dyDescent="0.75">
      <c r="A6" s="1" t="s">
        <v>1048</v>
      </c>
    </row>
    <row r="7" spans="1:42" ht="13.15" thickTop="1" x14ac:dyDescent="0.7">
      <c r="A7" s="2406"/>
      <c r="B7" s="2407"/>
      <c r="C7" s="2407"/>
      <c r="D7" s="2410" t="s">
        <v>170</v>
      </c>
      <c r="E7" s="2407"/>
      <c r="F7" s="2407"/>
      <c r="G7" s="2411"/>
      <c r="H7" s="2412" t="s">
        <v>165</v>
      </c>
      <c r="I7" s="2407"/>
      <c r="J7" s="2407"/>
      <c r="K7" s="2413"/>
    </row>
    <row r="8" spans="1:42" ht="13.15" thickBot="1" x14ac:dyDescent="0.75">
      <c r="A8" s="2408"/>
      <c r="B8" s="2409"/>
      <c r="C8" s="2409"/>
      <c r="D8" s="742" t="s">
        <v>816</v>
      </c>
      <c r="E8" s="771" t="s">
        <v>815</v>
      </c>
      <c r="F8" s="741" t="s">
        <v>1035</v>
      </c>
      <c r="G8" s="773" t="s">
        <v>647</v>
      </c>
      <c r="H8" s="772" t="s">
        <v>816</v>
      </c>
      <c r="I8" s="771" t="s">
        <v>815</v>
      </c>
      <c r="J8" s="741" t="s">
        <v>1035</v>
      </c>
      <c r="K8" s="770" t="s">
        <v>647</v>
      </c>
    </row>
    <row r="9" spans="1:42" ht="14.45" customHeight="1" thickTop="1" x14ac:dyDescent="0.7">
      <c r="A9" s="2404" t="s">
        <v>282</v>
      </c>
      <c r="B9" s="2405"/>
      <c r="C9" s="2405"/>
      <c r="D9" s="769">
        <f>SUM(R23:R52)</f>
        <v>17</v>
      </c>
      <c r="E9" s="766">
        <f>SUM(S23:S52)</f>
        <v>23</v>
      </c>
      <c r="F9" s="765">
        <f>SUM(T23:T52)</f>
        <v>49</v>
      </c>
      <c r="G9" s="768">
        <f>SUM(D9:F9)</f>
        <v>89</v>
      </c>
      <c r="H9" s="767">
        <f>SUM(AD23:AD52)</f>
        <v>2</v>
      </c>
      <c r="I9" s="766">
        <f>SUM(AE23:AE52)</f>
        <v>33</v>
      </c>
      <c r="J9" s="765">
        <f>SUM(AF23:AF52)</f>
        <v>307</v>
      </c>
      <c r="K9" s="764">
        <f>SUM(H9:J9)</f>
        <v>342</v>
      </c>
    </row>
    <row r="10" spans="1:42" ht="14.45" customHeight="1" x14ac:dyDescent="0.7">
      <c r="A10" s="2414" t="s">
        <v>1037</v>
      </c>
      <c r="B10" s="2415"/>
      <c r="C10" s="2415"/>
      <c r="D10" s="763">
        <f>SUM(U23:U52)</f>
        <v>10</v>
      </c>
      <c r="E10" s="760">
        <f>SUM(V23:V52)</f>
        <v>1</v>
      </c>
      <c r="F10" s="759">
        <f>SUM(W23:W52)</f>
        <v>0</v>
      </c>
      <c r="G10" s="762">
        <f>SUM(D10:F10)</f>
        <v>11</v>
      </c>
      <c r="H10" s="761">
        <f>SUM(AG23:AG52)</f>
        <v>0</v>
      </c>
      <c r="I10" s="760">
        <f>SUM(AH23:AH52)</f>
        <v>0</v>
      </c>
      <c r="J10" s="759">
        <f>SUM(AI23:AI52)</f>
        <v>0</v>
      </c>
      <c r="K10" s="758">
        <f>SUM(H10:J10)</f>
        <v>0</v>
      </c>
    </row>
    <row r="11" spans="1:42" ht="14.45" customHeight="1" x14ac:dyDescent="0.7">
      <c r="A11" s="2414" t="s">
        <v>1036</v>
      </c>
      <c r="B11" s="2415"/>
      <c r="C11" s="2415"/>
      <c r="D11" s="763">
        <f>SUM(X23:X52)</f>
        <v>107</v>
      </c>
      <c r="E11" s="760">
        <f>SUM(Y23:Y52)</f>
        <v>41</v>
      </c>
      <c r="F11" s="759">
        <f>SUM(Z23:Z52)</f>
        <v>99</v>
      </c>
      <c r="G11" s="762">
        <f>SUM(D11:F11)</f>
        <v>247</v>
      </c>
      <c r="H11" s="761">
        <f>SUM(AJ23:AJ52)</f>
        <v>0</v>
      </c>
      <c r="I11" s="760">
        <f>SUM(AK23:AK52)</f>
        <v>53</v>
      </c>
      <c r="J11" s="759">
        <f>SUM(AL23:AL52)</f>
        <v>65</v>
      </c>
      <c r="K11" s="758">
        <f>SUM(H11:J11)</f>
        <v>118</v>
      </c>
    </row>
    <row r="12" spans="1:42" ht="14.45" customHeight="1" thickBot="1" x14ac:dyDescent="0.75">
      <c r="A12" s="2416" t="s">
        <v>1047</v>
      </c>
      <c r="B12" s="2417"/>
      <c r="C12" s="2417"/>
      <c r="D12" s="757">
        <f>SUM(AA23:AA52)</f>
        <v>8</v>
      </c>
      <c r="E12" s="754">
        <f>SUM(AB23:AB52)</f>
        <v>19</v>
      </c>
      <c r="F12" s="753">
        <f>SUM(AC23:AC52)</f>
        <v>87</v>
      </c>
      <c r="G12" s="756">
        <f>SUM(D12:F12)</f>
        <v>114</v>
      </c>
      <c r="H12" s="755">
        <f>SUM(AM23:AM52)</f>
        <v>0</v>
      </c>
      <c r="I12" s="754">
        <f>SUM(AN23:AN52)</f>
        <v>0</v>
      </c>
      <c r="J12" s="753">
        <f>SUM(AO23:AO52)</f>
        <v>46</v>
      </c>
      <c r="K12" s="752">
        <f>SUM(H12:J12)</f>
        <v>46</v>
      </c>
    </row>
    <row r="13" spans="1:42" ht="14.45" customHeight="1" thickBot="1" x14ac:dyDescent="0.75">
      <c r="A13" s="2418" t="s">
        <v>255</v>
      </c>
      <c r="B13" s="2419"/>
      <c r="C13" s="2419"/>
      <c r="D13" s="751">
        <f t="shared" ref="D13:K13" si="0">SUM(D9:D12)</f>
        <v>142</v>
      </c>
      <c r="E13" s="748">
        <f t="shared" si="0"/>
        <v>84</v>
      </c>
      <c r="F13" s="747">
        <f t="shared" si="0"/>
        <v>235</v>
      </c>
      <c r="G13" s="750">
        <f t="shared" si="0"/>
        <v>461</v>
      </c>
      <c r="H13" s="749">
        <f t="shared" si="0"/>
        <v>2</v>
      </c>
      <c r="I13" s="748">
        <f t="shared" si="0"/>
        <v>86</v>
      </c>
      <c r="J13" s="747">
        <f t="shared" si="0"/>
        <v>418</v>
      </c>
      <c r="K13" s="746">
        <f t="shared" si="0"/>
        <v>506</v>
      </c>
    </row>
    <row r="14" spans="1:42" ht="13.15" thickTop="1" x14ac:dyDescent="0.7"/>
    <row r="15" spans="1:42" ht="13.35" customHeight="1" thickBot="1" x14ac:dyDescent="0.75">
      <c r="A15" s="2017" t="s">
        <v>111</v>
      </c>
      <c r="B15" s="2017"/>
      <c r="C15" s="1851" t="s">
        <v>1046</v>
      </c>
      <c r="D15" s="1851"/>
      <c r="E15" s="1851"/>
      <c r="F15" s="1851"/>
      <c r="G15" s="1851"/>
      <c r="H15" s="1851"/>
      <c r="I15" s="1851"/>
      <c r="J15" s="1851"/>
      <c r="K15" s="1851"/>
      <c r="L15" s="1851"/>
    </row>
    <row r="16" spans="1:42" ht="13.15" thickTop="1" x14ac:dyDescent="0.7">
      <c r="A16" s="2420"/>
      <c r="B16" s="2421"/>
      <c r="C16" s="2421"/>
      <c r="D16" s="2437" t="s">
        <v>1045</v>
      </c>
      <c r="E16" s="2427"/>
      <c r="F16" s="2427"/>
      <c r="G16" s="2427"/>
      <c r="H16" s="2438"/>
      <c r="I16" s="2426" t="s">
        <v>1044</v>
      </c>
      <c r="J16" s="2427"/>
      <c r="K16" s="2427"/>
      <c r="L16" s="2428"/>
      <c r="R16" s="36"/>
      <c r="AP16" s="1"/>
    </row>
    <row r="17" spans="1:42" x14ac:dyDescent="0.7">
      <c r="A17" s="2422"/>
      <c r="B17" s="2423"/>
      <c r="C17" s="2423"/>
      <c r="D17" s="2429" t="s">
        <v>170</v>
      </c>
      <c r="E17" s="2430"/>
      <c r="F17" s="2430"/>
      <c r="G17" s="2431" t="s">
        <v>165</v>
      </c>
      <c r="H17" s="2433" t="s">
        <v>255</v>
      </c>
      <c r="I17" s="2435" t="s">
        <v>1043</v>
      </c>
      <c r="J17" s="1975"/>
      <c r="K17" s="2436"/>
      <c r="L17" s="743" t="s">
        <v>477</v>
      </c>
      <c r="R17" s="36"/>
      <c r="AP17" s="1"/>
    </row>
    <row r="18" spans="1:42" ht="13.15" thickBot="1" x14ac:dyDescent="0.75">
      <c r="A18" s="2424"/>
      <c r="B18" s="2425"/>
      <c r="C18" s="2425"/>
      <c r="D18" s="742" t="s">
        <v>1042</v>
      </c>
      <c r="E18" s="741" t="s">
        <v>1041</v>
      </c>
      <c r="F18" s="740" t="s">
        <v>647</v>
      </c>
      <c r="G18" s="2432"/>
      <c r="H18" s="2434"/>
      <c r="I18" s="739" t="s">
        <v>1040</v>
      </c>
      <c r="J18" s="738" t="s">
        <v>1039</v>
      </c>
      <c r="K18" s="738" t="s">
        <v>1038</v>
      </c>
      <c r="L18" s="737" t="s">
        <v>1038</v>
      </c>
      <c r="R18" s="36"/>
      <c r="AP18" s="1"/>
    </row>
    <row r="19" spans="1:42" ht="14" customHeight="1" thickTop="1" thickBot="1" x14ac:dyDescent="0.75">
      <c r="A19" s="2393" t="s">
        <v>806</v>
      </c>
      <c r="B19" s="2394"/>
      <c r="C19" s="2394"/>
      <c r="D19" s="736">
        <f t="shared" ref="D19:L19" si="1">SUM(D23:D52)</f>
        <v>29</v>
      </c>
      <c r="E19" s="735">
        <f t="shared" si="1"/>
        <v>119</v>
      </c>
      <c r="F19" s="730">
        <f t="shared" si="1"/>
        <v>148</v>
      </c>
      <c r="G19" s="734">
        <f t="shared" si="1"/>
        <v>401</v>
      </c>
      <c r="H19" s="733">
        <f t="shared" si="1"/>
        <v>549</v>
      </c>
      <c r="I19" s="732">
        <f t="shared" si="1"/>
        <v>27545</v>
      </c>
      <c r="J19" s="731">
        <f t="shared" si="1"/>
        <v>203957</v>
      </c>
      <c r="K19" s="730">
        <f t="shared" si="1"/>
        <v>2590392</v>
      </c>
      <c r="L19" s="729">
        <f t="shared" si="1"/>
        <v>151640</v>
      </c>
      <c r="R19" s="36"/>
      <c r="AP19" s="1"/>
    </row>
    <row r="20" spans="1:42" ht="14" customHeight="1" x14ac:dyDescent="0.7">
      <c r="A20" s="2395" t="s">
        <v>805</v>
      </c>
      <c r="B20" s="2396"/>
      <c r="C20" s="2396"/>
      <c r="D20" s="728">
        <f t="shared" ref="D20:L22" si="2">SUMIF($A$23:$A$52,$N20,D$23:D$52)</f>
        <v>3</v>
      </c>
      <c r="E20" s="727">
        <f t="shared" si="2"/>
        <v>28</v>
      </c>
      <c r="F20" s="723">
        <f t="shared" si="2"/>
        <v>31</v>
      </c>
      <c r="G20" s="726">
        <f t="shared" si="2"/>
        <v>19</v>
      </c>
      <c r="H20" s="725">
        <f t="shared" si="2"/>
        <v>50</v>
      </c>
      <c r="I20" s="724">
        <f t="shared" si="2"/>
        <v>13748</v>
      </c>
      <c r="J20" s="723">
        <f t="shared" si="2"/>
        <v>33791</v>
      </c>
      <c r="K20" s="723">
        <f t="shared" si="2"/>
        <v>557349</v>
      </c>
      <c r="L20" s="722">
        <f t="shared" si="2"/>
        <v>9751</v>
      </c>
      <c r="N20" s="1" t="s">
        <v>782</v>
      </c>
      <c r="R20" s="2439" t="s">
        <v>170</v>
      </c>
      <c r="S20" s="2439"/>
      <c r="T20" s="2439"/>
      <c r="U20" s="2439"/>
      <c r="V20" s="2439"/>
      <c r="W20" s="2439"/>
      <c r="X20" s="2439"/>
      <c r="Y20" s="2439"/>
      <c r="Z20" s="2439"/>
      <c r="AA20" s="2439"/>
      <c r="AB20" s="2439"/>
      <c r="AC20" s="2439"/>
      <c r="AD20" s="2439" t="s">
        <v>165</v>
      </c>
      <c r="AE20" s="2439"/>
      <c r="AF20" s="2439"/>
      <c r="AG20" s="2439"/>
      <c r="AH20" s="2439"/>
      <c r="AI20" s="2439"/>
      <c r="AJ20" s="2439"/>
      <c r="AK20" s="2439"/>
      <c r="AL20" s="2439"/>
      <c r="AM20" s="2439"/>
      <c r="AN20" s="2439"/>
      <c r="AO20" s="2439"/>
      <c r="AP20" s="1"/>
    </row>
    <row r="21" spans="1:42" ht="14" customHeight="1" x14ac:dyDescent="0.7">
      <c r="A21" s="2397" t="s">
        <v>804</v>
      </c>
      <c r="B21" s="2398"/>
      <c r="C21" s="2398"/>
      <c r="D21" s="721">
        <f t="shared" si="2"/>
        <v>16</v>
      </c>
      <c r="E21" s="720">
        <f t="shared" si="2"/>
        <v>38</v>
      </c>
      <c r="F21" s="716">
        <f t="shared" si="2"/>
        <v>54</v>
      </c>
      <c r="G21" s="719">
        <f t="shared" si="2"/>
        <v>123</v>
      </c>
      <c r="H21" s="718">
        <f t="shared" si="2"/>
        <v>177</v>
      </c>
      <c r="I21" s="717">
        <f t="shared" si="2"/>
        <v>7646</v>
      </c>
      <c r="J21" s="716">
        <f t="shared" si="2"/>
        <v>84457</v>
      </c>
      <c r="K21" s="716">
        <f t="shared" si="2"/>
        <v>992990</v>
      </c>
      <c r="L21" s="715">
        <f t="shared" si="2"/>
        <v>47880</v>
      </c>
      <c r="N21" s="1" t="s">
        <v>765</v>
      </c>
      <c r="R21" s="2439" t="s">
        <v>282</v>
      </c>
      <c r="S21" s="2439"/>
      <c r="T21" s="2439"/>
      <c r="U21" s="2439" t="s">
        <v>1037</v>
      </c>
      <c r="V21" s="2439"/>
      <c r="W21" s="2439"/>
      <c r="X21" s="2439" t="s">
        <v>1036</v>
      </c>
      <c r="Y21" s="2439"/>
      <c r="Z21" s="2439"/>
      <c r="AA21" s="2439" t="s">
        <v>109</v>
      </c>
      <c r="AB21" s="2439"/>
      <c r="AC21" s="2439"/>
      <c r="AD21" s="2439" t="s">
        <v>282</v>
      </c>
      <c r="AE21" s="2439"/>
      <c r="AF21" s="2439"/>
      <c r="AG21" s="2439" t="s">
        <v>1037</v>
      </c>
      <c r="AH21" s="2439"/>
      <c r="AI21" s="2439"/>
      <c r="AJ21" s="2439" t="s">
        <v>1036</v>
      </c>
      <c r="AK21" s="2439"/>
      <c r="AL21" s="2439"/>
      <c r="AM21" s="2439" t="s">
        <v>109</v>
      </c>
      <c r="AN21" s="2439"/>
      <c r="AO21" s="2439"/>
      <c r="AP21" s="1"/>
    </row>
    <row r="22" spans="1:42" ht="14" customHeight="1" thickBot="1" x14ac:dyDescent="0.75">
      <c r="A22" s="2399" t="s">
        <v>803</v>
      </c>
      <c r="B22" s="2400"/>
      <c r="C22" s="2400"/>
      <c r="D22" s="713">
        <f t="shared" si="2"/>
        <v>10</v>
      </c>
      <c r="E22" s="712">
        <f t="shared" si="2"/>
        <v>53</v>
      </c>
      <c r="F22" s="708">
        <f t="shared" si="2"/>
        <v>63</v>
      </c>
      <c r="G22" s="711">
        <f t="shared" si="2"/>
        <v>259</v>
      </c>
      <c r="H22" s="710">
        <f t="shared" si="2"/>
        <v>322</v>
      </c>
      <c r="I22" s="709">
        <f t="shared" si="2"/>
        <v>6151</v>
      </c>
      <c r="J22" s="708">
        <f t="shared" si="2"/>
        <v>85709</v>
      </c>
      <c r="K22" s="708">
        <f t="shared" si="2"/>
        <v>1040053</v>
      </c>
      <c r="L22" s="707">
        <f t="shared" si="2"/>
        <v>94009</v>
      </c>
      <c r="N22" s="1" t="s">
        <v>844</v>
      </c>
      <c r="R22" s="36" t="s">
        <v>816</v>
      </c>
      <c r="S22" s="36" t="s">
        <v>815</v>
      </c>
      <c r="T22" s="36" t="s">
        <v>1035</v>
      </c>
      <c r="U22" s="36" t="s">
        <v>816</v>
      </c>
      <c r="V22" s="36" t="s">
        <v>815</v>
      </c>
      <c r="W22" s="36" t="s">
        <v>1035</v>
      </c>
      <c r="X22" s="36" t="s">
        <v>816</v>
      </c>
      <c r="Y22" s="36" t="s">
        <v>815</v>
      </c>
      <c r="Z22" s="36" t="s">
        <v>1035</v>
      </c>
      <c r="AA22" s="36" t="s">
        <v>816</v>
      </c>
      <c r="AB22" s="36" t="s">
        <v>815</v>
      </c>
      <c r="AC22" s="36" t="s">
        <v>1035</v>
      </c>
      <c r="AD22" s="36" t="s">
        <v>816</v>
      </c>
      <c r="AE22" s="36" t="s">
        <v>815</v>
      </c>
      <c r="AF22" s="36" t="s">
        <v>1035</v>
      </c>
      <c r="AG22" s="36" t="s">
        <v>816</v>
      </c>
      <c r="AH22" s="36" t="s">
        <v>815</v>
      </c>
      <c r="AI22" s="36" t="s">
        <v>1035</v>
      </c>
      <c r="AJ22" s="36" t="s">
        <v>816</v>
      </c>
      <c r="AK22" s="36" t="s">
        <v>815</v>
      </c>
      <c r="AL22" s="36" t="s">
        <v>1035</v>
      </c>
      <c r="AM22" s="36" t="s">
        <v>816</v>
      </c>
      <c r="AN22" s="36" t="s">
        <v>815</v>
      </c>
      <c r="AO22" s="36" t="s">
        <v>1035</v>
      </c>
      <c r="AP22" s="1"/>
    </row>
    <row r="23" spans="1:42" ht="14" customHeight="1" x14ac:dyDescent="0.7">
      <c r="A23" s="706" t="s">
        <v>761</v>
      </c>
      <c r="B23" s="2440" t="s">
        <v>801</v>
      </c>
      <c r="C23" s="2440"/>
      <c r="D23" s="704">
        <v>1</v>
      </c>
      <c r="E23" s="703">
        <v>24</v>
      </c>
      <c r="F23" s="699">
        <v>25</v>
      </c>
      <c r="G23" s="702">
        <v>17</v>
      </c>
      <c r="H23" s="701">
        <v>42</v>
      </c>
      <c r="I23" s="700">
        <v>2975</v>
      </c>
      <c r="J23" s="699">
        <v>51207</v>
      </c>
      <c r="K23" s="699">
        <v>501591</v>
      </c>
      <c r="L23" s="698">
        <v>0</v>
      </c>
      <c r="Q23" s="1" t="s">
        <v>801</v>
      </c>
      <c r="R23" s="36">
        <v>8</v>
      </c>
      <c r="S23" s="36">
        <v>4</v>
      </c>
      <c r="T23" s="36">
        <v>13</v>
      </c>
      <c r="U23" s="36">
        <v>1</v>
      </c>
      <c r="V23" s="36">
        <v>0</v>
      </c>
      <c r="W23" s="36">
        <v>0</v>
      </c>
      <c r="X23" s="36">
        <v>30</v>
      </c>
      <c r="Y23" s="36">
        <v>17</v>
      </c>
      <c r="Z23" s="36">
        <v>33</v>
      </c>
      <c r="AA23" s="36">
        <v>2</v>
      </c>
      <c r="AB23" s="36">
        <v>1</v>
      </c>
      <c r="AC23" s="36">
        <v>27</v>
      </c>
      <c r="AD23" s="36">
        <v>0</v>
      </c>
      <c r="AE23" s="36">
        <v>0</v>
      </c>
      <c r="AF23" s="36">
        <v>0</v>
      </c>
      <c r="AG23" s="36">
        <v>0</v>
      </c>
      <c r="AH23" s="36">
        <v>0</v>
      </c>
      <c r="AI23" s="36">
        <v>0</v>
      </c>
      <c r="AJ23" s="36">
        <v>0</v>
      </c>
      <c r="AK23" s="36">
        <v>0</v>
      </c>
      <c r="AL23" s="36">
        <v>1</v>
      </c>
      <c r="AM23" s="36">
        <v>0</v>
      </c>
      <c r="AN23" s="36">
        <v>0</v>
      </c>
      <c r="AO23" s="36">
        <v>2</v>
      </c>
      <c r="AP23" s="1"/>
    </row>
    <row r="24" spans="1:42" ht="14" customHeight="1" x14ac:dyDescent="0.7">
      <c r="A24" s="694" t="s">
        <v>765</v>
      </c>
      <c r="B24" s="2402" t="s">
        <v>799</v>
      </c>
      <c r="C24" s="2402"/>
      <c r="D24" s="693">
        <v>1</v>
      </c>
      <c r="E24" s="692">
        <v>2</v>
      </c>
      <c r="F24" s="297">
        <v>3</v>
      </c>
      <c r="G24" s="691">
        <v>24</v>
      </c>
      <c r="H24" s="690">
        <v>27</v>
      </c>
      <c r="I24" s="689">
        <v>638</v>
      </c>
      <c r="J24" s="297">
        <v>8311</v>
      </c>
      <c r="K24" s="297">
        <v>91912</v>
      </c>
      <c r="L24" s="688">
        <v>1497</v>
      </c>
      <c r="Q24" s="1" t="s">
        <v>799</v>
      </c>
      <c r="R24" s="36">
        <v>0</v>
      </c>
      <c r="S24" s="36">
        <v>1</v>
      </c>
      <c r="T24" s="36">
        <v>0</v>
      </c>
      <c r="U24" s="36">
        <v>0</v>
      </c>
      <c r="V24" s="36">
        <v>0</v>
      </c>
      <c r="W24" s="36">
        <v>0</v>
      </c>
      <c r="X24" s="36">
        <v>0</v>
      </c>
      <c r="Y24" s="36">
        <v>0</v>
      </c>
      <c r="Z24" s="36">
        <v>0</v>
      </c>
      <c r="AA24" s="36">
        <v>0</v>
      </c>
      <c r="AB24" s="36">
        <v>3</v>
      </c>
      <c r="AC24" s="36">
        <v>1</v>
      </c>
      <c r="AD24" s="36">
        <v>0</v>
      </c>
      <c r="AE24" s="36">
        <v>0</v>
      </c>
      <c r="AF24" s="36">
        <v>24</v>
      </c>
      <c r="AG24" s="36">
        <v>0</v>
      </c>
      <c r="AH24" s="36">
        <v>0</v>
      </c>
      <c r="AI24" s="36">
        <v>0</v>
      </c>
      <c r="AJ24" s="36">
        <v>0</v>
      </c>
      <c r="AK24" s="36">
        <v>0</v>
      </c>
      <c r="AL24" s="36">
        <v>0</v>
      </c>
      <c r="AM24" s="36">
        <v>0</v>
      </c>
      <c r="AN24" s="36">
        <v>0</v>
      </c>
      <c r="AO24" s="36">
        <v>0</v>
      </c>
    </row>
    <row r="25" spans="1:42" ht="14" customHeight="1" x14ac:dyDescent="0.7">
      <c r="A25" s="694" t="s">
        <v>765</v>
      </c>
      <c r="B25" s="2402" t="s">
        <v>797</v>
      </c>
      <c r="C25" s="2402"/>
      <c r="D25" s="693">
        <v>1</v>
      </c>
      <c r="E25" s="692">
        <v>7</v>
      </c>
      <c r="F25" s="297">
        <v>8</v>
      </c>
      <c r="G25" s="691">
        <v>5</v>
      </c>
      <c r="H25" s="690">
        <v>13</v>
      </c>
      <c r="I25" s="689">
        <v>1706</v>
      </c>
      <c r="J25" s="297">
        <v>12505</v>
      </c>
      <c r="K25" s="297">
        <v>182886</v>
      </c>
      <c r="L25" s="688">
        <v>219</v>
      </c>
      <c r="Q25" s="1" t="s">
        <v>797</v>
      </c>
      <c r="R25" s="36">
        <v>0</v>
      </c>
      <c r="S25" s="36">
        <v>2</v>
      </c>
      <c r="T25" s="36">
        <v>3</v>
      </c>
      <c r="U25" s="36">
        <v>0</v>
      </c>
      <c r="V25" s="36">
        <v>0</v>
      </c>
      <c r="W25" s="36">
        <v>0</v>
      </c>
      <c r="X25" s="36">
        <v>27</v>
      </c>
      <c r="Y25" s="36">
        <v>0</v>
      </c>
      <c r="Z25" s="36">
        <v>0</v>
      </c>
      <c r="AA25" s="36">
        <v>0</v>
      </c>
      <c r="AB25" s="36">
        <v>0</v>
      </c>
      <c r="AC25" s="36">
        <v>0</v>
      </c>
      <c r="AD25" s="36">
        <v>0</v>
      </c>
      <c r="AE25" s="36">
        <v>0</v>
      </c>
      <c r="AF25" s="36">
        <v>1</v>
      </c>
      <c r="AG25" s="36">
        <v>0</v>
      </c>
      <c r="AH25" s="36">
        <v>0</v>
      </c>
      <c r="AI25" s="36">
        <v>0</v>
      </c>
      <c r="AJ25" s="36">
        <v>0</v>
      </c>
      <c r="AK25" s="36">
        <v>0</v>
      </c>
      <c r="AL25" s="36">
        <v>2</v>
      </c>
      <c r="AM25" s="36">
        <v>0</v>
      </c>
      <c r="AN25" s="36">
        <v>0</v>
      </c>
      <c r="AO25" s="36">
        <v>3</v>
      </c>
      <c r="AP25" s="1"/>
    </row>
    <row r="26" spans="1:42" ht="14" customHeight="1" x14ac:dyDescent="0.7">
      <c r="A26" s="694" t="s">
        <v>765</v>
      </c>
      <c r="B26" s="2402" t="s">
        <v>796</v>
      </c>
      <c r="C26" s="2402"/>
      <c r="D26" s="693">
        <v>1</v>
      </c>
      <c r="E26" s="692">
        <v>0</v>
      </c>
      <c r="F26" s="297">
        <v>1</v>
      </c>
      <c r="G26" s="691">
        <v>27</v>
      </c>
      <c r="H26" s="690">
        <v>28</v>
      </c>
      <c r="I26" s="689">
        <v>1433</v>
      </c>
      <c r="J26" s="297">
        <v>23620</v>
      </c>
      <c r="K26" s="297">
        <v>239329</v>
      </c>
      <c r="L26" s="688">
        <v>30032</v>
      </c>
      <c r="Q26" s="1" t="s">
        <v>796</v>
      </c>
      <c r="R26" s="36">
        <v>0</v>
      </c>
      <c r="S26" s="36">
        <v>0</v>
      </c>
      <c r="T26" s="36">
        <v>0</v>
      </c>
      <c r="U26" s="36">
        <v>0</v>
      </c>
      <c r="V26" s="36">
        <v>0</v>
      </c>
      <c r="W26" s="36">
        <v>0</v>
      </c>
      <c r="X26" s="36">
        <v>0</v>
      </c>
      <c r="Y26" s="36">
        <v>0</v>
      </c>
      <c r="Z26" s="36">
        <v>0</v>
      </c>
      <c r="AA26" s="36">
        <v>0</v>
      </c>
      <c r="AB26" s="36">
        <v>0</v>
      </c>
      <c r="AC26" s="36">
        <v>0</v>
      </c>
      <c r="AD26" s="36">
        <v>0</v>
      </c>
      <c r="AE26" s="36">
        <v>27</v>
      </c>
      <c r="AF26" s="36">
        <v>0</v>
      </c>
      <c r="AG26" s="36">
        <v>0</v>
      </c>
      <c r="AH26" s="36">
        <v>0</v>
      </c>
      <c r="AI26" s="36">
        <v>0</v>
      </c>
      <c r="AJ26" s="36">
        <v>0</v>
      </c>
      <c r="AK26" s="36">
        <v>52</v>
      </c>
      <c r="AL26" s="36">
        <v>0</v>
      </c>
      <c r="AM26" s="36">
        <v>0</v>
      </c>
      <c r="AN26" s="36">
        <v>0</v>
      </c>
      <c r="AO26" s="36">
        <v>0</v>
      </c>
      <c r="AP26" s="1"/>
    </row>
    <row r="27" spans="1:42" ht="14" customHeight="1" x14ac:dyDescent="0.7">
      <c r="A27" s="694" t="s">
        <v>761</v>
      </c>
      <c r="B27" s="2402" t="s">
        <v>795</v>
      </c>
      <c r="C27" s="2402"/>
      <c r="D27" s="693">
        <v>0</v>
      </c>
      <c r="E27" s="692">
        <v>4</v>
      </c>
      <c r="F27" s="297">
        <v>4</v>
      </c>
      <c r="G27" s="691">
        <v>9</v>
      </c>
      <c r="H27" s="690">
        <v>13</v>
      </c>
      <c r="I27" s="689">
        <v>621</v>
      </c>
      <c r="J27" s="297">
        <v>6099</v>
      </c>
      <c r="K27" s="297">
        <v>129250</v>
      </c>
      <c r="L27" s="688">
        <v>260</v>
      </c>
      <c r="Q27" s="1" t="s">
        <v>795</v>
      </c>
      <c r="R27" s="1">
        <v>4</v>
      </c>
      <c r="S27" s="36">
        <v>0</v>
      </c>
      <c r="T27" s="36">
        <v>0</v>
      </c>
      <c r="U27" s="36">
        <v>0</v>
      </c>
      <c r="V27" s="36">
        <v>0</v>
      </c>
      <c r="W27" s="36">
        <v>0</v>
      </c>
      <c r="X27" s="1">
        <v>13</v>
      </c>
      <c r="Y27" s="36">
        <v>0</v>
      </c>
      <c r="Z27" s="36">
        <v>4</v>
      </c>
      <c r="AA27" s="36">
        <v>0</v>
      </c>
      <c r="AB27" s="36">
        <v>0</v>
      </c>
      <c r="AC27" s="36">
        <v>1</v>
      </c>
      <c r="AD27" s="36">
        <v>0</v>
      </c>
      <c r="AE27" s="36">
        <v>5</v>
      </c>
      <c r="AF27" s="36">
        <v>0</v>
      </c>
      <c r="AG27" s="36">
        <v>0</v>
      </c>
      <c r="AH27" s="36">
        <v>0</v>
      </c>
      <c r="AI27" s="36">
        <v>0</v>
      </c>
      <c r="AJ27" s="36">
        <v>0</v>
      </c>
      <c r="AK27" s="36">
        <v>0</v>
      </c>
      <c r="AL27" s="36">
        <v>0</v>
      </c>
      <c r="AM27" s="36">
        <v>0</v>
      </c>
      <c r="AN27" s="36">
        <v>0</v>
      </c>
      <c r="AO27" s="36">
        <v>1</v>
      </c>
      <c r="AP27" s="1"/>
    </row>
    <row r="28" spans="1:42" ht="14" customHeight="1" x14ac:dyDescent="0.7">
      <c r="A28" s="694" t="s">
        <v>765</v>
      </c>
      <c r="B28" s="2402" t="s">
        <v>793</v>
      </c>
      <c r="C28" s="2402"/>
      <c r="D28" s="693">
        <v>1</v>
      </c>
      <c r="E28" s="692">
        <v>2</v>
      </c>
      <c r="F28" s="297">
        <v>3</v>
      </c>
      <c r="G28" s="691">
        <v>33</v>
      </c>
      <c r="H28" s="690">
        <v>36</v>
      </c>
      <c r="I28" s="689">
        <v>32</v>
      </c>
      <c r="J28" s="297">
        <v>690</v>
      </c>
      <c r="K28" s="297">
        <v>11056</v>
      </c>
      <c r="L28" s="688">
        <v>0</v>
      </c>
      <c r="Q28" s="1" t="s">
        <v>793</v>
      </c>
      <c r="R28" s="1">
        <v>0</v>
      </c>
      <c r="S28" s="36">
        <v>1</v>
      </c>
      <c r="T28" s="36">
        <v>0</v>
      </c>
      <c r="U28" s="1">
        <v>0</v>
      </c>
      <c r="V28" s="36">
        <v>0</v>
      </c>
      <c r="W28" s="36">
        <v>0</v>
      </c>
      <c r="X28" s="1">
        <v>0</v>
      </c>
      <c r="Y28" s="36">
        <v>1</v>
      </c>
      <c r="Z28" s="36">
        <v>0</v>
      </c>
      <c r="AA28" s="36">
        <v>0</v>
      </c>
      <c r="AB28" s="36">
        <v>0</v>
      </c>
      <c r="AC28" s="36">
        <v>0</v>
      </c>
      <c r="AD28" s="36">
        <v>0</v>
      </c>
      <c r="AE28" s="36">
        <v>0</v>
      </c>
      <c r="AF28" s="36">
        <v>33</v>
      </c>
      <c r="AG28" s="36">
        <v>0</v>
      </c>
      <c r="AH28" s="36">
        <v>0</v>
      </c>
      <c r="AI28" s="36">
        <v>0</v>
      </c>
      <c r="AJ28" s="36">
        <v>0</v>
      </c>
      <c r="AK28" s="36">
        <v>0</v>
      </c>
      <c r="AL28" s="36">
        <v>33</v>
      </c>
      <c r="AM28" s="36">
        <v>0</v>
      </c>
      <c r="AN28" s="36">
        <v>0</v>
      </c>
      <c r="AO28" s="36">
        <v>33</v>
      </c>
      <c r="AP28" s="1"/>
    </row>
    <row r="29" spans="1:42" ht="14" customHeight="1" x14ac:dyDescent="0.7">
      <c r="A29" s="694" t="s">
        <v>765</v>
      </c>
      <c r="B29" s="2402" t="s">
        <v>792</v>
      </c>
      <c r="C29" s="2402"/>
      <c r="D29" s="693">
        <v>1</v>
      </c>
      <c r="E29" s="692">
        <v>0</v>
      </c>
      <c r="F29" s="297">
        <v>1</v>
      </c>
      <c r="G29" s="691">
        <v>4</v>
      </c>
      <c r="H29" s="690">
        <v>5</v>
      </c>
      <c r="I29" s="689">
        <v>44</v>
      </c>
      <c r="J29" s="297">
        <v>2157</v>
      </c>
      <c r="K29" s="297">
        <v>22729</v>
      </c>
      <c r="L29" s="688">
        <v>0</v>
      </c>
      <c r="Q29" s="1" t="s">
        <v>792</v>
      </c>
      <c r="R29" s="1">
        <v>1</v>
      </c>
      <c r="S29" s="36">
        <v>0</v>
      </c>
      <c r="T29" s="36">
        <v>0</v>
      </c>
      <c r="U29" s="1">
        <v>0</v>
      </c>
      <c r="V29" s="36">
        <v>0</v>
      </c>
      <c r="W29" s="36">
        <v>0</v>
      </c>
      <c r="X29" s="1">
        <v>0</v>
      </c>
      <c r="Y29" s="36">
        <v>0</v>
      </c>
      <c r="Z29" s="36">
        <v>0</v>
      </c>
      <c r="AA29" s="36">
        <v>1</v>
      </c>
      <c r="AB29" s="36">
        <v>0</v>
      </c>
      <c r="AC29" s="36">
        <v>1</v>
      </c>
      <c r="AD29" s="36">
        <v>0</v>
      </c>
      <c r="AE29" s="36">
        <v>0</v>
      </c>
      <c r="AF29" s="36">
        <v>0</v>
      </c>
      <c r="AG29" s="36">
        <v>0</v>
      </c>
      <c r="AH29" s="36">
        <v>0</v>
      </c>
      <c r="AI29" s="36">
        <v>0</v>
      </c>
      <c r="AJ29" s="36">
        <v>0</v>
      </c>
      <c r="AK29" s="36">
        <v>0</v>
      </c>
      <c r="AL29" s="36">
        <v>0</v>
      </c>
      <c r="AM29" s="36">
        <v>0</v>
      </c>
      <c r="AN29" s="36">
        <v>0</v>
      </c>
      <c r="AO29" s="36">
        <v>0</v>
      </c>
      <c r="AP29" s="1"/>
    </row>
    <row r="30" spans="1:42" ht="14" customHeight="1" x14ac:dyDescent="0.7">
      <c r="A30" s="694" t="s">
        <v>765</v>
      </c>
      <c r="B30" s="2402" t="s">
        <v>791</v>
      </c>
      <c r="C30" s="2402"/>
      <c r="D30" s="693">
        <v>1</v>
      </c>
      <c r="E30" s="692">
        <v>10</v>
      </c>
      <c r="F30" s="297">
        <v>11</v>
      </c>
      <c r="G30" s="691">
        <v>16</v>
      </c>
      <c r="H30" s="690">
        <v>27</v>
      </c>
      <c r="I30" s="689">
        <v>684</v>
      </c>
      <c r="J30" s="297">
        <v>6719</v>
      </c>
      <c r="K30" s="297">
        <v>80745</v>
      </c>
      <c r="L30" s="688">
        <v>4775</v>
      </c>
      <c r="Q30" s="1" t="s">
        <v>791</v>
      </c>
      <c r="R30" s="1">
        <v>0</v>
      </c>
      <c r="S30" s="36">
        <v>0</v>
      </c>
      <c r="T30" s="36">
        <v>10</v>
      </c>
      <c r="U30" s="1">
        <v>9</v>
      </c>
      <c r="V30" s="36">
        <v>0</v>
      </c>
      <c r="W30" s="36">
        <v>0</v>
      </c>
      <c r="X30" s="1">
        <v>3</v>
      </c>
      <c r="Y30" s="36">
        <v>0</v>
      </c>
      <c r="Z30" s="36">
        <v>0</v>
      </c>
      <c r="AA30" s="36">
        <v>0</v>
      </c>
      <c r="AB30" s="36">
        <v>0</v>
      </c>
      <c r="AC30" s="36">
        <v>13</v>
      </c>
      <c r="AD30" s="36">
        <v>0</v>
      </c>
      <c r="AE30" s="36">
        <v>0</v>
      </c>
      <c r="AF30" s="36">
        <v>16</v>
      </c>
      <c r="AG30" s="36">
        <v>0</v>
      </c>
      <c r="AH30" s="36">
        <v>0</v>
      </c>
      <c r="AI30" s="36">
        <v>0</v>
      </c>
      <c r="AJ30" s="36">
        <v>0</v>
      </c>
      <c r="AK30" s="36">
        <v>0</v>
      </c>
      <c r="AL30" s="36">
        <v>15</v>
      </c>
      <c r="AM30" s="36">
        <v>0</v>
      </c>
      <c r="AN30" s="36">
        <v>0</v>
      </c>
      <c r="AO30" s="36">
        <v>0</v>
      </c>
      <c r="AP30" s="1"/>
    </row>
    <row r="31" spans="1:42" ht="14" customHeight="1" x14ac:dyDescent="0.7">
      <c r="A31" s="694" t="s">
        <v>765</v>
      </c>
      <c r="B31" s="2402" t="s">
        <v>790</v>
      </c>
      <c r="C31" s="2402"/>
      <c r="D31" s="693">
        <v>1</v>
      </c>
      <c r="E31" s="692">
        <v>5</v>
      </c>
      <c r="F31" s="297">
        <v>6</v>
      </c>
      <c r="G31" s="691">
        <v>1</v>
      </c>
      <c r="H31" s="690">
        <v>7</v>
      </c>
      <c r="I31" s="689">
        <v>525</v>
      </c>
      <c r="J31" s="297">
        <v>9076</v>
      </c>
      <c r="K31" s="297">
        <v>85696</v>
      </c>
      <c r="L31" s="688">
        <v>1263</v>
      </c>
      <c r="Q31" s="1" t="s">
        <v>790</v>
      </c>
      <c r="R31" s="1">
        <v>1</v>
      </c>
      <c r="S31" s="36">
        <v>0</v>
      </c>
      <c r="T31" s="36">
        <v>5</v>
      </c>
      <c r="U31" s="1">
        <v>0</v>
      </c>
      <c r="V31" s="36">
        <v>0</v>
      </c>
      <c r="W31" s="36">
        <v>0</v>
      </c>
      <c r="X31" s="1">
        <v>8</v>
      </c>
      <c r="Y31" s="36">
        <v>0</v>
      </c>
      <c r="Z31" s="36">
        <v>0</v>
      </c>
      <c r="AA31" s="36">
        <v>0</v>
      </c>
      <c r="AB31" s="36">
        <v>0</v>
      </c>
      <c r="AC31" s="36">
        <v>4</v>
      </c>
      <c r="AD31" s="36">
        <v>0</v>
      </c>
      <c r="AE31" s="36">
        <v>1</v>
      </c>
      <c r="AF31" s="36">
        <v>0</v>
      </c>
      <c r="AG31" s="36">
        <v>0</v>
      </c>
      <c r="AH31" s="36">
        <v>0</v>
      </c>
      <c r="AI31" s="36">
        <v>0</v>
      </c>
      <c r="AJ31" s="36">
        <v>0</v>
      </c>
      <c r="AK31" s="36">
        <v>0</v>
      </c>
      <c r="AL31" s="36">
        <v>0</v>
      </c>
      <c r="AM31" s="36">
        <v>0</v>
      </c>
      <c r="AN31" s="36">
        <v>0</v>
      </c>
      <c r="AO31" s="36">
        <v>0</v>
      </c>
      <c r="AP31" s="1"/>
    </row>
    <row r="32" spans="1:42" ht="14" customHeight="1" x14ac:dyDescent="0.7">
      <c r="A32" s="694" t="s">
        <v>761</v>
      </c>
      <c r="B32" s="2402" t="s">
        <v>789</v>
      </c>
      <c r="C32" s="2402"/>
      <c r="D32" s="693">
        <v>1</v>
      </c>
      <c r="E32" s="692">
        <v>5</v>
      </c>
      <c r="F32" s="297">
        <v>6</v>
      </c>
      <c r="G32" s="691">
        <v>0</v>
      </c>
      <c r="H32" s="690">
        <v>6</v>
      </c>
      <c r="I32" s="689">
        <v>598</v>
      </c>
      <c r="J32" s="297">
        <v>4788</v>
      </c>
      <c r="K32" s="297">
        <v>73160</v>
      </c>
      <c r="L32" s="688">
        <v>2711</v>
      </c>
      <c r="Q32" s="1" t="s">
        <v>789</v>
      </c>
      <c r="R32" s="1">
        <v>0</v>
      </c>
      <c r="S32" s="36">
        <v>5</v>
      </c>
      <c r="T32" s="36">
        <v>0</v>
      </c>
      <c r="U32" s="1">
        <v>0</v>
      </c>
      <c r="V32" s="36">
        <v>0</v>
      </c>
      <c r="W32" s="36">
        <v>0</v>
      </c>
      <c r="X32" s="1">
        <v>0</v>
      </c>
      <c r="Y32" s="36">
        <v>8</v>
      </c>
      <c r="Z32" s="36">
        <v>8</v>
      </c>
      <c r="AA32" s="36">
        <v>0</v>
      </c>
      <c r="AB32" s="36">
        <v>0</v>
      </c>
      <c r="AC32" s="36">
        <v>0</v>
      </c>
      <c r="AD32" s="36">
        <v>0</v>
      </c>
      <c r="AE32" s="36">
        <v>0</v>
      </c>
      <c r="AF32" s="36">
        <v>0</v>
      </c>
      <c r="AG32" s="36">
        <v>0</v>
      </c>
      <c r="AH32" s="36">
        <v>0</v>
      </c>
      <c r="AI32" s="36">
        <v>0</v>
      </c>
      <c r="AJ32" s="36">
        <v>0</v>
      </c>
      <c r="AK32" s="36">
        <v>0</v>
      </c>
      <c r="AL32" s="36">
        <v>0</v>
      </c>
      <c r="AM32" s="36">
        <v>0</v>
      </c>
      <c r="AN32" s="36">
        <v>0</v>
      </c>
      <c r="AO32" s="36">
        <v>0</v>
      </c>
      <c r="AP32" s="1"/>
    </row>
    <row r="33" spans="1:42" ht="14" customHeight="1" x14ac:dyDescent="0.7">
      <c r="A33" s="694" t="s">
        <v>765</v>
      </c>
      <c r="B33" s="2402" t="s">
        <v>788</v>
      </c>
      <c r="C33" s="2402"/>
      <c r="D33" s="693">
        <v>1</v>
      </c>
      <c r="E33" s="692">
        <v>2</v>
      </c>
      <c r="F33" s="297">
        <v>3</v>
      </c>
      <c r="G33" s="691">
        <v>10</v>
      </c>
      <c r="H33" s="690">
        <v>13</v>
      </c>
      <c r="I33" s="689">
        <v>425</v>
      </c>
      <c r="J33" s="297">
        <v>5941</v>
      </c>
      <c r="K33" s="297">
        <v>58110</v>
      </c>
      <c r="L33" s="688">
        <v>770</v>
      </c>
      <c r="Q33" s="1" t="s">
        <v>788</v>
      </c>
      <c r="R33" s="1">
        <v>0</v>
      </c>
      <c r="S33" s="36">
        <v>1</v>
      </c>
      <c r="T33" s="36">
        <v>0</v>
      </c>
      <c r="U33" s="1">
        <v>0</v>
      </c>
      <c r="V33" s="36">
        <v>0</v>
      </c>
      <c r="W33" s="36">
        <v>0</v>
      </c>
      <c r="X33" s="1">
        <v>2</v>
      </c>
      <c r="Y33" s="36">
        <v>1</v>
      </c>
      <c r="Z33" s="36">
        <v>12</v>
      </c>
      <c r="AA33" s="36">
        <v>0</v>
      </c>
      <c r="AB33" s="36">
        <v>0</v>
      </c>
      <c r="AC33" s="36">
        <v>0</v>
      </c>
      <c r="AD33" s="36">
        <v>2</v>
      </c>
      <c r="AE33" s="36">
        <v>0</v>
      </c>
      <c r="AF33" s="36">
        <v>5</v>
      </c>
      <c r="AG33" s="36">
        <v>0</v>
      </c>
      <c r="AH33" s="36">
        <v>0</v>
      </c>
      <c r="AI33" s="36">
        <v>0</v>
      </c>
      <c r="AJ33" s="36">
        <v>0</v>
      </c>
      <c r="AK33" s="36">
        <v>0</v>
      </c>
      <c r="AL33" s="36">
        <v>14</v>
      </c>
      <c r="AM33" s="36">
        <v>0</v>
      </c>
      <c r="AN33" s="36">
        <v>0</v>
      </c>
      <c r="AO33" s="36">
        <v>0</v>
      </c>
      <c r="AP33" s="1"/>
    </row>
    <row r="34" spans="1:42" ht="14" customHeight="1" x14ac:dyDescent="0.7">
      <c r="A34" s="694" t="s">
        <v>782</v>
      </c>
      <c r="B34" s="2402" t="s">
        <v>787</v>
      </c>
      <c r="C34" s="2402"/>
      <c r="D34" s="693">
        <v>1</v>
      </c>
      <c r="E34" s="692">
        <v>0</v>
      </c>
      <c r="F34" s="297">
        <v>1</v>
      </c>
      <c r="G34" s="691">
        <v>2</v>
      </c>
      <c r="H34" s="690">
        <v>3</v>
      </c>
      <c r="I34" s="689">
        <v>0</v>
      </c>
      <c r="J34" s="297">
        <v>0</v>
      </c>
      <c r="K34" s="297">
        <v>0</v>
      </c>
      <c r="L34" s="688">
        <v>0</v>
      </c>
      <c r="Q34" s="1" t="s">
        <v>787</v>
      </c>
      <c r="R34" s="1">
        <v>0</v>
      </c>
      <c r="S34" s="36">
        <v>0</v>
      </c>
      <c r="T34" s="36">
        <v>0</v>
      </c>
      <c r="U34" s="1">
        <v>0</v>
      </c>
      <c r="V34" s="36">
        <v>0</v>
      </c>
      <c r="W34" s="36">
        <v>0</v>
      </c>
      <c r="X34" s="1">
        <v>0</v>
      </c>
      <c r="Y34" s="36">
        <v>0</v>
      </c>
      <c r="Z34" s="36">
        <v>0</v>
      </c>
      <c r="AA34" s="36">
        <v>0</v>
      </c>
      <c r="AB34" s="36">
        <v>0</v>
      </c>
      <c r="AC34" s="36">
        <v>0</v>
      </c>
      <c r="AD34" s="36">
        <v>0</v>
      </c>
      <c r="AE34" s="36">
        <v>0</v>
      </c>
      <c r="AF34" s="36">
        <v>0</v>
      </c>
      <c r="AG34" s="36">
        <v>0</v>
      </c>
      <c r="AH34" s="36">
        <v>0</v>
      </c>
      <c r="AI34" s="36">
        <v>0</v>
      </c>
      <c r="AJ34" s="36">
        <v>0</v>
      </c>
      <c r="AK34" s="36">
        <v>0</v>
      </c>
      <c r="AL34" s="36">
        <v>0</v>
      </c>
      <c r="AM34" s="36">
        <v>0</v>
      </c>
      <c r="AN34" s="36">
        <v>0</v>
      </c>
      <c r="AO34" s="36">
        <v>0</v>
      </c>
      <c r="AP34" s="1"/>
    </row>
    <row r="35" spans="1:42" ht="14" customHeight="1" x14ac:dyDescent="0.7">
      <c r="A35" s="694" t="s">
        <v>782</v>
      </c>
      <c r="B35" s="2402" t="s">
        <v>785</v>
      </c>
      <c r="C35" s="2402"/>
      <c r="D35" s="693">
        <v>1</v>
      </c>
      <c r="E35" s="692">
        <v>0</v>
      </c>
      <c r="F35" s="297">
        <v>1</v>
      </c>
      <c r="G35" s="691">
        <v>0</v>
      </c>
      <c r="H35" s="690">
        <v>1</v>
      </c>
      <c r="I35" s="689">
        <v>0</v>
      </c>
      <c r="J35" s="297">
        <v>0</v>
      </c>
      <c r="K35" s="297">
        <v>0</v>
      </c>
      <c r="L35" s="688">
        <v>0</v>
      </c>
      <c r="Q35" s="1" t="s">
        <v>785</v>
      </c>
      <c r="R35" s="1">
        <v>0</v>
      </c>
      <c r="S35" s="36">
        <v>0</v>
      </c>
      <c r="T35" s="36">
        <v>0</v>
      </c>
      <c r="U35" s="1">
        <v>0</v>
      </c>
      <c r="V35" s="36">
        <v>0</v>
      </c>
      <c r="W35" s="36">
        <v>0</v>
      </c>
      <c r="X35" s="1">
        <v>0</v>
      </c>
      <c r="Y35" s="36">
        <v>0</v>
      </c>
      <c r="Z35" s="36">
        <v>0</v>
      </c>
      <c r="AA35" s="36">
        <v>0</v>
      </c>
      <c r="AB35" s="36">
        <v>0</v>
      </c>
      <c r="AC35" s="36">
        <v>0</v>
      </c>
      <c r="AD35" s="36">
        <v>0</v>
      </c>
      <c r="AE35" s="36">
        <v>0</v>
      </c>
      <c r="AF35" s="36">
        <v>0</v>
      </c>
      <c r="AG35" s="36">
        <v>0</v>
      </c>
      <c r="AH35" s="36">
        <v>0</v>
      </c>
      <c r="AI35" s="36">
        <v>0</v>
      </c>
      <c r="AJ35" s="36">
        <v>0</v>
      </c>
      <c r="AK35" s="36">
        <v>0</v>
      </c>
      <c r="AL35" s="36">
        <v>0</v>
      </c>
      <c r="AM35" s="36">
        <v>0</v>
      </c>
      <c r="AN35" s="36">
        <v>0</v>
      </c>
      <c r="AO35" s="36">
        <v>0</v>
      </c>
      <c r="AP35" s="1"/>
    </row>
    <row r="36" spans="1:42" ht="14" customHeight="1" x14ac:dyDescent="0.7">
      <c r="A36" s="694" t="s">
        <v>761</v>
      </c>
      <c r="B36" s="2402" t="s">
        <v>784</v>
      </c>
      <c r="C36" s="2402"/>
      <c r="D36" s="693">
        <v>1</v>
      </c>
      <c r="E36" s="692">
        <v>4</v>
      </c>
      <c r="F36" s="297">
        <v>5</v>
      </c>
      <c r="G36" s="691">
        <v>0</v>
      </c>
      <c r="H36" s="690">
        <v>5</v>
      </c>
      <c r="I36" s="689">
        <v>51</v>
      </c>
      <c r="J36" s="297">
        <v>831</v>
      </c>
      <c r="K36" s="297">
        <v>8437</v>
      </c>
      <c r="L36" s="688">
        <v>50</v>
      </c>
      <c r="Q36" s="1" t="s">
        <v>784</v>
      </c>
      <c r="R36" s="1">
        <v>0</v>
      </c>
      <c r="S36" s="36">
        <v>2</v>
      </c>
      <c r="T36" s="36">
        <v>3</v>
      </c>
      <c r="U36" s="1">
        <v>0</v>
      </c>
      <c r="V36" s="36">
        <v>0</v>
      </c>
      <c r="W36" s="36">
        <v>0</v>
      </c>
      <c r="X36" s="1">
        <v>0</v>
      </c>
      <c r="Y36" s="36">
        <v>0</v>
      </c>
      <c r="Z36" s="36">
        <v>3</v>
      </c>
      <c r="AA36" s="36">
        <v>0</v>
      </c>
      <c r="AB36" s="36">
        <v>0</v>
      </c>
      <c r="AC36" s="36">
        <v>0</v>
      </c>
      <c r="AD36" s="36">
        <v>0</v>
      </c>
      <c r="AE36" s="36">
        <v>0</v>
      </c>
      <c r="AF36" s="36">
        <v>0</v>
      </c>
      <c r="AG36" s="36">
        <v>0</v>
      </c>
      <c r="AH36" s="36">
        <v>0</v>
      </c>
      <c r="AI36" s="36">
        <v>0</v>
      </c>
      <c r="AJ36" s="36">
        <v>0</v>
      </c>
      <c r="AK36" s="36">
        <v>0</v>
      </c>
      <c r="AL36" s="36">
        <v>0</v>
      </c>
      <c r="AM36" s="36">
        <v>0</v>
      </c>
      <c r="AN36" s="36">
        <v>0</v>
      </c>
      <c r="AO36" s="36">
        <v>0</v>
      </c>
      <c r="AP36" s="1"/>
    </row>
    <row r="37" spans="1:42" ht="14" customHeight="1" x14ac:dyDescent="0.7">
      <c r="A37" s="694" t="s">
        <v>782</v>
      </c>
      <c r="B37" s="2402" t="s">
        <v>781</v>
      </c>
      <c r="C37" s="2402"/>
      <c r="D37" s="693">
        <v>1</v>
      </c>
      <c r="E37" s="692">
        <v>28</v>
      </c>
      <c r="F37" s="297">
        <v>29</v>
      </c>
      <c r="G37" s="691">
        <v>17</v>
      </c>
      <c r="H37" s="690">
        <v>46</v>
      </c>
      <c r="I37" s="689">
        <v>13748</v>
      </c>
      <c r="J37" s="297">
        <v>33791</v>
      </c>
      <c r="K37" s="297">
        <v>557349</v>
      </c>
      <c r="L37" s="688">
        <v>9751</v>
      </c>
      <c r="Q37" s="1" t="s">
        <v>781</v>
      </c>
      <c r="R37" s="1">
        <v>0</v>
      </c>
      <c r="S37" s="36">
        <v>1</v>
      </c>
      <c r="T37" s="36">
        <v>0</v>
      </c>
      <c r="U37" s="1">
        <v>0</v>
      </c>
      <c r="V37" s="36">
        <v>1</v>
      </c>
      <c r="W37" s="36">
        <v>0</v>
      </c>
      <c r="X37" s="1">
        <v>0</v>
      </c>
      <c r="Y37" s="36">
        <v>0</v>
      </c>
      <c r="Z37" s="36">
        <v>28</v>
      </c>
      <c r="AA37" s="36">
        <v>0</v>
      </c>
      <c r="AB37" s="36">
        <v>1</v>
      </c>
      <c r="AC37" s="36">
        <v>11</v>
      </c>
      <c r="AD37" s="36">
        <v>0</v>
      </c>
      <c r="AE37" s="36">
        <v>0</v>
      </c>
      <c r="AF37" s="36">
        <v>0</v>
      </c>
      <c r="AG37" s="36">
        <v>0</v>
      </c>
      <c r="AH37" s="36">
        <v>0</v>
      </c>
      <c r="AI37" s="36">
        <v>0</v>
      </c>
      <c r="AJ37" s="36">
        <v>0</v>
      </c>
      <c r="AK37" s="36">
        <v>0</v>
      </c>
      <c r="AL37" s="36">
        <v>0</v>
      </c>
      <c r="AM37" s="36">
        <v>0</v>
      </c>
      <c r="AN37" s="36">
        <v>0</v>
      </c>
      <c r="AO37" s="36">
        <v>0</v>
      </c>
      <c r="AP37" s="1"/>
    </row>
    <row r="38" spans="1:42" ht="14" customHeight="1" x14ac:dyDescent="0.7">
      <c r="A38" s="694" t="s">
        <v>761</v>
      </c>
      <c r="B38" s="2402" t="s">
        <v>780</v>
      </c>
      <c r="C38" s="2402"/>
      <c r="D38" s="693">
        <v>1</v>
      </c>
      <c r="E38" s="692">
        <v>3</v>
      </c>
      <c r="F38" s="297">
        <v>4</v>
      </c>
      <c r="G38" s="691">
        <v>0</v>
      </c>
      <c r="H38" s="690">
        <v>4</v>
      </c>
      <c r="I38" s="689">
        <v>396</v>
      </c>
      <c r="J38" s="297">
        <v>4979</v>
      </c>
      <c r="K38" s="297">
        <v>119306</v>
      </c>
      <c r="L38" s="688">
        <v>84012</v>
      </c>
      <c r="Q38" s="1" t="s">
        <v>780</v>
      </c>
      <c r="R38" s="1">
        <v>0</v>
      </c>
      <c r="S38" s="36">
        <v>0</v>
      </c>
      <c r="T38" s="36">
        <v>0</v>
      </c>
      <c r="U38" s="1">
        <v>0</v>
      </c>
      <c r="V38" s="36">
        <v>0</v>
      </c>
      <c r="W38" s="36">
        <v>0</v>
      </c>
      <c r="X38" s="1">
        <v>2</v>
      </c>
      <c r="Y38" s="36">
        <v>0</v>
      </c>
      <c r="Z38" s="36">
        <v>3</v>
      </c>
      <c r="AA38" s="36">
        <v>0</v>
      </c>
      <c r="AB38" s="36">
        <v>0</v>
      </c>
      <c r="AC38" s="36">
        <v>3</v>
      </c>
      <c r="AD38" s="36">
        <v>0</v>
      </c>
      <c r="AE38" s="36">
        <v>0</v>
      </c>
      <c r="AF38" s="36">
        <v>0</v>
      </c>
      <c r="AG38" s="36">
        <v>0</v>
      </c>
      <c r="AH38" s="36">
        <v>0</v>
      </c>
      <c r="AI38" s="36">
        <v>0</v>
      </c>
      <c r="AJ38" s="36">
        <v>0</v>
      </c>
      <c r="AK38" s="36">
        <v>0</v>
      </c>
      <c r="AL38" s="36">
        <v>0</v>
      </c>
      <c r="AM38" s="36">
        <v>0</v>
      </c>
      <c r="AN38" s="36">
        <v>0</v>
      </c>
      <c r="AO38" s="36">
        <v>0</v>
      </c>
      <c r="AP38" s="1"/>
    </row>
    <row r="39" spans="1:42" ht="14" customHeight="1" x14ac:dyDescent="0.7">
      <c r="A39" s="694" t="s">
        <v>761</v>
      </c>
      <c r="B39" s="2402" t="s">
        <v>777</v>
      </c>
      <c r="C39" s="2402"/>
      <c r="D39" s="693">
        <v>1</v>
      </c>
      <c r="E39" s="692">
        <v>10</v>
      </c>
      <c r="F39" s="297">
        <v>11</v>
      </c>
      <c r="G39" s="691">
        <v>228</v>
      </c>
      <c r="H39" s="690">
        <v>239</v>
      </c>
      <c r="I39" s="689">
        <v>1048</v>
      </c>
      <c r="J39" s="297">
        <v>10867</v>
      </c>
      <c r="K39" s="297">
        <v>139621</v>
      </c>
      <c r="L39" s="688">
        <v>1705</v>
      </c>
      <c r="Q39" s="1" t="s">
        <v>777</v>
      </c>
      <c r="R39" s="1">
        <v>0</v>
      </c>
      <c r="S39" s="36">
        <v>0</v>
      </c>
      <c r="T39" s="36">
        <v>10</v>
      </c>
      <c r="U39" s="1">
        <v>0</v>
      </c>
      <c r="V39" s="36">
        <v>0</v>
      </c>
      <c r="W39" s="36">
        <v>0</v>
      </c>
      <c r="X39" s="1">
        <v>20</v>
      </c>
      <c r="Y39" s="36">
        <v>0</v>
      </c>
      <c r="Z39" s="36">
        <v>1</v>
      </c>
      <c r="AA39" s="36">
        <v>0</v>
      </c>
      <c r="AB39" s="36">
        <v>0</v>
      </c>
      <c r="AC39" s="36">
        <v>0</v>
      </c>
      <c r="AD39" s="36">
        <v>0</v>
      </c>
      <c r="AE39" s="36">
        <v>0</v>
      </c>
      <c r="AF39" s="36">
        <v>228</v>
      </c>
      <c r="AG39" s="36">
        <v>0</v>
      </c>
      <c r="AH39" s="36">
        <v>0</v>
      </c>
      <c r="AI39" s="36">
        <v>0</v>
      </c>
      <c r="AJ39" s="36">
        <v>0</v>
      </c>
      <c r="AK39" s="36">
        <v>0</v>
      </c>
      <c r="AL39" s="36">
        <v>0</v>
      </c>
      <c r="AM39" s="36">
        <v>0</v>
      </c>
      <c r="AN39" s="36">
        <v>0</v>
      </c>
      <c r="AO39" s="36">
        <v>0</v>
      </c>
      <c r="AP39" s="1"/>
    </row>
    <row r="40" spans="1:42" ht="14" customHeight="1" x14ac:dyDescent="0.7">
      <c r="A40" s="694" t="s">
        <v>765</v>
      </c>
      <c r="B40" s="2402" t="s">
        <v>776</v>
      </c>
      <c r="C40" s="2402"/>
      <c r="D40" s="693">
        <v>1</v>
      </c>
      <c r="E40" s="692">
        <v>7</v>
      </c>
      <c r="F40" s="297">
        <v>8</v>
      </c>
      <c r="G40" s="691">
        <v>1</v>
      </c>
      <c r="H40" s="690">
        <v>9</v>
      </c>
      <c r="I40" s="689">
        <v>1458</v>
      </c>
      <c r="J40" s="297">
        <v>3260</v>
      </c>
      <c r="K40" s="297">
        <v>47335</v>
      </c>
      <c r="L40" s="688">
        <v>162</v>
      </c>
      <c r="Q40" s="1" t="s">
        <v>776</v>
      </c>
      <c r="R40" s="1">
        <v>3</v>
      </c>
      <c r="S40" s="36">
        <v>1</v>
      </c>
      <c r="T40" s="36">
        <v>2</v>
      </c>
      <c r="U40" s="1">
        <v>0</v>
      </c>
      <c r="V40" s="36">
        <v>0</v>
      </c>
      <c r="W40" s="36">
        <v>0</v>
      </c>
      <c r="X40" s="1">
        <v>2</v>
      </c>
      <c r="Y40" s="36">
        <v>0</v>
      </c>
      <c r="Z40" s="36">
        <v>6</v>
      </c>
      <c r="AA40" s="36">
        <v>0</v>
      </c>
      <c r="AB40" s="36">
        <v>2</v>
      </c>
      <c r="AC40" s="36">
        <v>1</v>
      </c>
      <c r="AD40" s="36">
        <v>0</v>
      </c>
      <c r="AE40" s="36">
        <v>0</v>
      </c>
      <c r="AF40" s="36">
        <v>0</v>
      </c>
      <c r="AG40" s="36">
        <v>0</v>
      </c>
      <c r="AH40" s="36">
        <v>0</v>
      </c>
      <c r="AI40" s="36">
        <v>0</v>
      </c>
      <c r="AJ40" s="36">
        <v>0</v>
      </c>
      <c r="AK40" s="36">
        <v>0</v>
      </c>
      <c r="AL40" s="36">
        <v>0</v>
      </c>
      <c r="AM40" s="36">
        <v>0</v>
      </c>
      <c r="AN40" s="36">
        <v>0</v>
      </c>
      <c r="AO40" s="36">
        <v>0</v>
      </c>
      <c r="AP40" s="1"/>
    </row>
    <row r="41" spans="1:42" ht="14" customHeight="1" x14ac:dyDescent="0.7">
      <c r="A41" s="694" t="s">
        <v>765</v>
      </c>
      <c r="B41" s="2402" t="s">
        <v>775</v>
      </c>
      <c r="C41" s="2402"/>
      <c r="D41" s="693">
        <v>1</v>
      </c>
      <c r="E41" s="692">
        <v>2</v>
      </c>
      <c r="F41" s="297">
        <v>3</v>
      </c>
      <c r="G41" s="691">
        <v>0</v>
      </c>
      <c r="H41" s="690">
        <v>3</v>
      </c>
      <c r="I41" s="689">
        <v>313</v>
      </c>
      <c r="J41" s="297">
        <v>6435</v>
      </c>
      <c r="K41" s="297">
        <v>66723</v>
      </c>
      <c r="L41" s="688">
        <v>0</v>
      </c>
      <c r="Q41" s="1" t="s">
        <v>775</v>
      </c>
      <c r="R41" s="1">
        <v>0</v>
      </c>
      <c r="S41" s="36">
        <v>0</v>
      </c>
      <c r="T41" s="36">
        <v>0</v>
      </c>
      <c r="U41" s="1">
        <v>0</v>
      </c>
      <c r="V41" s="36">
        <v>0</v>
      </c>
      <c r="W41" s="36">
        <v>0</v>
      </c>
      <c r="X41" s="1">
        <v>0</v>
      </c>
      <c r="Y41" s="36">
        <v>0</v>
      </c>
      <c r="Z41" s="36">
        <v>0</v>
      </c>
      <c r="AA41" s="36">
        <v>0</v>
      </c>
      <c r="AB41" s="36">
        <v>0</v>
      </c>
      <c r="AC41" s="36">
        <v>0</v>
      </c>
      <c r="AD41" s="36">
        <v>0</v>
      </c>
      <c r="AE41" s="36">
        <v>0</v>
      </c>
      <c r="AF41" s="36">
        <v>0</v>
      </c>
      <c r="AG41" s="36">
        <v>0</v>
      </c>
      <c r="AH41" s="36">
        <v>0</v>
      </c>
      <c r="AI41" s="36">
        <v>0</v>
      </c>
      <c r="AJ41" s="36">
        <v>0</v>
      </c>
      <c r="AK41" s="36">
        <v>0</v>
      </c>
      <c r="AL41" s="36">
        <v>0</v>
      </c>
      <c r="AM41" s="36">
        <v>0</v>
      </c>
      <c r="AN41" s="36">
        <v>0</v>
      </c>
      <c r="AO41" s="36">
        <v>0</v>
      </c>
      <c r="AP41" s="1"/>
    </row>
    <row r="42" spans="1:42" ht="14" customHeight="1" x14ac:dyDescent="0.7">
      <c r="A42" s="694" t="s">
        <v>761</v>
      </c>
      <c r="B42" s="2402" t="s">
        <v>774</v>
      </c>
      <c r="C42" s="2402"/>
      <c r="D42" s="693">
        <v>1</v>
      </c>
      <c r="E42" s="692">
        <v>1</v>
      </c>
      <c r="F42" s="297">
        <v>2</v>
      </c>
      <c r="G42" s="691">
        <v>0</v>
      </c>
      <c r="H42" s="690">
        <v>2</v>
      </c>
      <c r="I42" s="689">
        <v>161</v>
      </c>
      <c r="J42" s="297">
        <v>2336</v>
      </c>
      <c r="K42" s="297">
        <v>22933</v>
      </c>
      <c r="L42" s="688">
        <v>0</v>
      </c>
      <c r="Q42" s="1" t="s">
        <v>774</v>
      </c>
      <c r="R42" s="1">
        <v>0</v>
      </c>
      <c r="S42" s="36">
        <v>0</v>
      </c>
      <c r="T42" s="36">
        <v>0</v>
      </c>
      <c r="U42" s="1">
        <v>0</v>
      </c>
      <c r="V42" s="36">
        <v>0</v>
      </c>
      <c r="W42" s="36">
        <v>0</v>
      </c>
      <c r="X42" s="1">
        <v>0</v>
      </c>
      <c r="Y42" s="36">
        <v>0</v>
      </c>
      <c r="Z42" s="36">
        <v>0</v>
      </c>
      <c r="AA42" s="36">
        <v>2</v>
      </c>
      <c r="AB42" s="36">
        <v>0</v>
      </c>
      <c r="AC42" s="36">
        <v>2</v>
      </c>
      <c r="AD42" s="36">
        <v>0</v>
      </c>
      <c r="AE42" s="36">
        <v>0</v>
      </c>
      <c r="AF42" s="36">
        <v>0</v>
      </c>
      <c r="AG42" s="36">
        <v>0</v>
      </c>
      <c r="AH42" s="36">
        <v>0</v>
      </c>
      <c r="AI42" s="36">
        <v>0</v>
      </c>
      <c r="AJ42" s="36">
        <v>0</v>
      </c>
      <c r="AK42" s="36">
        <v>0</v>
      </c>
      <c r="AL42" s="36">
        <v>0</v>
      </c>
      <c r="AM42" s="36">
        <v>0</v>
      </c>
      <c r="AN42" s="36">
        <v>0</v>
      </c>
      <c r="AO42" s="36">
        <v>0</v>
      </c>
      <c r="AP42" s="1"/>
    </row>
    <row r="43" spans="1:42" ht="14" customHeight="1" x14ac:dyDescent="0.7">
      <c r="A43" s="694" t="s">
        <v>761</v>
      </c>
      <c r="B43" s="2402" t="s">
        <v>773</v>
      </c>
      <c r="C43" s="2402"/>
      <c r="D43" s="693">
        <v>1</v>
      </c>
      <c r="E43" s="692">
        <v>2</v>
      </c>
      <c r="F43" s="297">
        <v>3</v>
      </c>
      <c r="G43" s="691">
        <v>1</v>
      </c>
      <c r="H43" s="690">
        <v>4</v>
      </c>
      <c r="I43" s="689">
        <v>34</v>
      </c>
      <c r="J43" s="297">
        <v>1313</v>
      </c>
      <c r="K43" s="297">
        <v>11958</v>
      </c>
      <c r="L43" s="695" t="s">
        <v>537</v>
      </c>
      <c r="Q43" s="1" t="s">
        <v>773</v>
      </c>
      <c r="R43" s="1">
        <v>0</v>
      </c>
      <c r="S43" s="1">
        <v>0</v>
      </c>
      <c r="T43" s="1">
        <v>0</v>
      </c>
      <c r="U43" s="1">
        <v>0</v>
      </c>
      <c r="V43" s="1">
        <v>0</v>
      </c>
      <c r="W43" s="1">
        <v>0</v>
      </c>
      <c r="X43" s="1">
        <v>0</v>
      </c>
      <c r="Y43" s="1">
        <v>0</v>
      </c>
      <c r="Z43" s="1">
        <v>0</v>
      </c>
      <c r="AA43" s="1">
        <v>0</v>
      </c>
      <c r="AB43" s="1">
        <v>0</v>
      </c>
      <c r="AC43" s="1">
        <v>0</v>
      </c>
      <c r="AD43" s="1">
        <v>0</v>
      </c>
      <c r="AE43" s="1">
        <v>0</v>
      </c>
      <c r="AF43" s="1">
        <v>0</v>
      </c>
      <c r="AG43" s="1">
        <v>0</v>
      </c>
      <c r="AH43" s="1">
        <v>0</v>
      </c>
      <c r="AI43" s="1">
        <v>0</v>
      </c>
      <c r="AJ43" s="1">
        <v>0</v>
      </c>
      <c r="AK43" s="1">
        <v>0</v>
      </c>
      <c r="AL43" s="1">
        <v>0</v>
      </c>
      <c r="AM43" s="1">
        <v>0</v>
      </c>
      <c r="AN43" s="1">
        <v>0</v>
      </c>
      <c r="AO43" s="36">
        <v>4</v>
      </c>
      <c r="AP43" s="1"/>
    </row>
    <row r="44" spans="1:42" ht="14" customHeight="1" x14ac:dyDescent="0.7">
      <c r="A44" s="694" t="s">
        <v>765</v>
      </c>
      <c r="B44" s="2402" t="s">
        <v>771</v>
      </c>
      <c r="C44" s="2402"/>
      <c r="D44" s="693">
        <v>1</v>
      </c>
      <c r="E44" s="692">
        <v>0</v>
      </c>
      <c r="F44" s="297">
        <v>1</v>
      </c>
      <c r="G44" s="691">
        <v>2</v>
      </c>
      <c r="H44" s="690">
        <v>3</v>
      </c>
      <c r="I44" s="689">
        <v>33</v>
      </c>
      <c r="J44" s="297">
        <v>235</v>
      </c>
      <c r="K44" s="297">
        <v>3682</v>
      </c>
      <c r="L44" s="688">
        <v>3151</v>
      </c>
      <c r="Q44" s="1" t="s">
        <v>771</v>
      </c>
      <c r="R44" s="1">
        <v>0</v>
      </c>
      <c r="S44" s="36">
        <v>0</v>
      </c>
      <c r="T44" s="36">
        <v>1</v>
      </c>
      <c r="U44" s="1">
        <v>0</v>
      </c>
      <c r="V44" s="36">
        <v>0</v>
      </c>
      <c r="W44" s="36">
        <v>0</v>
      </c>
      <c r="X44" s="36">
        <v>0</v>
      </c>
      <c r="Y44" s="36">
        <v>2</v>
      </c>
      <c r="Z44" s="36">
        <v>1</v>
      </c>
      <c r="AA44" s="36">
        <v>0</v>
      </c>
      <c r="AB44" s="36">
        <v>2</v>
      </c>
      <c r="AC44" s="36">
        <v>1</v>
      </c>
      <c r="AD44" s="1">
        <v>0</v>
      </c>
      <c r="AE44" s="1">
        <v>0</v>
      </c>
      <c r="AF44" s="1">
        <v>0</v>
      </c>
      <c r="AG44" s="1">
        <v>0</v>
      </c>
      <c r="AH44" s="1">
        <v>0</v>
      </c>
      <c r="AI44" s="1">
        <v>0</v>
      </c>
      <c r="AJ44" s="1">
        <v>0</v>
      </c>
      <c r="AK44" s="1">
        <v>0</v>
      </c>
      <c r="AL44" s="1">
        <v>0</v>
      </c>
      <c r="AM44" s="1">
        <v>0</v>
      </c>
      <c r="AN44" s="1">
        <v>0</v>
      </c>
      <c r="AO44" s="1">
        <v>0</v>
      </c>
      <c r="AP44" s="1"/>
    </row>
    <row r="45" spans="1:42" ht="14" customHeight="1" x14ac:dyDescent="0.7">
      <c r="A45" s="694" t="s">
        <v>765</v>
      </c>
      <c r="B45" s="2402" t="s">
        <v>770</v>
      </c>
      <c r="C45" s="2402"/>
      <c r="D45" s="693">
        <v>1</v>
      </c>
      <c r="E45" s="692">
        <v>0</v>
      </c>
      <c r="F45" s="297">
        <v>1</v>
      </c>
      <c r="G45" s="691">
        <v>0</v>
      </c>
      <c r="H45" s="690">
        <v>1</v>
      </c>
      <c r="I45" s="689">
        <v>151</v>
      </c>
      <c r="J45" s="297">
        <v>2572</v>
      </c>
      <c r="K45" s="297">
        <v>43069</v>
      </c>
      <c r="L45" s="688">
        <v>2</v>
      </c>
      <c r="Q45" s="1" t="s">
        <v>770</v>
      </c>
      <c r="R45" s="1">
        <v>0</v>
      </c>
      <c r="S45" s="36">
        <v>0</v>
      </c>
      <c r="T45" s="36">
        <v>1</v>
      </c>
      <c r="U45" s="1">
        <v>0</v>
      </c>
      <c r="V45" s="36">
        <v>0</v>
      </c>
      <c r="W45" s="36">
        <v>0</v>
      </c>
      <c r="X45" s="1">
        <v>0</v>
      </c>
      <c r="Y45" s="36">
        <v>1</v>
      </c>
      <c r="Z45" s="36">
        <v>0</v>
      </c>
      <c r="AA45" s="36">
        <v>0</v>
      </c>
      <c r="AB45" s="36">
        <v>2</v>
      </c>
      <c r="AC45" s="36">
        <v>2</v>
      </c>
      <c r="AD45" s="36">
        <v>0</v>
      </c>
      <c r="AE45" s="36">
        <v>0</v>
      </c>
      <c r="AF45" s="36">
        <v>0</v>
      </c>
      <c r="AG45" s="36">
        <v>0</v>
      </c>
      <c r="AH45" s="36">
        <v>0</v>
      </c>
      <c r="AI45" s="36">
        <v>0</v>
      </c>
      <c r="AJ45" s="36">
        <v>0</v>
      </c>
      <c r="AK45" s="36">
        <v>0</v>
      </c>
      <c r="AL45" s="36">
        <v>0</v>
      </c>
      <c r="AM45" s="36">
        <v>0</v>
      </c>
      <c r="AN45" s="36">
        <v>0</v>
      </c>
      <c r="AO45" s="36">
        <v>0</v>
      </c>
      <c r="AP45" s="1"/>
    </row>
    <row r="46" spans="1:42" ht="14" customHeight="1" x14ac:dyDescent="0.7">
      <c r="A46" s="694" t="s">
        <v>761</v>
      </c>
      <c r="B46" s="2402" t="s">
        <v>769</v>
      </c>
      <c r="C46" s="2402"/>
      <c r="D46" s="693">
        <v>1</v>
      </c>
      <c r="E46" s="692">
        <v>0</v>
      </c>
      <c r="F46" s="297">
        <v>1</v>
      </c>
      <c r="G46" s="691">
        <v>3</v>
      </c>
      <c r="H46" s="690">
        <v>4</v>
      </c>
      <c r="I46" s="689">
        <v>167</v>
      </c>
      <c r="J46" s="297">
        <v>1399</v>
      </c>
      <c r="K46" s="297">
        <v>11735</v>
      </c>
      <c r="L46" s="688">
        <v>2978</v>
      </c>
      <c r="Q46" s="1" t="s">
        <v>769</v>
      </c>
      <c r="R46" s="1">
        <v>0</v>
      </c>
      <c r="S46" s="36">
        <v>1</v>
      </c>
      <c r="T46" s="36">
        <v>0</v>
      </c>
      <c r="U46" s="1">
        <v>0</v>
      </c>
      <c r="V46" s="36">
        <v>0</v>
      </c>
      <c r="W46" s="36">
        <v>0</v>
      </c>
      <c r="X46" s="1">
        <v>0</v>
      </c>
      <c r="Y46" s="36">
        <v>4</v>
      </c>
      <c r="Z46" s="36">
        <v>0</v>
      </c>
      <c r="AA46" s="36">
        <v>0</v>
      </c>
      <c r="AB46" s="36">
        <v>1</v>
      </c>
      <c r="AC46" s="36">
        <v>1</v>
      </c>
      <c r="AD46" s="36">
        <v>0</v>
      </c>
      <c r="AE46" s="36">
        <v>0</v>
      </c>
      <c r="AF46" s="36">
        <v>0</v>
      </c>
      <c r="AG46" s="36">
        <v>0</v>
      </c>
      <c r="AH46" s="36">
        <v>0</v>
      </c>
      <c r="AI46" s="36">
        <v>0</v>
      </c>
      <c r="AJ46" s="36">
        <v>0</v>
      </c>
      <c r="AK46" s="36">
        <v>1</v>
      </c>
      <c r="AL46" s="36">
        <v>0</v>
      </c>
      <c r="AM46" s="36">
        <v>0</v>
      </c>
      <c r="AN46" s="36">
        <v>0</v>
      </c>
      <c r="AO46" s="36">
        <v>3</v>
      </c>
      <c r="AP46" s="1"/>
    </row>
    <row r="47" spans="1:42" ht="14" customHeight="1" x14ac:dyDescent="0.7">
      <c r="A47" s="694" t="s">
        <v>765</v>
      </c>
      <c r="B47" s="2402" t="s">
        <v>768</v>
      </c>
      <c r="C47" s="2402"/>
      <c r="D47" s="693">
        <v>1</v>
      </c>
      <c r="E47" s="692">
        <v>1</v>
      </c>
      <c r="F47" s="297">
        <v>2</v>
      </c>
      <c r="G47" s="691">
        <v>0</v>
      </c>
      <c r="H47" s="690">
        <v>2</v>
      </c>
      <c r="I47" s="689">
        <v>41</v>
      </c>
      <c r="J47" s="297">
        <v>785</v>
      </c>
      <c r="K47" s="297">
        <v>11097</v>
      </c>
      <c r="L47" s="688">
        <v>520</v>
      </c>
      <c r="Q47" s="1" t="s">
        <v>768</v>
      </c>
      <c r="R47" s="1">
        <v>0</v>
      </c>
      <c r="S47" s="36">
        <v>1</v>
      </c>
      <c r="T47" s="36">
        <v>0</v>
      </c>
      <c r="U47" s="1">
        <v>0</v>
      </c>
      <c r="V47" s="36">
        <v>0</v>
      </c>
      <c r="W47" s="36">
        <v>0</v>
      </c>
      <c r="X47" s="1">
        <v>0</v>
      </c>
      <c r="Y47" s="36">
        <v>6</v>
      </c>
      <c r="Z47" s="36">
        <v>0</v>
      </c>
      <c r="AA47" s="36">
        <v>0</v>
      </c>
      <c r="AB47" s="36">
        <v>0</v>
      </c>
      <c r="AC47" s="36">
        <v>4</v>
      </c>
      <c r="AD47" s="36">
        <v>0</v>
      </c>
      <c r="AE47" s="36">
        <v>0</v>
      </c>
      <c r="AF47" s="36">
        <v>0</v>
      </c>
      <c r="AG47" s="36">
        <v>0</v>
      </c>
      <c r="AH47" s="36">
        <v>0</v>
      </c>
      <c r="AI47" s="36">
        <v>0</v>
      </c>
      <c r="AJ47" s="36">
        <v>0</v>
      </c>
      <c r="AK47" s="36">
        <v>0</v>
      </c>
      <c r="AL47" s="36">
        <v>0</v>
      </c>
      <c r="AM47" s="36">
        <v>0</v>
      </c>
      <c r="AN47" s="36">
        <v>0</v>
      </c>
      <c r="AO47" s="36">
        <v>0</v>
      </c>
      <c r="AP47" s="1"/>
    </row>
    <row r="48" spans="1:42" ht="14" customHeight="1" x14ac:dyDescent="0.7">
      <c r="A48" s="694" t="s">
        <v>765</v>
      </c>
      <c r="B48" s="2402" t="s">
        <v>767</v>
      </c>
      <c r="C48" s="2402"/>
      <c r="D48" s="693">
        <v>1</v>
      </c>
      <c r="E48" s="692">
        <v>0</v>
      </c>
      <c r="F48" s="297">
        <v>1</v>
      </c>
      <c r="G48" s="691">
        <v>0</v>
      </c>
      <c r="H48" s="690">
        <v>1</v>
      </c>
      <c r="I48" s="689">
        <v>130</v>
      </c>
      <c r="J48" s="297">
        <v>1414</v>
      </c>
      <c r="K48" s="297">
        <v>11061</v>
      </c>
      <c r="L48" s="688">
        <v>5489</v>
      </c>
      <c r="Q48" s="1" t="s">
        <v>767</v>
      </c>
      <c r="R48" s="1">
        <v>0</v>
      </c>
      <c r="S48" s="36">
        <v>1</v>
      </c>
      <c r="T48" s="36">
        <v>0</v>
      </c>
      <c r="U48" s="1">
        <v>0</v>
      </c>
      <c r="V48" s="36">
        <v>0</v>
      </c>
      <c r="W48" s="36">
        <v>0</v>
      </c>
      <c r="X48" s="1">
        <v>0</v>
      </c>
      <c r="Y48" s="36">
        <v>0</v>
      </c>
      <c r="Z48" s="36">
        <v>0</v>
      </c>
      <c r="AA48" s="36">
        <v>3</v>
      </c>
      <c r="AB48" s="36">
        <v>0</v>
      </c>
      <c r="AC48" s="36">
        <v>0</v>
      </c>
      <c r="AD48" s="36">
        <v>0</v>
      </c>
      <c r="AE48" s="36">
        <v>0</v>
      </c>
      <c r="AF48" s="36">
        <v>0</v>
      </c>
      <c r="AG48" s="36">
        <v>0</v>
      </c>
      <c r="AH48" s="36">
        <v>0</v>
      </c>
      <c r="AI48" s="36">
        <v>0</v>
      </c>
      <c r="AJ48" s="36">
        <v>0</v>
      </c>
      <c r="AK48" s="36">
        <v>0</v>
      </c>
      <c r="AL48" s="36">
        <v>0</v>
      </c>
      <c r="AM48" s="36">
        <v>0</v>
      </c>
      <c r="AN48" s="36">
        <v>0</v>
      </c>
      <c r="AO48" s="36">
        <v>0</v>
      </c>
      <c r="AP48" s="1"/>
    </row>
    <row r="49" spans="1:42" ht="14" customHeight="1" x14ac:dyDescent="0.7">
      <c r="A49" s="694" t="s">
        <v>765</v>
      </c>
      <c r="B49" s="2402" t="s">
        <v>766</v>
      </c>
      <c r="C49" s="2402"/>
      <c r="D49" s="693">
        <v>1</v>
      </c>
      <c r="E49" s="692">
        <v>0</v>
      </c>
      <c r="F49" s="297">
        <v>1</v>
      </c>
      <c r="G49" s="691">
        <v>0</v>
      </c>
      <c r="H49" s="690">
        <v>1</v>
      </c>
      <c r="I49" s="689">
        <v>33</v>
      </c>
      <c r="J49" s="297">
        <v>737</v>
      </c>
      <c r="K49" s="297">
        <v>25098</v>
      </c>
      <c r="L49" s="688">
        <v>0</v>
      </c>
      <c r="Q49" s="1" t="s">
        <v>766</v>
      </c>
      <c r="R49" s="1">
        <v>0</v>
      </c>
      <c r="S49" s="36">
        <v>0</v>
      </c>
      <c r="T49" s="36">
        <v>1</v>
      </c>
      <c r="U49" s="1">
        <v>0</v>
      </c>
      <c r="V49" s="36">
        <v>0</v>
      </c>
      <c r="W49" s="36">
        <v>0</v>
      </c>
      <c r="X49" s="1">
        <v>0</v>
      </c>
      <c r="Y49" s="36">
        <v>0</v>
      </c>
      <c r="Z49" s="36">
        <v>0</v>
      </c>
      <c r="AA49" s="36">
        <v>0</v>
      </c>
      <c r="AB49" s="36">
        <v>0</v>
      </c>
      <c r="AC49" s="36">
        <v>0</v>
      </c>
      <c r="AD49" s="36">
        <v>0</v>
      </c>
      <c r="AE49" s="36">
        <v>0</v>
      </c>
      <c r="AF49" s="36">
        <v>0</v>
      </c>
      <c r="AG49" s="36">
        <v>0</v>
      </c>
      <c r="AH49" s="36">
        <v>0</v>
      </c>
      <c r="AI49" s="36">
        <v>0</v>
      </c>
      <c r="AJ49" s="36">
        <v>0</v>
      </c>
      <c r="AK49" s="36">
        <v>0</v>
      </c>
      <c r="AL49" s="36">
        <v>0</v>
      </c>
      <c r="AM49" s="36">
        <v>0</v>
      </c>
      <c r="AN49" s="36">
        <v>0</v>
      </c>
      <c r="AO49" s="36">
        <v>0</v>
      </c>
      <c r="AP49" s="1"/>
    </row>
    <row r="50" spans="1:42" ht="14" customHeight="1" x14ac:dyDescent="0.7">
      <c r="A50" s="694" t="s">
        <v>765</v>
      </c>
      <c r="B50" s="2402" t="s">
        <v>764</v>
      </c>
      <c r="C50" s="2402"/>
      <c r="D50" s="693">
        <v>1</v>
      </c>
      <c r="E50" s="692">
        <v>0</v>
      </c>
      <c r="F50" s="297">
        <v>1</v>
      </c>
      <c r="G50" s="691">
        <v>0</v>
      </c>
      <c r="H50" s="690">
        <v>1</v>
      </c>
      <c r="I50" s="697" t="s">
        <v>537</v>
      </c>
      <c r="J50" s="696" t="s">
        <v>537</v>
      </c>
      <c r="K50" s="297">
        <v>12462</v>
      </c>
      <c r="L50" s="695" t="s">
        <v>537</v>
      </c>
      <c r="Q50" s="1" t="s">
        <v>764</v>
      </c>
      <c r="R50" s="1">
        <v>0</v>
      </c>
      <c r="S50" s="36">
        <v>1</v>
      </c>
      <c r="T50" s="36">
        <v>0</v>
      </c>
      <c r="U50" s="1">
        <v>0</v>
      </c>
      <c r="V50" s="36">
        <v>0</v>
      </c>
      <c r="W50" s="36">
        <v>0</v>
      </c>
      <c r="X50" s="1">
        <v>0</v>
      </c>
      <c r="Y50" s="36">
        <v>1</v>
      </c>
      <c r="Z50" s="36">
        <v>0</v>
      </c>
      <c r="AA50" s="1">
        <v>0</v>
      </c>
      <c r="AB50" s="1">
        <v>7</v>
      </c>
      <c r="AC50" s="1">
        <v>15</v>
      </c>
      <c r="AD50" s="36">
        <v>0</v>
      </c>
      <c r="AE50" s="36">
        <v>0</v>
      </c>
      <c r="AF50" s="36">
        <v>0</v>
      </c>
      <c r="AG50" s="36">
        <v>0</v>
      </c>
      <c r="AH50" s="36">
        <v>0</v>
      </c>
      <c r="AI50" s="36">
        <v>0</v>
      </c>
      <c r="AJ50" s="36">
        <v>0</v>
      </c>
      <c r="AK50" s="36">
        <v>0</v>
      </c>
      <c r="AL50" s="36">
        <v>0</v>
      </c>
      <c r="AM50" s="36">
        <v>0</v>
      </c>
      <c r="AN50" s="36">
        <v>0</v>
      </c>
      <c r="AO50" s="36">
        <v>0</v>
      </c>
      <c r="AP50" s="1"/>
    </row>
    <row r="51" spans="1:42" ht="14" customHeight="1" x14ac:dyDescent="0.7">
      <c r="A51" s="694" t="s">
        <v>761</v>
      </c>
      <c r="B51" s="2402" t="s">
        <v>762</v>
      </c>
      <c r="C51" s="2402"/>
      <c r="D51" s="693">
        <v>1</v>
      </c>
      <c r="E51" s="692">
        <v>0</v>
      </c>
      <c r="F51" s="297">
        <v>1</v>
      </c>
      <c r="G51" s="691">
        <v>0</v>
      </c>
      <c r="H51" s="690">
        <v>1</v>
      </c>
      <c r="I51" s="689">
        <v>95</v>
      </c>
      <c r="J51" s="297">
        <v>1881</v>
      </c>
      <c r="K51" s="297">
        <v>21537</v>
      </c>
      <c r="L51" s="688">
        <v>2263</v>
      </c>
      <c r="Q51" s="1" t="s">
        <v>762</v>
      </c>
      <c r="R51" s="1">
        <v>0</v>
      </c>
      <c r="S51" s="36">
        <v>1</v>
      </c>
      <c r="T51" s="36">
        <v>0</v>
      </c>
      <c r="U51" s="1">
        <v>0</v>
      </c>
      <c r="V51" s="36">
        <v>0</v>
      </c>
      <c r="W51" s="36">
        <v>0</v>
      </c>
      <c r="X51" s="36">
        <v>0</v>
      </c>
      <c r="Y51" s="36">
        <v>0</v>
      </c>
      <c r="Z51" s="36">
        <v>0</v>
      </c>
      <c r="AA51" s="36">
        <v>0</v>
      </c>
      <c r="AB51" s="36">
        <v>0</v>
      </c>
      <c r="AC51" s="36">
        <v>0</v>
      </c>
      <c r="AD51" s="36">
        <v>0</v>
      </c>
      <c r="AE51" s="36">
        <v>0</v>
      </c>
      <c r="AF51" s="36">
        <v>0</v>
      </c>
      <c r="AG51" s="36">
        <v>0</v>
      </c>
      <c r="AH51" s="36">
        <v>0</v>
      </c>
      <c r="AI51" s="36">
        <v>0</v>
      </c>
      <c r="AJ51" s="36">
        <v>0</v>
      </c>
      <c r="AK51" s="36">
        <v>0</v>
      </c>
      <c r="AL51" s="36">
        <v>0</v>
      </c>
      <c r="AM51" s="36">
        <v>0</v>
      </c>
      <c r="AN51" s="36">
        <v>0</v>
      </c>
      <c r="AO51" s="36">
        <v>0</v>
      </c>
      <c r="AP51" s="1"/>
    </row>
    <row r="52" spans="1:42" ht="14" customHeight="1" thickBot="1" x14ac:dyDescent="0.75">
      <c r="A52" s="687" t="s">
        <v>761</v>
      </c>
      <c r="B52" s="2403" t="s">
        <v>760</v>
      </c>
      <c r="C52" s="2403"/>
      <c r="D52" s="686">
        <v>1</v>
      </c>
      <c r="E52" s="685">
        <v>0</v>
      </c>
      <c r="F52" s="681">
        <v>1</v>
      </c>
      <c r="G52" s="684">
        <v>1</v>
      </c>
      <c r="H52" s="683">
        <v>2</v>
      </c>
      <c r="I52" s="682">
        <v>5</v>
      </c>
      <c r="J52" s="681">
        <v>9</v>
      </c>
      <c r="K52" s="681">
        <v>525</v>
      </c>
      <c r="L52" s="680">
        <v>30</v>
      </c>
      <c r="Q52" s="1" t="s">
        <v>760</v>
      </c>
      <c r="R52" s="1">
        <v>0</v>
      </c>
      <c r="S52" s="1">
        <v>0</v>
      </c>
      <c r="T52" s="1">
        <v>0</v>
      </c>
      <c r="U52" s="1">
        <v>0</v>
      </c>
      <c r="V52" s="1">
        <v>0</v>
      </c>
      <c r="W52" s="1">
        <v>0</v>
      </c>
      <c r="X52" s="1">
        <v>0</v>
      </c>
      <c r="Y52" s="1">
        <v>0</v>
      </c>
      <c r="Z52" s="1">
        <v>0</v>
      </c>
      <c r="AA52" s="1">
        <v>0</v>
      </c>
      <c r="AB52" s="1">
        <v>0</v>
      </c>
      <c r="AC52" s="1">
        <v>0</v>
      </c>
      <c r="AD52" s="1">
        <v>0</v>
      </c>
      <c r="AE52" s="1">
        <v>0</v>
      </c>
      <c r="AF52" s="1">
        <v>0</v>
      </c>
      <c r="AG52" s="1">
        <v>0</v>
      </c>
      <c r="AH52" s="1">
        <v>0</v>
      </c>
      <c r="AI52" s="1">
        <v>0</v>
      </c>
      <c r="AJ52" s="1">
        <v>0</v>
      </c>
      <c r="AK52" s="1">
        <v>0</v>
      </c>
      <c r="AL52" s="1">
        <v>0</v>
      </c>
      <c r="AM52" s="1">
        <v>0</v>
      </c>
      <c r="AN52" s="1">
        <v>0</v>
      </c>
      <c r="AO52" s="1">
        <v>0</v>
      </c>
      <c r="AP52" s="1"/>
    </row>
    <row r="53" spans="1:42" ht="13.15" thickTop="1" x14ac:dyDescent="0.7">
      <c r="A53" s="2441" t="s">
        <v>1034</v>
      </c>
      <c r="B53" s="2441"/>
      <c r="C53" s="2441"/>
      <c r="D53" s="2441"/>
      <c r="E53" s="2441"/>
      <c r="F53" s="2441"/>
      <c r="G53" s="2441"/>
      <c r="H53" s="2441"/>
      <c r="I53" s="2441"/>
      <c r="J53" s="2441"/>
      <c r="K53" s="2441"/>
      <c r="L53" s="2441"/>
      <c r="U53" s="1"/>
      <c r="X53" s="1"/>
      <c r="Y53" s="1"/>
      <c r="Z53" s="1"/>
      <c r="AA53" s="1"/>
      <c r="AB53" s="1"/>
      <c r="AC53" s="1"/>
      <c r="AD53" s="1"/>
      <c r="AE53" s="1"/>
      <c r="AF53" s="1"/>
      <c r="AG53" s="1"/>
      <c r="AH53" s="1"/>
      <c r="AI53" s="1"/>
      <c r="AJ53" s="1"/>
      <c r="AK53" s="1"/>
      <c r="AL53" s="1"/>
      <c r="AM53" s="1"/>
      <c r="AN53" s="1"/>
      <c r="AO53" s="1"/>
    </row>
  </sheetData>
  <mergeCells count="66">
    <mergeCell ref="B52:C52"/>
    <mergeCell ref="B32:C32"/>
    <mergeCell ref="B33:C33"/>
    <mergeCell ref="B34:C34"/>
    <mergeCell ref="B35:C35"/>
    <mergeCell ref="A53:L53"/>
    <mergeCell ref="B41:C41"/>
    <mergeCell ref="B42:C42"/>
    <mergeCell ref="B43:C43"/>
    <mergeCell ref="B44:C44"/>
    <mergeCell ref="B45:C45"/>
    <mergeCell ref="B46:C46"/>
    <mergeCell ref="B48:C48"/>
    <mergeCell ref="B47:C47"/>
    <mergeCell ref="B49:C49"/>
    <mergeCell ref="B50:C50"/>
    <mergeCell ref="B51:C51"/>
    <mergeCell ref="B37:C37"/>
    <mergeCell ref="B38:C38"/>
    <mergeCell ref="B39:C39"/>
    <mergeCell ref="B40:C40"/>
    <mergeCell ref="AM21:AO21"/>
    <mergeCell ref="A22:C22"/>
    <mergeCell ref="B23:C23"/>
    <mergeCell ref="B36:C36"/>
    <mergeCell ref="B25:C25"/>
    <mergeCell ref="B26:C26"/>
    <mergeCell ref="B27:C27"/>
    <mergeCell ref="B28:C28"/>
    <mergeCell ref="B29:C29"/>
    <mergeCell ref="B30:C30"/>
    <mergeCell ref="B24:C24"/>
    <mergeCell ref="B31:C31"/>
    <mergeCell ref="R20:AC20"/>
    <mergeCell ref="AD20:AO20"/>
    <mergeCell ref="A21:C21"/>
    <mergeCell ref="R21:T21"/>
    <mergeCell ref="U21:W21"/>
    <mergeCell ref="X21:Z21"/>
    <mergeCell ref="AA21:AC21"/>
    <mergeCell ref="AD21:AF21"/>
    <mergeCell ref="AG21:AI21"/>
    <mergeCell ref="AJ21:AL21"/>
    <mergeCell ref="A19:C19"/>
    <mergeCell ref="A20:C20"/>
    <mergeCell ref="A10:C10"/>
    <mergeCell ref="A11:C11"/>
    <mergeCell ref="A12:C12"/>
    <mergeCell ref="A13:C13"/>
    <mergeCell ref="A16:C18"/>
    <mergeCell ref="A15:B15"/>
    <mergeCell ref="C15:L15"/>
    <mergeCell ref="I16:L16"/>
    <mergeCell ref="D17:F17"/>
    <mergeCell ref="G17:G18"/>
    <mergeCell ref="H17:H18"/>
    <mergeCell ref="I17:K17"/>
    <mergeCell ref="D16:H16"/>
    <mergeCell ref="A9:C9"/>
    <mergeCell ref="A2:L2"/>
    <mergeCell ref="A4:L4"/>
    <mergeCell ref="A5:B5"/>
    <mergeCell ref="C5:L5"/>
    <mergeCell ref="A7:C8"/>
    <mergeCell ref="D7:G7"/>
    <mergeCell ref="H7:K7"/>
  </mergeCells>
  <phoneticPr fontId="10"/>
  <dataValidations count="1">
    <dataValidation type="list" showInputMessage="1" showErrorMessage="1" sqref="A23:A52" xr:uid="{1619BB87-9804-48AC-B5ED-E98D64E32F8D}">
      <formula1>#REF!</formula1>
    </dataValidation>
  </dataValidations>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CA045-87AF-4E4C-A98F-DB83146741D8}">
  <sheetPr>
    <tabColor rgb="FFFFC000"/>
  </sheetPr>
  <dimension ref="A2:AD88"/>
  <sheetViews>
    <sheetView zoomScaleNormal="100" workbookViewId="0"/>
  </sheetViews>
  <sheetFormatPr defaultColWidth="2.1875" defaultRowHeight="12.75" x14ac:dyDescent="0.7"/>
  <cols>
    <col min="1" max="8" width="4.375" style="1" customWidth="1"/>
    <col min="9" max="9" width="8.6875" style="1" customWidth="1"/>
    <col min="10" max="10" width="4.375" style="2" customWidth="1"/>
    <col min="11" max="11" width="4.375" style="714" customWidth="1"/>
    <col min="12" max="12" width="8.6875" style="1" customWidth="1"/>
    <col min="13" max="18" width="4.375" style="1" customWidth="1"/>
    <col min="19" max="30" width="7.5" style="1" customWidth="1"/>
    <col min="31" max="16384" width="2.1875" style="1"/>
  </cols>
  <sheetData>
    <row r="2" spans="1:30" ht="14.25" x14ac:dyDescent="0.7">
      <c r="A2" s="4" t="s">
        <v>1185</v>
      </c>
      <c r="S2" s="2442" t="s">
        <v>1184</v>
      </c>
      <c r="T2" s="2442"/>
      <c r="U2" s="2442"/>
      <c r="V2" s="2442"/>
      <c r="W2" s="2442"/>
      <c r="X2" s="2442"/>
      <c r="Y2" s="2442"/>
      <c r="Z2" s="2442"/>
      <c r="AA2" s="2442"/>
      <c r="AB2" s="2442"/>
      <c r="AC2" s="2442"/>
      <c r="AD2" s="2442"/>
    </row>
    <row r="3" spans="1:30" ht="13.15" thickBot="1" x14ac:dyDescent="0.75">
      <c r="A3" s="65" t="s">
        <v>1183</v>
      </c>
      <c r="S3" s="2442"/>
      <c r="T3" s="2442"/>
      <c r="U3" s="2442"/>
      <c r="V3" s="2442"/>
      <c r="W3" s="2442"/>
      <c r="X3" s="2442"/>
      <c r="Y3" s="2442"/>
      <c r="Z3" s="2442"/>
      <c r="AA3" s="2442"/>
      <c r="AB3" s="2442"/>
      <c r="AC3" s="2442"/>
      <c r="AD3" s="2442"/>
    </row>
    <row r="4" spans="1:30" ht="13.15" thickTop="1" x14ac:dyDescent="0.7">
      <c r="A4" s="2443" t="s">
        <v>1182</v>
      </c>
      <c r="B4" s="2446" t="s">
        <v>1181</v>
      </c>
      <c r="C4" s="2446"/>
      <c r="D4" s="2446"/>
      <c r="E4" s="2446"/>
      <c r="F4" s="2446"/>
      <c r="G4" s="2446"/>
      <c r="H4" s="2447"/>
      <c r="I4" s="2452" t="s">
        <v>1180</v>
      </c>
      <c r="J4" s="2455" t="s">
        <v>1179</v>
      </c>
      <c r="K4" s="2458" t="s">
        <v>1178</v>
      </c>
      <c r="L4" s="2461" t="s">
        <v>1177</v>
      </c>
      <c r="M4" s="2464" t="s">
        <v>282</v>
      </c>
      <c r="N4" s="2465"/>
      <c r="O4" s="2465"/>
      <c r="P4" s="2465"/>
      <c r="Q4" s="2465"/>
      <c r="R4" s="2466"/>
      <c r="S4" s="2467" t="s">
        <v>1176</v>
      </c>
      <c r="T4" s="2467"/>
      <c r="U4" s="2467"/>
      <c r="V4" s="2467"/>
      <c r="W4" s="2467"/>
      <c r="X4" s="2467"/>
      <c r="Y4" s="2467"/>
      <c r="Z4" s="2467"/>
      <c r="AA4" s="2467"/>
      <c r="AB4" s="2467"/>
      <c r="AC4" s="2467"/>
      <c r="AD4" s="2468"/>
    </row>
    <row r="5" spans="1:30" x14ac:dyDescent="0.7">
      <c r="A5" s="2444"/>
      <c r="B5" s="2448"/>
      <c r="C5" s="2448"/>
      <c r="D5" s="2448"/>
      <c r="E5" s="2448"/>
      <c r="F5" s="2448"/>
      <c r="G5" s="2448"/>
      <c r="H5" s="2449"/>
      <c r="I5" s="2453"/>
      <c r="J5" s="2456"/>
      <c r="K5" s="2459"/>
      <c r="L5" s="2462"/>
      <c r="M5" s="2469" t="s">
        <v>1175</v>
      </c>
      <c r="N5" s="2470"/>
      <c r="O5" s="2469" t="s">
        <v>1174</v>
      </c>
      <c r="P5" s="2470"/>
      <c r="Q5" s="2469" t="s">
        <v>1173</v>
      </c>
      <c r="R5" s="2470"/>
      <c r="S5" s="2473" t="s">
        <v>1172</v>
      </c>
      <c r="T5" s="2474"/>
      <c r="U5" s="2473" t="s">
        <v>1171</v>
      </c>
      <c r="V5" s="2474"/>
      <c r="W5" s="2473" t="s">
        <v>1170</v>
      </c>
      <c r="X5" s="2474"/>
      <c r="Y5" s="2473" t="s">
        <v>1169</v>
      </c>
      <c r="Z5" s="2474"/>
      <c r="AA5" s="2473" t="s">
        <v>1168</v>
      </c>
      <c r="AB5" s="2474"/>
      <c r="AC5" s="2473" t="s">
        <v>255</v>
      </c>
      <c r="AD5" s="2475"/>
    </row>
    <row r="6" spans="1:30" ht="38.450000000000003" customHeight="1" thickBot="1" x14ac:dyDescent="0.75">
      <c r="A6" s="2445"/>
      <c r="B6" s="2450"/>
      <c r="C6" s="2450"/>
      <c r="D6" s="2450"/>
      <c r="E6" s="2450"/>
      <c r="F6" s="2450"/>
      <c r="G6" s="2450"/>
      <c r="H6" s="2451"/>
      <c r="I6" s="2454"/>
      <c r="J6" s="2457"/>
      <c r="K6" s="2460"/>
      <c r="L6" s="2463"/>
      <c r="M6" s="904" t="s">
        <v>1167</v>
      </c>
      <c r="N6" s="903" t="s">
        <v>1166</v>
      </c>
      <c r="O6" s="904" t="s">
        <v>1167</v>
      </c>
      <c r="P6" s="903" t="s">
        <v>1166</v>
      </c>
      <c r="Q6" s="904" t="s">
        <v>1167</v>
      </c>
      <c r="R6" s="903" t="s">
        <v>1166</v>
      </c>
      <c r="S6" s="902" t="s">
        <v>1165</v>
      </c>
      <c r="T6" s="901" t="s">
        <v>1164</v>
      </c>
      <c r="U6" s="902" t="s">
        <v>1163</v>
      </c>
      <c r="V6" s="901" t="s">
        <v>1162</v>
      </c>
      <c r="W6" s="902" t="s">
        <v>1161</v>
      </c>
      <c r="X6" s="901" t="s">
        <v>1160</v>
      </c>
      <c r="Y6" s="902" t="s">
        <v>1159</v>
      </c>
      <c r="Z6" s="901" t="s">
        <v>1158</v>
      </c>
      <c r="AA6" s="902" t="s">
        <v>1157</v>
      </c>
      <c r="AB6" s="901" t="s">
        <v>1156</v>
      </c>
      <c r="AC6" s="900" t="s">
        <v>1155</v>
      </c>
      <c r="AD6" s="899" t="s">
        <v>1154</v>
      </c>
    </row>
    <row r="7" spans="1:30" ht="15" customHeight="1" thickTop="1" x14ac:dyDescent="0.7">
      <c r="A7" s="898"/>
      <c r="B7" s="2476" t="s">
        <v>1153</v>
      </c>
      <c r="C7" s="2476"/>
      <c r="D7" s="2476"/>
      <c r="E7" s="2476"/>
      <c r="F7" s="2476"/>
      <c r="G7" s="2476"/>
      <c r="H7" s="2477"/>
      <c r="I7" s="897">
        <f>SUM(I10:I48,I49:I79)</f>
        <v>7140664</v>
      </c>
      <c r="J7" s="896"/>
      <c r="K7" s="895"/>
      <c r="L7" s="894">
        <f t="shared" ref="L7:AD7" si="0">SUM(L10:L48,L49:L79)</f>
        <v>97399.95</v>
      </c>
      <c r="M7" s="893">
        <f t="shared" si="0"/>
        <v>30</v>
      </c>
      <c r="N7" s="892">
        <f t="shared" si="0"/>
        <v>4</v>
      </c>
      <c r="O7" s="893">
        <f t="shared" si="0"/>
        <v>22</v>
      </c>
      <c r="P7" s="892">
        <f t="shared" si="0"/>
        <v>12</v>
      </c>
      <c r="Q7" s="893">
        <f t="shared" si="0"/>
        <v>11</v>
      </c>
      <c r="R7" s="892">
        <f t="shared" si="0"/>
        <v>23</v>
      </c>
      <c r="S7" s="890">
        <f t="shared" si="0"/>
        <v>129</v>
      </c>
      <c r="T7" s="891">
        <f t="shared" si="0"/>
        <v>75</v>
      </c>
      <c r="U7" s="890">
        <f t="shared" si="0"/>
        <v>59</v>
      </c>
      <c r="V7" s="891">
        <f t="shared" si="0"/>
        <v>7</v>
      </c>
      <c r="W7" s="890">
        <f t="shared" si="0"/>
        <v>304.70000000000005</v>
      </c>
      <c r="X7" s="891">
        <f t="shared" si="0"/>
        <v>197.29999999999998</v>
      </c>
      <c r="Y7" s="890">
        <f t="shared" si="0"/>
        <v>47.400000000000006</v>
      </c>
      <c r="Z7" s="891">
        <f t="shared" si="0"/>
        <v>3</v>
      </c>
      <c r="AA7" s="890">
        <f t="shared" si="0"/>
        <v>238.69999999999996</v>
      </c>
      <c r="AB7" s="891">
        <f t="shared" si="0"/>
        <v>128.19999999999999</v>
      </c>
      <c r="AC7" s="890">
        <f t="shared" si="0"/>
        <v>778.8</v>
      </c>
      <c r="AD7" s="889">
        <f t="shared" si="0"/>
        <v>410.5</v>
      </c>
    </row>
    <row r="8" spans="1:30" ht="15" customHeight="1" thickBot="1" x14ac:dyDescent="0.75">
      <c r="A8" s="888"/>
      <c r="B8" s="2478" t="s">
        <v>1152</v>
      </c>
      <c r="C8" s="2478"/>
      <c r="D8" s="2478"/>
      <c r="E8" s="2478"/>
      <c r="F8" s="2478"/>
      <c r="G8" s="2478"/>
      <c r="H8" s="2479"/>
      <c r="I8" s="887">
        <f>I7+I9</f>
        <v>8093790</v>
      </c>
      <c r="J8" s="886"/>
      <c r="K8" s="885"/>
      <c r="L8" s="884">
        <f t="shared" ref="L8:AD8" si="1">L7+L9</f>
        <v>106291.95</v>
      </c>
      <c r="M8" s="883">
        <f t="shared" si="1"/>
        <v>31</v>
      </c>
      <c r="N8" s="882">
        <f t="shared" si="1"/>
        <v>4</v>
      </c>
      <c r="O8" s="883">
        <f t="shared" si="1"/>
        <v>23</v>
      </c>
      <c r="P8" s="882">
        <f t="shared" si="1"/>
        <v>12</v>
      </c>
      <c r="Q8" s="883">
        <f t="shared" si="1"/>
        <v>11</v>
      </c>
      <c r="R8" s="882">
        <f t="shared" si="1"/>
        <v>24</v>
      </c>
      <c r="S8" s="880">
        <f t="shared" si="1"/>
        <v>154</v>
      </c>
      <c r="T8" s="881">
        <f t="shared" si="1"/>
        <v>94</v>
      </c>
      <c r="U8" s="880">
        <f t="shared" si="1"/>
        <v>59</v>
      </c>
      <c r="V8" s="881">
        <f t="shared" si="1"/>
        <v>7</v>
      </c>
      <c r="W8" s="880">
        <f t="shared" si="1"/>
        <v>313.70000000000005</v>
      </c>
      <c r="X8" s="881">
        <f t="shared" si="1"/>
        <v>201.29999999999998</v>
      </c>
      <c r="Y8" s="880">
        <f t="shared" si="1"/>
        <v>47.400000000000006</v>
      </c>
      <c r="Z8" s="881">
        <f t="shared" si="1"/>
        <v>3</v>
      </c>
      <c r="AA8" s="880">
        <f t="shared" si="1"/>
        <v>242.09999999999997</v>
      </c>
      <c r="AB8" s="881">
        <f t="shared" si="1"/>
        <v>130</v>
      </c>
      <c r="AC8" s="880">
        <f t="shared" si="1"/>
        <v>816.19999999999993</v>
      </c>
      <c r="AD8" s="879">
        <f t="shared" si="1"/>
        <v>435.3</v>
      </c>
    </row>
    <row r="9" spans="1:30" ht="15" customHeight="1" thickBot="1" x14ac:dyDescent="0.75">
      <c r="A9" s="878">
        <v>1</v>
      </c>
      <c r="B9" s="877" t="s">
        <v>51</v>
      </c>
      <c r="C9" s="877"/>
      <c r="D9" s="877"/>
      <c r="E9" s="877"/>
      <c r="F9" s="877"/>
      <c r="G9" s="877"/>
      <c r="H9" s="876"/>
      <c r="I9" s="875">
        <v>953126</v>
      </c>
      <c r="J9" s="874" t="s">
        <v>1072</v>
      </c>
      <c r="K9" s="873" t="s">
        <v>1055</v>
      </c>
      <c r="L9" s="872">
        <v>8892</v>
      </c>
      <c r="M9" s="871">
        <v>1</v>
      </c>
      <c r="N9" s="870">
        <v>0</v>
      </c>
      <c r="O9" s="871">
        <v>1</v>
      </c>
      <c r="P9" s="870">
        <v>0</v>
      </c>
      <c r="Q9" s="871">
        <v>0</v>
      </c>
      <c r="R9" s="870">
        <v>1</v>
      </c>
      <c r="S9" s="868">
        <v>25</v>
      </c>
      <c r="T9" s="869">
        <v>19</v>
      </c>
      <c r="U9" s="868">
        <v>0</v>
      </c>
      <c r="V9" s="869">
        <v>0</v>
      </c>
      <c r="W9" s="868">
        <v>9</v>
      </c>
      <c r="X9" s="869">
        <v>4</v>
      </c>
      <c r="Y9" s="868">
        <v>0</v>
      </c>
      <c r="Z9" s="869">
        <v>0</v>
      </c>
      <c r="AA9" s="868">
        <v>3.4</v>
      </c>
      <c r="AB9" s="869">
        <v>1.8</v>
      </c>
      <c r="AC9" s="868">
        <v>37.4</v>
      </c>
      <c r="AD9" s="867">
        <v>24.8</v>
      </c>
    </row>
    <row r="10" spans="1:30" ht="15" customHeight="1" x14ac:dyDescent="0.7">
      <c r="A10" s="833">
        <v>2</v>
      </c>
      <c r="B10" s="30" t="s">
        <v>1151</v>
      </c>
      <c r="C10" s="30"/>
      <c r="D10" s="30"/>
      <c r="E10" s="30"/>
      <c r="F10" s="30"/>
      <c r="G10" s="30"/>
      <c r="H10" s="832"/>
      <c r="I10" s="831">
        <v>541794</v>
      </c>
      <c r="J10" s="866" t="s">
        <v>1064</v>
      </c>
      <c r="K10" s="865" t="s">
        <v>1106</v>
      </c>
      <c r="L10" s="864">
        <v>9132</v>
      </c>
      <c r="M10" s="863">
        <v>1</v>
      </c>
      <c r="N10" s="862">
        <v>0</v>
      </c>
      <c r="O10" s="863">
        <v>1</v>
      </c>
      <c r="P10" s="862">
        <v>0</v>
      </c>
      <c r="Q10" s="863">
        <v>0</v>
      </c>
      <c r="R10" s="862">
        <v>1</v>
      </c>
      <c r="S10" s="861">
        <v>25</v>
      </c>
      <c r="T10" s="860">
        <v>21</v>
      </c>
      <c r="U10" s="859">
        <v>0</v>
      </c>
      <c r="V10" s="860">
        <v>0</v>
      </c>
      <c r="W10" s="859">
        <v>15</v>
      </c>
      <c r="X10" s="860">
        <v>14.1</v>
      </c>
      <c r="Y10" s="859">
        <v>5.5</v>
      </c>
      <c r="Z10" s="860">
        <v>0</v>
      </c>
      <c r="AA10" s="859">
        <v>38.700000000000003</v>
      </c>
      <c r="AB10" s="860">
        <v>22.3</v>
      </c>
      <c r="AC10" s="859">
        <v>84.2</v>
      </c>
      <c r="AD10" s="858">
        <v>57.400000000000006</v>
      </c>
    </row>
    <row r="11" spans="1:30" ht="15" customHeight="1" x14ac:dyDescent="0.7">
      <c r="A11" s="819">
        <v>3</v>
      </c>
      <c r="B11" s="818" t="s">
        <v>1150</v>
      </c>
      <c r="C11" s="818"/>
      <c r="D11" s="818"/>
      <c r="E11" s="818"/>
      <c r="F11" s="818"/>
      <c r="G11" s="818"/>
      <c r="H11" s="817"/>
      <c r="I11" s="816">
        <v>195841</v>
      </c>
      <c r="J11" s="839" t="s">
        <v>1064</v>
      </c>
      <c r="K11" s="838" t="s">
        <v>1063</v>
      </c>
      <c r="L11" s="837">
        <v>2145</v>
      </c>
      <c r="M11" s="823">
        <v>0</v>
      </c>
      <c r="N11" s="822">
        <v>1</v>
      </c>
      <c r="O11" s="823">
        <v>1</v>
      </c>
      <c r="P11" s="822">
        <v>0</v>
      </c>
      <c r="Q11" s="823">
        <v>0</v>
      </c>
      <c r="R11" s="822">
        <v>1</v>
      </c>
      <c r="S11" s="835">
        <v>3</v>
      </c>
      <c r="T11" s="836">
        <v>2</v>
      </c>
      <c r="U11" s="835">
        <v>0</v>
      </c>
      <c r="V11" s="836">
        <v>0</v>
      </c>
      <c r="W11" s="835">
        <v>3.8</v>
      </c>
      <c r="X11" s="836">
        <v>2.8</v>
      </c>
      <c r="Y11" s="835">
        <v>0.6</v>
      </c>
      <c r="Z11" s="836">
        <v>0</v>
      </c>
      <c r="AA11" s="835">
        <v>7.9</v>
      </c>
      <c r="AB11" s="836">
        <v>1.9</v>
      </c>
      <c r="AC11" s="835">
        <v>15.3</v>
      </c>
      <c r="AD11" s="834">
        <v>6.6999999999999993</v>
      </c>
    </row>
    <row r="12" spans="1:30" ht="15" customHeight="1" x14ac:dyDescent="0.7">
      <c r="A12" s="819">
        <v>4</v>
      </c>
      <c r="B12" s="818" t="s">
        <v>1149</v>
      </c>
      <c r="C12" s="818"/>
      <c r="D12" s="818"/>
      <c r="E12" s="818"/>
      <c r="F12" s="818"/>
      <c r="G12" s="818"/>
      <c r="H12" s="817"/>
      <c r="I12" s="816">
        <v>36462</v>
      </c>
      <c r="J12" s="839" t="s">
        <v>1056</v>
      </c>
      <c r="K12" s="838" t="s">
        <v>1063</v>
      </c>
      <c r="L12" s="837">
        <v>261</v>
      </c>
      <c r="M12" s="857" t="s">
        <v>1148</v>
      </c>
      <c r="N12" s="856"/>
      <c r="O12" s="856"/>
      <c r="P12" s="856"/>
      <c r="Q12" s="856"/>
      <c r="R12" s="855"/>
      <c r="S12" s="835">
        <v>0</v>
      </c>
      <c r="T12" s="836">
        <v>0</v>
      </c>
      <c r="U12" s="835">
        <v>0</v>
      </c>
      <c r="V12" s="836">
        <v>0</v>
      </c>
      <c r="W12" s="835">
        <v>4.7</v>
      </c>
      <c r="X12" s="836">
        <v>4.7</v>
      </c>
      <c r="Y12" s="835">
        <v>1.6</v>
      </c>
      <c r="Z12" s="836">
        <v>0</v>
      </c>
      <c r="AA12" s="835">
        <v>0</v>
      </c>
      <c r="AB12" s="836">
        <v>0</v>
      </c>
      <c r="AC12" s="835">
        <v>6.3000000000000007</v>
      </c>
      <c r="AD12" s="834">
        <v>4.7</v>
      </c>
    </row>
    <row r="13" spans="1:30" ht="15" customHeight="1" x14ac:dyDescent="0.7">
      <c r="A13" s="819">
        <v>5</v>
      </c>
      <c r="B13" s="818" t="s">
        <v>1147</v>
      </c>
      <c r="C13" s="818"/>
      <c r="D13" s="818"/>
      <c r="E13" s="818"/>
      <c r="F13" s="818"/>
      <c r="G13" s="818"/>
      <c r="H13" s="817"/>
      <c r="I13" s="816">
        <v>53792</v>
      </c>
      <c r="J13" s="839" t="s">
        <v>1056</v>
      </c>
      <c r="K13" s="838" t="s">
        <v>1063</v>
      </c>
      <c r="L13" s="837">
        <v>526</v>
      </c>
      <c r="M13" s="854" t="s">
        <v>1143</v>
      </c>
      <c r="N13" s="853"/>
      <c r="O13" s="853"/>
      <c r="P13" s="853"/>
      <c r="Q13" s="853"/>
      <c r="R13" s="852"/>
      <c r="S13" s="841">
        <v>1</v>
      </c>
      <c r="T13" s="836">
        <v>1</v>
      </c>
      <c r="U13" s="835">
        <v>0</v>
      </c>
      <c r="V13" s="836">
        <v>0</v>
      </c>
      <c r="W13" s="835">
        <v>4.7</v>
      </c>
      <c r="X13" s="836">
        <v>4.7</v>
      </c>
      <c r="Y13" s="835">
        <v>1.1000000000000001</v>
      </c>
      <c r="Z13" s="836">
        <v>0</v>
      </c>
      <c r="AA13" s="835">
        <v>0</v>
      </c>
      <c r="AB13" s="836">
        <v>0</v>
      </c>
      <c r="AC13" s="835">
        <v>6.8000000000000007</v>
      </c>
      <c r="AD13" s="834">
        <v>5.7</v>
      </c>
    </row>
    <row r="14" spans="1:30" ht="15" customHeight="1" x14ac:dyDescent="0.7">
      <c r="A14" s="819">
        <v>6</v>
      </c>
      <c r="B14" s="818" t="s">
        <v>1146</v>
      </c>
      <c r="C14" s="818"/>
      <c r="D14" s="818"/>
      <c r="E14" s="818"/>
      <c r="F14" s="818"/>
      <c r="G14" s="818"/>
      <c r="H14" s="817"/>
      <c r="I14" s="816">
        <v>30679</v>
      </c>
      <c r="J14" s="839" t="s">
        <v>1056</v>
      </c>
      <c r="K14" s="838" t="s">
        <v>1063</v>
      </c>
      <c r="L14" s="837">
        <v>168</v>
      </c>
      <c r="M14" s="854" t="s">
        <v>1143</v>
      </c>
      <c r="N14" s="853"/>
      <c r="O14" s="853"/>
      <c r="P14" s="853"/>
      <c r="Q14" s="853"/>
      <c r="R14" s="852"/>
      <c r="S14" s="841">
        <v>0</v>
      </c>
      <c r="T14" s="836">
        <v>0</v>
      </c>
      <c r="U14" s="835">
        <v>0</v>
      </c>
      <c r="V14" s="836">
        <v>0</v>
      </c>
      <c r="W14" s="835">
        <v>5.6</v>
      </c>
      <c r="X14" s="836">
        <v>5.6</v>
      </c>
      <c r="Y14" s="835">
        <v>1.6</v>
      </c>
      <c r="Z14" s="836">
        <v>0</v>
      </c>
      <c r="AA14" s="835">
        <v>0</v>
      </c>
      <c r="AB14" s="836">
        <v>0</v>
      </c>
      <c r="AC14" s="835">
        <v>7.1999999999999993</v>
      </c>
      <c r="AD14" s="834">
        <v>5.6</v>
      </c>
    </row>
    <row r="15" spans="1:30" ht="15" customHeight="1" x14ac:dyDescent="0.7">
      <c r="A15" s="819">
        <v>7</v>
      </c>
      <c r="B15" s="818" t="s">
        <v>1145</v>
      </c>
      <c r="C15" s="818"/>
      <c r="D15" s="818"/>
      <c r="E15" s="818"/>
      <c r="F15" s="818"/>
      <c r="G15" s="818"/>
      <c r="H15" s="817"/>
      <c r="I15" s="816">
        <v>16747</v>
      </c>
      <c r="J15" s="839" t="s">
        <v>1056</v>
      </c>
      <c r="K15" s="838" t="s">
        <v>1063</v>
      </c>
      <c r="L15" s="837">
        <v>229</v>
      </c>
      <c r="M15" s="854" t="s">
        <v>1143</v>
      </c>
      <c r="N15" s="853"/>
      <c r="O15" s="853"/>
      <c r="P15" s="853"/>
      <c r="Q15" s="853"/>
      <c r="R15" s="852"/>
      <c r="S15" s="841">
        <v>0</v>
      </c>
      <c r="T15" s="836">
        <v>0</v>
      </c>
      <c r="U15" s="835">
        <v>0</v>
      </c>
      <c r="V15" s="836">
        <v>0</v>
      </c>
      <c r="W15" s="835">
        <v>3.8</v>
      </c>
      <c r="X15" s="836">
        <v>3.8</v>
      </c>
      <c r="Y15" s="835">
        <v>0.8</v>
      </c>
      <c r="Z15" s="836">
        <v>0</v>
      </c>
      <c r="AA15" s="835">
        <v>0</v>
      </c>
      <c r="AB15" s="836">
        <v>0</v>
      </c>
      <c r="AC15" s="835">
        <v>4.5999999999999996</v>
      </c>
      <c r="AD15" s="834">
        <v>3.8</v>
      </c>
    </row>
    <row r="16" spans="1:30" ht="15" customHeight="1" x14ac:dyDescent="0.7">
      <c r="A16" s="819">
        <v>8</v>
      </c>
      <c r="B16" s="818" t="s">
        <v>1144</v>
      </c>
      <c r="C16" s="818"/>
      <c r="D16" s="818"/>
      <c r="E16" s="818"/>
      <c r="F16" s="818"/>
      <c r="G16" s="818"/>
      <c r="H16" s="817"/>
      <c r="I16" s="816">
        <v>32919</v>
      </c>
      <c r="J16" s="839" t="s">
        <v>1056</v>
      </c>
      <c r="K16" s="838" t="s">
        <v>1063</v>
      </c>
      <c r="L16" s="837">
        <v>224</v>
      </c>
      <c r="M16" s="854" t="s">
        <v>1143</v>
      </c>
      <c r="N16" s="853"/>
      <c r="O16" s="853"/>
      <c r="P16" s="853"/>
      <c r="Q16" s="853"/>
      <c r="R16" s="852"/>
      <c r="S16" s="841">
        <v>0</v>
      </c>
      <c r="T16" s="836">
        <v>0</v>
      </c>
      <c r="U16" s="835">
        <v>0</v>
      </c>
      <c r="V16" s="836">
        <v>0</v>
      </c>
      <c r="W16" s="835">
        <v>6.6</v>
      </c>
      <c r="X16" s="836">
        <v>6.6</v>
      </c>
      <c r="Y16" s="835">
        <v>1.4</v>
      </c>
      <c r="Z16" s="836">
        <v>0</v>
      </c>
      <c r="AA16" s="835">
        <v>0</v>
      </c>
      <c r="AB16" s="836">
        <v>0</v>
      </c>
      <c r="AC16" s="835">
        <v>8</v>
      </c>
      <c r="AD16" s="834">
        <v>6.6</v>
      </c>
    </row>
    <row r="17" spans="1:30" ht="15" customHeight="1" x14ac:dyDescent="0.7">
      <c r="A17" s="819">
        <v>9</v>
      </c>
      <c r="B17" s="818" t="s">
        <v>1142</v>
      </c>
      <c r="C17" s="818"/>
      <c r="D17" s="818"/>
      <c r="E17" s="818"/>
      <c r="F17" s="818"/>
      <c r="G17" s="818"/>
      <c r="H17" s="817"/>
      <c r="I17" s="816">
        <v>60659</v>
      </c>
      <c r="J17" s="839" t="s">
        <v>1056</v>
      </c>
      <c r="K17" s="838" t="s">
        <v>1060</v>
      </c>
      <c r="L17" s="837">
        <v>588</v>
      </c>
      <c r="M17" s="823">
        <v>1</v>
      </c>
      <c r="N17" s="822">
        <v>0</v>
      </c>
      <c r="O17" s="823">
        <v>0</v>
      </c>
      <c r="P17" s="822">
        <v>1</v>
      </c>
      <c r="Q17" s="823">
        <v>0</v>
      </c>
      <c r="R17" s="822">
        <v>1</v>
      </c>
      <c r="S17" s="841">
        <v>2</v>
      </c>
      <c r="T17" s="836">
        <v>2</v>
      </c>
      <c r="U17" s="835">
        <v>1</v>
      </c>
      <c r="V17" s="836">
        <v>0</v>
      </c>
      <c r="W17" s="835">
        <v>4.7</v>
      </c>
      <c r="X17" s="836">
        <v>4.7</v>
      </c>
      <c r="Y17" s="835">
        <v>1.7</v>
      </c>
      <c r="Z17" s="836">
        <v>0</v>
      </c>
      <c r="AA17" s="835">
        <v>0</v>
      </c>
      <c r="AB17" s="836">
        <v>0</v>
      </c>
      <c r="AC17" s="835">
        <v>9.4</v>
      </c>
      <c r="AD17" s="834">
        <v>6.7</v>
      </c>
    </row>
    <row r="18" spans="1:30" ht="15" customHeight="1" x14ac:dyDescent="0.7">
      <c r="A18" s="819">
        <v>10</v>
      </c>
      <c r="B18" s="818" t="s">
        <v>1141</v>
      </c>
      <c r="C18" s="818"/>
      <c r="D18" s="818"/>
      <c r="E18" s="818"/>
      <c r="F18" s="818"/>
      <c r="G18" s="818"/>
      <c r="H18" s="817"/>
      <c r="I18" s="816">
        <v>111520</v>
      </c>
      <c r="J18" s="839" t="s">
        <v>1056</v>
      </c>
      <c r="K18" s="838" t="s">
        <v>1106</v>
      </c>
      <c r="L18" s="837">
        <v>894</v>
      </c>
      <c r="M18" s="823">
        <v>1</v>
      </c>
      <c r="N18" s="822">
        <v>0</v>
      </c>
      <c r="O18" s="823">
        <v>1</v>
      </c>
      <c r="P18" s="822">
        <v>0</v>
      </c>
      <c r="Q18" s="823">
        <v>1</v>
      </c>
      <c r="R18" s="822">
        <v>0</v>
      </c>
      <c r="S18" s="841">
        <v>3</v>
      </c>
      <c r="T18" s="836">
        <v>2</v>
      </c>
      <c r="U18" s="835">
        <v>0</v>
      </c>
      <c r="V18" s="836">
        <v>0</v>
      </c>
      <c r="W18" s="835">
        <v>4.7</v>
      </c>
      <c r="X18" s="836">
        <v>4.7</v>
      </c>
      <c r="Y18" s="835">
        <v>3</v>
      </c>
      <c r="Z18" s="836">
        <v>0</v>
      </c>
      <c r="AA18" s="835">
        <v>0.1</v>
      </c>
      <c r="AB18" s="836">
        <v>0</v>
      </c>
      <c r="AC18" s="835">
        <v>10.799999999999999</v>
      </c>
      <c r="AD18" s="834">
        <v>6.7</v>
      </c>
    </row>
    <row r="19" spans="1:30" ht="15" customHeight="1" x14ac:dyDescent="0.7">
      <c r="A19" s="819">
        <v>11</v>
      </c>
      <c r="B19" s="818" t="s">
        <v>1140</v>
      </c>
      <c r="C19" s="818"/>
      <c r="D19" s="818"/>
      <c r="E19" s="818"/>
      <c r="F19" s="818"/>
      <c r="G19" s="818"/>
      <c r="H19" s="817"/>
      <c r="I19" s="816">
        <v>178954</v>
      </c>
      <c r="J19" s="839" t="s">
        <v>1056</v>
      </c>
      <c r="K19" s="838" t="s">
        <v>1060</v>
      </c>
      <c r="L19" s="837">
        <v>2146</v>
      </c>
      <c r="M19" s="823">
        <v>0</v>
      </c>
      <c r="N19" s="822">
        <v>1</v>
      </c>
      <c r="O19" s="823">
        <v>1</v>
      </c>
      <c r="P19" s="822">
        <v>0</v>
      </c>
      <c r="Q19" s="823">
        <v>0</v>
      </c>
      <c r="R19" s="822">
        <v>1</v>
      </c>
      <c r="S19" s="841">
        <v>2</v>
      </c>
      <c r="T19" s="836">
        <v>2</v>
      </c>
      <c r="U19" s="835">
        <v>0</v>
      </c>
      <c r="V19" s="836">
        <v>0</v>
      </c>
      <c r="W19" s="835">
        <v>3.8</v>
      </c>
      <c r="X19" s="836">
        <v>2.8</v>
      </c>
      <c r="Y19" s="835">
        <v>7.1</v>
      </c>
      <c r="Z19" s="836">
        <v>0</v>
      </c>
      <c r="AA19" s="835">
        <v>10.199999999999999</v>
      </c>
      <c r="AB19" s="836">
        <v>5.8</v>
      </c>
      <c r="AC19" s="835">
        <v>23.099999999999998</v>
      </c>
      <c r="AD19" s="834">
        <v>10.6</v>
      </c>
    </row>
    <row r="20" spans="1:30" ht="15" customHeight="1" x14ac:dyDescent="0.7">
      <c r="A20" s="819">
        <v>12</v>
      </c>
      <c r="B20" s="818" t="s">
        <v>1139</v>
      </c>
      <c r="C20" s="818"/>
      <c r="D20" s="818"/>
      <c r="E20" s="818"/>
      <c r="F20" s="818"/>
      <c r="G20" s="818"/>
      <c r="H20" s="817"/>
      <c r="I20" s="816">
        <v>113157</v>
      </c>
      <c r="J20" s="839" t="s">
        <v>1056</v>
      </c>
      <c r="K20" s="838" t="s">
        <v>1063</v>
      </c>
      <c r="L20" s="837">
        <v>1194</v>
      </c>
      <c r="M20" s="823">
        <v>1</v>
      </c>
      <c r="N20" s="822">
        <v>0</v>
      </c>
      <c r="O20" s="823">
        <v>1</v>
      </c>
      <c r="P20" s="822">
        <v>0</v>
      </c>
      <c r="Q20" s="823">
        <v>1</v>
      </c>
      <c r="R20" s="822">
        <v>0</v>
      </c>
      <c r="S20" s="841">
        <v>3</v>
      </c>
      <c r="T20" s="836">
        <v>3</v>
      </c>
      <c r="U20" s="835">
        <v>0</v>
      </c>
      <c r="V20" s="836">
        <v>0</v>
      </c>
      <c r="W20" s="835">
        <v>2.8</v>
      </c>
      <c r="X20" s="836">
        <v>2.8</v>
      </c>
      <c r="Y20" s="835">
        <v>3</v>
      </c>
      <c r="Z20" s="836">
        <v>3</v>
      </c>
      <c r="AA20" s="835">
        <v>0</v>
      </c>
      <c r="AB20" s="836">
        <v>0</v>
      </c>
      <c r="AC20" s="835">
        <v>8.8000000000000007</v>
      </c>
      <c r="AD20" s="834">
        <v>8.8000000000000007</v>
      </c>
    </row>
    <row r="21" spans="1:30" ht="15" customHeight="1" x14ac:dyDescent="0.7">
      <c r="A21" s="819">
        <v>13</v>
      </c>
      <c r="B21" s="818" t="s">
        <v>1138</v>
      </c>
      <c r="C21" s="818"/>
      <c r="D21" s="818"/>
      <c r="E21" s="818"/>
      <c r="F21" s="818"/>
      <c r="G21" s="818"/>
      <c r="H21" s="817"/>
      <c r="I21" s="816">
        <v>42928</v>
      </c>
      <c r="J21" s="839" t="s">
        <v>1064</v>
      </c>
      <c r="K21" s="838" t="s">
        <v>1063</v>
      </c>
      <c r="L21" s="837">
        <v>690</v>
      </c>
      <c r="M21" s="823" t="s">
        <v>1137</v>
      </c>
      <c r="N21" s="822"/>
      <c r="O21" s="823"/>
      <c r="P21" s="822"/>
      <c r="Q21" s="823"/>
      <c r="R21" s="822"/>
      <c r="S21" s="841">
        <v>0</v>
      </c>
      <c r="T21" s="836">
        <v>0</v>
      </c>
      <c r="U21" s="835">
        <v>0</v>
      </c>
      <c r="V21" s="836">
        <v>0</v>
      </c>
      <c r="W21" s="835">
        <v>2.8</v>
      </c>
      <c r="X21" s="836">
        <v>1.9</v>
      </c>
      <c r="Y21" s="835">
        <v>1.6</v>
      </c>
      <c r="Z21" s="836">
        <v>0</v>
      </c>
      <c r="AA21" s="835">
        <v>0</v>
      </c>
      <c r="AB21" s="836">
        <v>0</v>
      </c>
      <c r="AC21" s="835">
        <v>4.4000000000000004</v>
      </c>
      <c r="AD21" s="834">
        <v>1.9</v>
      </c>
    </row>
    <row r="22" spans="1:30" ht="15" customHeight="1" x14ac:dyDescent="0.7">
      <c r="A22" s="819">
        <v>14</v>
      </c>
      <c r="B22" s="818" t="s">
        <v>1136</v>
      </c>
      <c r="C22" s="818"/>
      <c r="D22" s="818"/>
      <c r="E22" s="818"/>
      <c r="F22" s="818"/>
      <c r="G22" s="818"/>
      <c r="H22" s="817"/>
      <c r="I22" s="816">
        <v>95642</v>
      </c>
      <c r="J22" s="839" t="s">
        <v>1056</v>
      </c>
      <c r="K22" s="838" t="s">
        <v>1063</v>
      </c>
      <c r="L22" s="837">
        <v>919</v>
      </c>
      <c r="M22" s="823">
        <v>1</v>
      </c>
      <c r="N22" s="822">
        <v>0</v>
      </c>
      <c r="O22" s="823">
        <v>1</v>
      </c>
      <c r="P22" s="822">
        <v>0</v>
      </c>
      <c r="Q22" s="823">
        <v>1</v>
      </c>
      <c r="R22" s="822">
        <v>0</v>
      </c>
      <c r="S22" s="841">
        <v>4</v>
      </c>
      <c r="T22" s="836">
        <v>3</v>
      </c>
      <c r="U22" s="835">
        <v>0</v>
      </c>
      <c r="V22" s="836">
        <v>0</v>
      </c>
      <c r="W22" s="835">
        <v>2.8</v>
      </c>
      <c r="X22" s="836">
        <v>2.8</v>
      </c>
      <c r="Y22" s="835">
        <v>0.6</v>
      </c>
      <c r="Z22" s="836">
        <v>0</v>
      </c>
      <c r="AA22" s="835">
        <v>11.8</v>
      </c>
      <c r="AB22" s="836">
        <v>8.9</v>
      </c>
      <c r="AC22" s="835">
        <v>19.2</v>
      </c>
      <c r="AD22" s="834">
        <v>14.7</v>
      </c>
    </row>
    <row r="23" spans="1:30" ht="15" customHeight="1" x14ac:dyDescent="0.7">
      <c r="A23" s="819">
        <v>15</v>
      </c>
      <c r="B23" s="818" t="s">
        <v>1135</v>
      </c>
      <c r="C23" s="818"/>
      <c r="D23" s="818"/>
      <c r="E23" s="818"/>
      <c r="F23" s="818"/>
      <c r="G23" s="818"/>
      <c r="H23" s="817"/>
      <c r="I23" s="816">
        <v>29535</v>
      </c>
      <c r="J23" s="839" t="s">
        <v>1056</v>
      </c>
      <c r="K23" s="838" t="s">
        <v>1063</v>
      </c>
      <c r="L23" s="837">
        <v>229</v>
      </c>
      <c r="M23" s="823" t="s">
        <v>1133</v>
      </c>
      <c r="N23" s="822"/>
      <c r="O23" s="823"/>
      <c r="P23" s="822"/>
      <c r="Q23" s="823"/>
      <c r="R23" s="822"/>
      <c r="S23" s="841">
        <v>0</v>
      </c>
      <c r="T23" s="836">
        <v>0</v>
      </c>
      <c r="U23" s="835">
        <v>0</v>
      </c>
      <c r="V23" s="836">
        <v>0</v>
      </c>
      <c r="W23" s="835">
        <v>4.7</v>
      </c>
      <c r="X23" s="836">
        <v>4.7</v>
      </c>
      <c r="Y23" s="835">
        <v>1.8</v>
      </c>
      <c r="Z23" s="836">
        <v>0</v>
      </c>
      <c r="AA23" s="835">
        <v>0</v>
      </c>
      <c r="AB23" s="836">
        <v>0</v>
      </c>
      <c r="AC23" s="835">
        <v>6.5</v>
      </c>
      <c r="AD23" s="834">
        <v>4.7</v>
      </c>
    </row>
    <row r="24" spans="1:30" ht="15" customHeight="1" x14ac:dyDescent="0.7">
      <c r="A24" s="819">
        <v>16</v>
      </c>
      <c r="B24" s="818" t="s">
        <v>1134</v>
      </c>
      <c r="C24" s="818"/>
      <c r="D24" s="818"/>
      <c r="E24" s="818"/>
      <c r="F24" s="818"/>
      <c r="G24" s="818"/>
      <c r="H24" s="817"/>
      <c r="I24" s="816">
        <v>56661</v>
      </c>
      <c r="J24" s="839" t="s">
        <v>1064</v>
      </c>
      <c r="K24" s="838" t="s">
        <v>1106</v>
      </c>
      <c r="L24" s="837">
        <v>780</v>
      </c>
      <c r="M24" s="823" t="s">
        <v>1133</v>
      </c>
      <c r="N24" s="822"/>
      <c r="O24" s="823"/>
      <c r="P24" s="822"/>
      <c r="Q24" s="823"/>
      <c r="R24" s="822"/>
      <c r="S24" s="841">
        <v>1</v>
      </c>
      <c r="T24" s="836">
        <v>1</v>
      </c>
      <c r="U24" s="835">
        <v>0</v>
      </c>
      <c r="V24" s="836">
        <v>0</v>
      </c>
      <c r="W24" s="835">
        <v>3.8</v>
      </c>
      <c r="X24" s="836">
        <v>3.8</v>
      </c>
      <c r="Y24" s="835">
        <v>1.8</v>
      </c>
      <c r="Z24" s="836">
        <v>0</v>
      </c>
      <c r="AA24" s="835">
        <v>0</v>
      </c>
      <c r="AB24" s="836">
        <v>0</v>
      </c>
      <c r="AC24" s="835">
        <v>6.6</v>
      </c>
      <c r="AD24" s="834">
        <v>4.8</v>
      </c>
    </row>
    <row r="25" spans="1:30" ht="15" customHeight="1" x14ac:dyDescent="0.7">
      <c r="A25" s="819">
        <v>17</v>
      </c>
      <c r="B25" s="818" t="s">
        <v>1132</v>
      </c>
      <c r="C25" s="818"/>
      <c r="D25" s="818"/>
      <c r="E25" s="818"/>
      <c r="F25" s="818"/>
      <c r="G25" s="818"/>
      <c r="H25" s="817"/>
      <c r="I25" s="816">
        <v>120548</v>
      </c>
      <c r="J25" s="839" t="s">
        <v>1072</v>
      </c>
      <c r="K25" s="838" t="s">
        <v>1131</v>
      </c>
      <c r="L25" s="837">
        <v>4540</v>
      </c>
      <c r="M25" s="823">
        <v>1</v>
      </c>
      <c r="N25" s="822">
        <v>0</v>
      </c>
      <c r="O25" s="823">
        <v>1</v>
      </c>
      <c r="P25" s="822">
        <v>0</v>
      </c>
      <c r="Q25" s="823">
        <v>1</v>
      </c>
      <c r="R25" s="822">
        <v>0</v>
      </c>
      <c r="S25" s="841">
        <v>4</v>
      </c>
      <c r="T25" s="836">
        <v>4</v>
      </c>
      <c r="U25" s="835">
        <v>0</v>
      </c>
      <c r="V25" s="836">
        <v>0</v>
      </c>
      <c r="W25" s="835">
        <v>2.8</v>
      </c>
      <c r="X25" s="836">
        <v>2.8</v>
      </c>
      <c r="Y25" s="835">
        <v>3.6</v>
      </c>
      <c r="Z25" s="836">
        <v>0</v>
      </c>
      <c r="AA25" s="835">
        <v>0</v>
      </c>
      <c r="AB25" s="836">
        <v>0</v>
      </c>
      <c r="AC25" s="835">
        <v>10.4</v>
      </c>
      <c r="AD25" s="834">
        <v>6.8</v>
      </c>
    </row>
    <row r="26" spans="1:30" ht="15" customHeight="1" x14ac:dyDescent="0.7">
      <c r="A26" s="819">
        <v>18</v>
      </c>
      <c r="B26" s="818" t="s">
        <v>1130</v>
      </c>
      <c r="C26" s="818"/>
      <c r="D26" s="818"/>
      <c r="E26" s="818"/>
      <c r="F26" s="818"/>
      <c r="G26" s="818"/>
      <c r="H26" s="817"/>
      <c r="I26" s="816">
        <v>65421</v>
      </c>
      <c r="J26" s="839" t="s">
        <v>1064</v>
      </c>
      <c r="K26" s="838" t="s">
        <v>1063</v>
      </c>
      <c r="L26" s="837">
        <v>1436</v>
      </c>
      <c r="M26" s="823" t="s">
        <v>1127</v>
      </c>
      <c r="N26" s="822"/>
      <c r="O26" s="823"/>
      <c r="P26" s="822"/>
      <c r="Q26" s="823"/>
      <c r="R26" s="822"/>
      <c r="S26" s="841">
        <v>0</v>
      </c>
      <c r="T26" s="836">
        <v>0</v>
      </c>
      <c r="U26" s="835">
        <v>0</v>
      </c>
      <c r="V26" s="836">
        <v>0</v>
      </c>
      <c r="W26" s="835">
        <v>3.8</v>
      </c>
      <c r="X26" s="836">
        <v>2.8</v>
      </c>
      <c r="Y26" s="835">
        <v>1.2</v>
      </c>
      <c r="Z26" s="836">
        <v>0</v>
      </c>
      <c r="AA26" s="835">
        <v>0</v>
      </c>
      <c r="AB26" s="836">
        <v>0</v>
      </c>
      <c r="AC26" s="835">
        <v>5</v>
      </c>
      <c r="AD26" s="834">
        <v>2.8</v>
      </c>
    </row>
    <row r="27" spans="1:30" ht="15" customHeight="1" x14ac:dyDescent="0.7">
      <c r="A27" s="819">
        <v>19</v>
      </c>
      <c r="B27" s="818" t="s">
        <v>1129</v>
      </c>
      <c r="C27" s="818"/>
      <c r="D27" s="818"/>
      <c r="E27" s="818"/>
      <c r="F27" s="818"/>
      <c r="G27" s="818"/>
      <c r="H27" s="817"/>
      <c r="I27" s="816">
        <v>30579</v>
      </c>
      <c r="J27" s="839" t="s">
        <v>1056</v>
      </c>
      <c r="K27" s="838" t="s">
        <v>1063</v>
      </c>
      <c r="L27" s="837">
        <v>354</v>
      </c>
      <c r="M27" s="823" t="s">
        <v>1127</v>
      </c>
      <c r="N27" s="822"/>
      <c r="O27" s="823"/>
      <c r="P27" s="822"/>
      <c r="Q27" s="823"/>
      <c r="R27" s="822"/>
      <c r="S27" s="841">
        <v>0</v>
      </c>
      <c r="T27" s="836">
        <v>0</v>
      </c>
      <c r="U27" s="835">
        <v>0</v>
      </c>
      <c r="V27" s="836">
        <v>0</v>
      </c>
      <c r="W27" s="835">
        <v>2.8</v>
      </c>
      <c r="X27" s="836">
        <v>2.8</v>
      </c>
      <c r="Y27" s="835">
        <v>1.5</v>
      </c>
      <c r="Z27" s="836">
        <v>0</v>
      </c>
      <c r="AA27" s="835">
        <v>0</v>
      </c>
      <c r="AB27" s="836">
        <v>0</v>
      </c>
      <c r="AC27" s="835">
        <v>4.3</v>
      </c>
      <c r="AD27" s="834">
        <v>2.8</v>
      </c>
    </row>
    <row r="28" spans="1:30" ht="15" customHeight="1" x14ac:dyDescent="0.7">
      <c r="A28" s="819">
        <v>20</v>
      </c>
      <c r="B28" s="818" t="s">
        <v>1128</v>
      </c>
      <c r="C28" s="818"/>
      <c r="D28" s="818"/>
      <c r="E28" s="818"/>
      <c r="F28" s="818"/>
      <c r="G28" s="818"/>
      <c r="H28" s="817"/>
      <c r="I28" s="816">
        <v>56419</v>
      </c>
      <c r="J28" s="839" t="s">
        <v>1064</v>
      </c>
      <c r="K28" s="838" t="s">
        <v>1060</v>
      </c>
      <c r="L28" s="837">
        <v>928</v>
      </c>
      <c r="M28" s="823" t="s">
        <v>1127</v>
      </c>
      <c r="N28" s="822"/>
      <c r="O28" s="823"/>
      <c r="P28" s="822"/>
      <c r="Q28" s="823"/>
      <c r="R28" s="822"/>
      <c r="S28" s="841">
        <v>1</v>
      </c>
      <c r="T28" s="836">
        <v>1</v>
      </c>
      <c r="U28" s="835">
        <v>0</v>
      </c>
      <c r="V28" s="836">
        <v>0</v>
      </c>
      <c r="W28" s="835">
        <v>3.8</v>
      </c>
      <c r="X28" s="836">
        <v>3.8</v>
      </c>
      <c r="Y28" s="835">
        <v>1</v>
      </c>
      <c r="Z28" s="836">
        <v>0</v>
      </c>
      <c r="AA28" s="835">
        <v>0</v>
      </c>
      <c r="AB28" s="836">
        <v>0</v>
      </c>
      <c r="AC28" s="835">
        <v>5.8</v>
      </c>
      <c r="AD28" s="834">
        <v>4.8</v>
      </c>
    </row>
    <row r="29" spans="1:30" ht="15" customHeight="1" x14ac:dyDescent="0.7">
      <c r="A29" s="819">
        <v>21</v>
      </c>
      <c r="B29" s="818" t="s">
        <v>1126</v>
      </c>
      <c r="C29" s="818"/>
      <c r="D29" s="818"/>
      <c r="E29" s="818"/>
      <c r="F29" s="818"/>
      <c r="G29" s="818"/>
      <c r="H29" s="817"/>
      <c r="I29" s="816">
        <v>462626</v>
      </c>
      <c r="J29" s="839" t="s">
        <v>1064</v>
      </c>
      <c r="K29" s="838" t="s">
        <v>1120</v>
      </c>
      <c r="L29" s="837">
        <v>5030</v>
      </c>
      <c r="M29" s="823">
        <v>1</v>
      </c>
      <c r="N29" s="822">
        <v>0</v>
      </c>
      <c r="O29" s="823">
        <v>1</v>
      </c>
      <c r="P29" s="822">
        <v>0</v>
      </c>
      <c r="Q29" s="823">
        <v>1</v>
      </c>
      <c r="R29" s="822">
        <v>0</v>
      </c>
      <c r="S29" s="841">
        <v>14</v>
      </c>
      <c r="T29" s="836">
        <v>6</v>
      </c>
      <c r="U29" s="835">
        <v>2</v>
      </c>
      <c r="V29" s="836">
        <v>1</v>
      </c>
      <c r="W29" s="835">
        <v>29.9</v>
      </c>
      <c r="X29" s="836">
        <v>21.5</v>
      </c>
      <c r="Y29" s="835">
        <v>1.9</v>
      </c>
      <c r="Z29" s="836">
        <v>0</v>
      </c>
      <c r="AA29" s="835">
        <v>0</v>
      </c>
      <c r="AB29" s="836">
        <v>0</v>
      </c>
      <c r="AC29" s="835">
        <v>47.8</v>
      </c>
      <c r="AD29" s="834">
        <v>28.5</v>
      </c>
    </row>
    <row r="30" spans="1:30" ht="15" customHeight="1" x14ac:dyDescent="0.7">
      <c r="A30" s="819">
        <v>22</v>
      </c>
      <c r="B30" s="818" t="s">
        <v>1125</v>
      </c>
      <c r="C30" s="818"/>
      <c r="D30" s="818"/>
      <c r="E30" s="818"/>
      <c r="F30" s="818"/>
      <c r="G30" s="818"/>
      <c r="H30" s="817"/>
      <c r="I30" s="816">
        <v>5654</v>
      </c>
      <c r="J30" s="839" t="s">
        <v>1072</v>
      </c>
      <c r="K30" s="838" t="s">
        <v>1060</v>
      </c>
      <c r="L30" s="837">
        <v>4604.95</v>
      </c>
      <c r="M30" s="823">
        <v>1</v>
      </c>
      <c r="N30" s="822">
        <v>0</v>
      </c>
      <c r="O30" s="823">
        <v>0</v>
      </c>
      <c r="P30" s="822">
        <v>1</v>
      </c>
      <c r="Q30" s="823">
        <v>0</v>
      </c>
      <c r="R30" s="822">
        <v>1</v>
      </c>
      <c r="S30" s="841">
        <v>0</v>
      </c>
      <c r="T30" s="836">
        <v>0</v>
      </c>
      <c r="U30" s="835">
        <v>7</v>
      </c>
      <c r="V30" s="836">
        <v>1</v>
      </c>
      <c r="W30" s="835">
        <v>1.3</v>
      </c>
      <c r="X30" s="836">
        <v>0</v>
      </c>
      <c r="Y30" s="835">
        <v>0</v>
      </c>
      <c r="Z30" s="836">
        <v>0</v>
      </c>
      <c r="AA30" s="835">
        <v>0</v>
      </c>
      <c r="AB30" s="836">
        <v>0</v>
      </c>
      <c r="AC30" s="835">
        <v>8.3000000000000007</v>
      </c>
      <c r="AD30" s="834">
        <v>1</v>
      </c>
    </row>
    <row r="31" spans="1:30" ht="15" customHeight="1" x14ac:dyDescent="0.7">
      <c r="A31" s="819">
        <v>23</v>
      </c>
      <c r="B31" s="818" t="s">
        <v>1124</v>
      </c>
      <c r="C31" s="818"/>
      <c r="D31" s="818"/>
      <c r="E31" s="818"/>
      <c r="F31" s="818"/>
      <c r="G31" s="818"/>
      <c r="H31" s="817"/>
      <c r="I31" s="816">
        <v>68446</v>
      </c>
      <c r="J31" s="839" t="s">
        <v>1061</v>
      </c>
      <c r="K31" s="838" t="s">
        <v>1063</v>
      </c>
      <c r="L31" s="837">
        <v>781</v>
      </c>
      <c r="M31" s="823" t="s">
        <v>1117</v>
      </c>
      <c r="N31" s="822"/>
      <c r="O31" s="823"/>
      <c r="P31" s="822"/>
      <c r="Q31" s="823"/>
      <c r="R31" s="822"/>
      <c r="S31" s="841">
        <v>0</v>
      </c>
      <c r="T31" s="836">
        <v>0</v>
      </c>
      <c r="U31" s="835">
        <v>0</v>
      </c>
      <c r="V31" s="836">
        <v>0</v>
      </c>
      <c r="W31" s="835">
        <v>0</v>
      </c>
      <c r="X31" s="836">
        <v>0</v>
      </c>
      <c r="Y31" s="835">
        <v>0</v>
      </c>
      <c r="Z31" s="836">
        <v>0</v>
      </c>
      <c r="AA31" s="835">
        <v>10.3</v>
      </c>
      <c r="AB31" s="836">
        <v>8.4</v>
      </c>
      <c r="AC31" s="835">
        <v>10.3</v>
      </c>
      <c r="AD31" s="834">
        <v>8.4</v>
      </c>
    </row>
    <row r="32" spans="1:30" ht="15" customHeight="1" x14ac:dyDescent="0.7">
      <c r="A32" s="819">
        <v>24</v>
      </c>
      <c r="B32" s="818" t="s">
        <v>1123</v>
      </c>
      <c r="C32" s="818"/>
      <c r="D32" s="818"/>
      <c r="E32" s="818"/>
      <c r="F32" s="818"/>
      <c r="G32" s="818"/>
      <c r="H32" s="817"/>
      <c r="I32" s="816">
        <v>82873</v>
      </c>
      <c r="J32" s="839" t="s">
        <v>1061</v>
      </c>
      <c r="K32" s="838" t="s">
        <v>1063</v>
      </c>
      <c r="L32" s="837">
        <v>809</v>
      </c>
      <c r="M32" s="823" t="s">
        <v>1117</v>
      </c>
      <c r="N32" s="822"/>
      <c r="O32" s="823"/>
      <c r="P32" s="822"/>
      <c r="Q32" s="823"/>
      <c r="R32" s="822"/>
      <c r="S32" s="841">
        <v>0</v>
      </c>
      <c r="T32" s="836">
        <v>0</v>
      </c>
      <c r="U32" s="835">
        <v>0</v>
      </c>
      <c r="V32" s="836">
        <v>0</v>
      </c>
      <c r="W32" s="835">
        <v>0</v>
      </c>
      <c r="X32" s="836">
        <v>0</v>
      </c>
      <c r="Y32" s="835">
        <v>0</v>
      </c>
      <c r="Z32" s="836">
        <v>0</v>
      </c>
      <c r="AA32" s="835">
        <v>8.4</v>
      </c>
      <c r="AB32" s="836">
        <v>5.2</v>
      </c>
      <c r="AC32" s="835">
        <v>8.4</v>
      </c>
      <c r="AD32" s="834">
        <v>5.2</v>
      </c>
    </row>
    <row r="33" spans="1:30" ht="15" customHeight="1" x14ac:dyDescent="0.7">
      <c r="A33" s="819">
        <v>25</v>
      </c>
      <c r="B33" s="818" t="s">
        <v>1122</v>
      </c>
      <c r="C33" s="818"/>
      <c r="D33" s="818"/>
      <c r="E33" s="818"/>
      <c r="F33" s="818"/>
      <c r="G33" s="818"/>
      <c r="H33" s="817"/>
      <c r="I33" s="816">
        <v>71708</v>
      </c>
      <c r="J33" s="839" t="s">
        <v>1061</v>
      </c>
      <c r="K33" s="838" t="s">
        <v>1106</v>
      </c>
      <c r="L33" s="837">
        <v>820</v>
      </c>
      <c r="M33" s="823">
        <v>1</v>
      </c>
      <c r="N33" s="822">
        <v>0</v>
      </c>
      <c r="O33" s="823">
        <v>1</v>
      </c>
      <c r="P33" s="822">
        <v>0</v>
      </c>
      <c r="Q33" s="823">
        <v>0</v>
      </c>
      <c r="R33" s="822">
        <v>1</v>
      </c>
      <c r="S33" s="841">
        <v>0</v>
      </c>
      <c r="T33" s="836">
        <v>0</v>
      </c>
      <c r="U33" s="835">
        <v>0</v>
      </c>
      <c r="V33" s="836">
        <v>0</v>
      </c>
      <c r="W33" s="835">
        <v>0</v>
      </c>
      <c r="X33" s="836">
        <v>0</v>
      </c>
      <c r="Y33" s="835">
        <v>0</v>
      </c>
      <c r="Z33" s="836">
        <v>0</v>
      </c>
      <c r="AA33" s="835">
        <v>10.3</v>
      </c>
      <c r="AB33" s="836">
        <v>6.5</v>
      </c>
      <c r="AC33" s="835">
        <v>10.3</v>
      </c>
      <c r="AD33" s="834">
        <v>6.5</v>
      </c>
    </row>
    <row r="34" spans="1:30" ht="15" customHeight="1" x14ac:dyDescent="0.7">
      <c r="A34" s="819">
        <v>26</v>
      </c>
      <c r="B34" s="818" t="s">
        <v>1121</v>
      </c>
      <c r="C34" s="818"/>
      <c r="D34" s="818"/>
      <c r="E34" s="818"/>
      <c r="F34" s="818"/>
      <c r="G34" s="818"/>
      <c r="H34" s="817"/>
      <c r="I34" s="816">
        <v>46478</v>
      </c>
      <c r="J34" s="839" t="s">
        <v>1072</v>
      </c>
      <c r="K34" s="838" t="s">
        <v>1120</v>
      </c>
      <c r="L34" s="837">
        <v>369</v>
      </c>
      <c r="M34" s="823" t="s">
        <v>1117</v>
      </c>
      <c r="N34" s="822"/>
      <c r="O34" s="823"/>
      <c r="P34" s="822"/>
      <c r="Q34" s="823"/>
      <c r="R34" s="822"/>
      <c r="S34" s="841">
        <v>0</v>
      </c>
      <c r="T34" s="836">
        <v>0</v>
      </c>
      <c r="U34" s="835">
        <v>0</v>
      </c>
      <c r="V34" s="836">
        <v>0</v>
      </c>
      <c r="W34" s="835">
        <v>0</v>
      </c>
      <c r="X34" s="836">
        <v>0</v>
      </c>
      <c r="Y34" s="835">
        <v>0</v>
      </c>
      <c r="Z34" s="836">
        <v>0</v>
      </c>
      <c r="AA34" s="835">
        <v>3.8</v>
      </c>
      <c r="AB34" s="836">
        <v>2.6</v>
      </c>
      <c r="AC34" s="835">
        <v>3.8</v>
      </c>
      <c r="AD34" s="834">
        <v>2.6</v>
      </c>
    </row>
    <row r="35" spans="1:30" ht="15" customHeight="1" x14ac:dyDescent="0.7">
      <c r="A35" s="819">
        <v>27</v>
      </c>
      <c r="B35" s="818" t="s">
        <v>1119</v>
      </c>
      <c r="C35" s="818"/>
      <c r="D35" s="818"/>
      <c r="E35" s="818"/>
      <c r="F35" s="818"/>
      <c r="G35" s="818"/>
      <c r="H35" s="817"/>
      <c r="I35" s="816">
        <v>34801</v>
      </c>
      <c r="J35" s="839" t="s">
        <v>1072</v>
      </c>
      <c r="K35" s="838" t="s">
        <v>1063</v>
      </c>
      <c r="L35" s="837">
        <v>178</v>
      </c>
      <c r="M35" s="823" t="s">
        <v>1117</v>
      </c>
      <c r="N35" s="822"/>
      <c r="O35" s="823"/>
      <c r="P35" s="822"/>
      <c r="Q35" s="823"/>
      <c r="R35" s="822"/>
      <c r="S35" s="841">
        <v>0</v>
      </c>
      <c r="T35" s="836">
        <v>0</v>
      </c>
      <c r="U35" s="835">
        <v>0</v>
      </c>
      <c r="V35" s="836">
        <v>0</v>
      </c>
      <c r="W35" s="835">
        <v>0</v>
      </c>
      <c r="X35" s="836">
        <v>0</v>
      </c>
      <c r="Y35" s="835">
        <v>0</v>
      </c>
      <c r="Z35" s="836">
        <v>0</v>
      </c>
      <c r="AA35" s="835">
        <v>3.8</v>
      </c>
      <c r="AB35" s="836">
        <v>2.6</v>
      </c>
      <c r="AC35" s="835">
        <v>3.8</v>
      </c>
      <c r="AD35" s="834">
        <v>2.6</v>
      </c>
    </row>
    <row r="36" spans="1:30" ht="15" customHeight="1" x14ac:dyDescent="0.7">
      <c r="A36" s="819">
        <v>28</v>
      </c>
      <c r="B36" s="818" t="s">
        <v>1118</v>
      </c>
      <c r="C36" s="818"/>
      <c r="D36" s="818"/>
      <c r="E36" s="818"/>
      <c r="F36" s="818"/>
      <c r="G36" s="818"/>
      <c r="H36" s="817"/>
      <c r="I36" s="816">
        <v>43577</v>
      </c>
      <c r="J36" s="839" t="s">
        <v>1072</v>
      </c>
      <c r="K36" s="838" t="s">
        <v>1063</v>
      </c>
      <c r="L36" s="851">
        <v>472</v>
      </c>
      <c r="M36" s="821" t="s">
        <v>1117</v>
      </c>
      <c r="N36" s="820"/>
      <c r="O36" s="821"/>
      <c r="P36" s="820"/>
      <c r="Q36" s="821"/>
      <c r="R36" s="820"/>
      <c r="S36" s="835">
        <v>0</v>
      </c>
      <c r="T36" s="836">
        <v>0</v>
      </c>
      <c r="U36" s="835">
        <v>0</v>
      </c>
      <c r="V36" s="836">
        <v>0</v>
      </c>
      <c r="W36" s="835">
        <v>0</v>
      </c>
      <c r="X36" s="836">
        <v>0</v>
      </c>
      <c r="Y36" s="835">
        <v>0</v>
      </c>
      <c r="Z36" s="836">
        <v>0</v>
      </c>
      <c r="AA36" s="835">
        <v>3.8</v>
      </c>
      <c r="AB36" s="836">
        <v>2.6</v>
      </c>
      <c r="AC36" s="835">
        <v>3.8</v>
      </c>
      <c r="AD36" s="834">
        <v>2.6</v>
      </c>
    </row>
    <row r="37" spans="1:30" ht="15" customHeight="1" x14ac:dyDescent="0.7">
      <c r="A37" s="819">
        <v>29</v>
      </c>
      <c r="B37" s="818" t="s">
        <v>1116</v>
      </c>
      <c r="C37" s="818"/>
      <c r="D37" s="818"/>
      <c r="E37" s="818"/>
      <c r="F37" s="818"/>
      <c r="G37" s="818"/>
      <c r="H37" s="817"/>
      <c r="I37" s="816">
        <v>272108</v>
      </c>
      <c r="J37" s="839" t="s">
        <v>1056</v>
      </c>
      <c r="K37" s="838" t="s">
        <v>1063</v>
      </c>
      <c r="L37" s="851">
        <v>3790</v>
      </c>
      <c r="M37" s="821">
        <v>1</v>
      </c>
      <c r="N37" s="820">
        <v>0</v>
      </c>
      <c r="O37" s="821">
        <v>1</v>
      </c>
      <c r="P37" s="820">
        <v>0</v>
      </c>
      <c r="Q37" s="821">
        <v>0</v>
      </c>
      <c r="R37" s="820">
        <v>1</v>
      </c>
      <c r="S37" s="835">
        <v>10</v>
      </c>
      <c r="T37" s="836">
        <v>7</v>
      </c>
      <c r="U37" s="835">
        <v>0</v>
      </c>
      <c r="V37" s="836">
        <v>0</v>
      </c>
      <c r="W37" s="835">
        <v>13</v>
      </c>
      <c r="X37" s="836">
        <v>6.8</v>
      </c>
      <c r="Y37" s="835">
        <v>0</v>
      </c>
      <c r="Z37" s="836">
        <v>0</v>
      </c>
      <c r="AA37" s="835">
        <v>0</v>
      </c>
      <c r="AB37" s="836">
        <v>0</v>
      </c>
      <c r="AC37" s="835">
        <v>23</v>
      </c>
      <c r="AD37" s="834">
        <v>13.8</v>
      </c>
    </row>
    <row r="38" spans="1:30" ht="15" customHeight="1" x14ac:dyDescent="0.7">
      <c r="A38" s="819">
        <v>30</v>
      </c>
      <c r="B38" s="818" t="s">
        <v>1115</v>
      </c>
      <c r="C38" s="818"/>
      <c r="D38" s="818"/>
      <c r="E38" s="818"/>
      <c r="F38" s="818"/>
      <c r="G38" s="818"/>
      <c r="H38" s="817"/>
      <c r="I38" s="816">
        <v>20673</v>
      </c>
      <c r="J38" s="839" t="s">
        <v>1072</v>
      </c>
      <c r="K38" s="838" t="s">
        <v>1063</v>
      </c>
      <c r="L38" s="851">
        <v>191</v>
      </c>
      <c r="M38" s="821">
        <v>0</v>
      </c>
      <c r="N38" s="820">
        <v>0</v>
      </c>
      <c r="O38" s="821">
        <v>0</v>
      </c>
      <c r="P38" s="820">
        <v>0</v>
      </c>
      <c r="Q38" s="821">
        <v>0</v>
      </c>
      <c r="R38" s="820">
        <v>0</v>
      </c>
      <c r="S38" s="835">
        <v>0</v>
      </c>
      <c r="T38" s="836">
        <v>0</v>
      </c>
      <c r="U38" s="835">
        <v>1</v>
      </c>
      <c r="V38" s="836">
        <v>0</v>
      </c>
      <c r="W38" s="835">
        <v>2.9</v>
      </c>
      <c r="X38" s="836">
        <v>1</v>
      </c>
      <c r="Y38" s="835">
        <v>0</v>
      </c>
      <c r="Z38" s="836">
        <v>0</v>
      </c>
      <c r="AA38" s="835">
        <v>0</v>
      </c>
      <c r="AB38" s="836">
        <v>0</v>
      </c>
      <c r="AC38" s="835">
        <v>3.9</v>
      </c>
      <c r="AD38" s="834">
        <v>1</v>
      </c>
    </row>
    <row r="39" spans="1:30" ht="15" customHeight="1" x14ac:dyDescent="0.7">
      <c r="A39" s="819">
        <v>31</v>
      </c>
      <c r="B39" s="818" t="s">
        <v>1114</v>
      </c>
      <c r="C39" s="818"/>
      <c r="D39" s="818"/>
      <c r="E39" s="818"/>
      <c r="F39" s="818"/>
      <c r="G39" s="818"/>
      <c r="H39" s="817"/>
      <c r="I39" s="816">
        <v>16151</v>
      </c>
      <c r="J39" s="839" t="s">
        <v>1072</v>
      </c>
      <c r="K39" s="838" t="s">
        <v>1063</v>
      </c>
      <c r="L39" s="851">
        <v>477</v>
      </c>
      <c r="M39" s="821">
        <v>0</v>
      </c>
      <c r="N39" s="820">
        <v>0</v>
      </c>
      <c r="O39" s="821">
        <v>0</v>
      </c>
      <c r="P39" s="820">
        <v>0</v>
      </c>
      <c r="Q39" s="821">
        <v>0</v>
      </c>
      <c r="R39" s="820">
        <v>0</v>
      </c>
      <c r="S39" s="835">
        <v>0</v>
      </c>
      <c r="T39" s="836">
        <v>0</v>
      </c>
      <c r="U39" s="835">
        <v>2</v>
      </c>
      <c r="V39" s="836">
        <v>0</v>
      </c>
      <c r="W39" s="835">
        <v>2.9</v>
      </c>
      <c r="X39" s="836">
        <v>1</v>
      </c>
      <c r="Y39" s="835">
        <v>0</v>
      </c>
      <c r="Z39" s="836">
        <v>0</v>
      </c>
      <c r="AA39" s="835">
        <v>0</v>
      </c>
      <c r="AB39" s="836">
        <v>0</v>
      </c>
      <c r="AC39" s="835">
        <v>4.9000000000000004</v>
      </c>
      <c r="AD39" s="834">
        <v>1</v>
      </c>
    </row>
    <row r="40" spans="1:30" ht="15" customHeight="1" x14ac:dyDescent="0.7">
      <c r="A40" s="819">
        <v>32</v>
      </c>
      <c r="B40" s="818" t="s">
        <v>1113</v>
      </c>
      <c r="C40" s="818"/>
      <c r="D40" s="818"/>
      <c r="E40" s="818"/>
      <c r="F40" s="818"/>
      <c r="G40" s="818"/>
      <c r="H40" s="817"/>
      <c r="I40" s="816">
        <v>153039</v>
      </c>
      <c r="J40" s="839" t="s">
        <v>1056</v>
      </c>
      <c r="K40" s="838" t="s">
        <v>1063</v>
      </c>
      <c r="L40" s="851">
        <v>2423</v>
      </c>
      <c r="M40" s="821">
        <v>0</v>
      </c>
      <c r="N40" s="820">
        <v>1</v>
      </c>
      <c r="O40" s="821">
        <v>1</v>
      </c>
      <c r="P40" s="820">
        <v>0</v>
      </c>
      <c r="Q40" s="821">
        <v>0</v>
      </c>
      <c r="R40" s="820">
        <v>1</v>
      </c>
      <c r="S40" s="835">
        <v>3</v>
      </c>
      <c r="T40" s="836">
        <v>2</v>
      </c>
      <c r="U40" s="835">
        <v>1</v>
      </c>
      <c r="V40" s="836">
        <v>0</v>
      </c>
      <c r="W40" s="835">
        <v>14.5</v>
      </c>
      <c r="X40" s="836">
        <v>6.1</v>
      </c>
      <c r="Y40" s="835">
        <v>0</v>
      </c>
      <c r="Z40" s="836">
        <v>0</v>
      </c>
      <c r="AA40" s="835">
        <v>0</v>
      </c>
      <c r="AB40" s="836">
        <v>0</v>
      </c>
      <c r="AC40" s="835">
        <v>18.5</v>
      </c>
      <c r="AD40" s="834">
        <v>8.1</v>
      </c>
    </row>
    <row r="41" spans="1:30" ht="15" customHeight="1" x14ac:dyDescent="0.7">
      <c r="A41" s="819">
        <v>33</v>
      </c>
      <c r="B41" s="818" t="s">
        <v>1112</v>
      </c>
      <c r="C41" s="818"/>
      <c r="D41" s="818"/>
      <c r="E41" s="818"/>
      <c r="F41" s="818"/>
      <c r="G41" s="818"/>
      <c r="H41" s="817"/>
      <c r="I41" s="816">
        <v>267066</v>
      </c>
      <c r="J41" s="839" t="s">
        <v>1072</v>
      </c>
      <c r="K41" s="838" t="s">
        <v>1106</v>
      </c>
      <c r="L41" s="851">
        <v>4389</v>
      </c>
      <c r="M41" s="821">
        <v>1</v>
      </c>
      <c r="N41" s="820">
        <v>0</v>
      </c>
      <c r="O41" s="821">
        <v>1</v>
      </c>
      <c r="P41" s="820">
        <v>0</v>
      </c>
      <c r="Q41" s="821">
        <v>1</v>
      </c>
      <c r="R41" s="820">
        <v>0</v>
      </c>
      <c r="S41" s="835">
        <v>0</v>
      </c>
      <c r="T41" s="836">
        <v>0</v>
      </c>
      <c r="U41" s="835">
        <v>0</v>
      </c>
      <c r="V41" s="836">
        <v>0</v>
      </c>
      <c r="W41" s="835">
        <v>0</v>
      </c>
      <c r="X41" s="836">
        <v>0</v>
      </c>
      <c r="Y41" s="835">
        <v>0</v>
      </c>
      <c r="Z41" s="836">
        <v>0</v>
      </c>
      <c r="AA41" s="835">
        <v>39.1</v>
      </c>
      <c r="AB41" s="836">
        <v>18</v>
      </c>
      <c r="AC41" s="835">
        <v>39.1</v>
      </c>
      <c r="AD41" s="834">
        <v>18</v>
      </c>
    </row>
    <row r="42" spans="1:30" ht="15" customHeight="1" x14ac:dyDescent="0.7">
      <c r="A42" s="819">
        <v>34</v>
      </c>
      <c r="B42" s="818" t="s">
        <v>1111</v>
      </c>
      <c r="C42" s="818"/>
      <c r="D42" s="818"/>
      <c r="E42" s="818"/>
      <c r="F42" s="818"/>
      <c r="G42" s="818"/>
      <c r="H42" s="817"/>
      <c r="I42" s="816">
        <v>36758</v>
      </c>
      <c r="J42" s="839" t="s">
        <v>1072</v>
      </c>
      <c r="K42" s="838" t="s">
        <v>1063</v>
      </c>
      <c r="L42" s="851">
        <v>223</v>
      </c>
      <c r="M42" s="821" t="s">
        <v>1109</v>
      </c>
      <c r="N42" s="820"/>
      <c r="O42" s="821"/>
      <c r="P42" s="820"/>
      <c r="Q42" s="821"/>
      <c r="R42" s="820"/>
      <c r="S42" s="835"/>
      <c r="T42" s="836"/>
      <c r="U42" s="835"/>
      <c r="V42" s="836"/>
      <c r="W42" s="835"/>
      <c r="X42" s="836"/>
      <c r="Y42" s="835"/>
      <c r="Z42" s="836"/>
      <c r="AA42" s="835" t="s">
        <v>1108</v>
      </c>
      <c r="AB42" s="836"/>
      <c r="AC42" s="835" t="s">
        <v>1108</v>
      </c>
      <c r="AD42" s="834"/>
    </row>
    <row r="43" spans="1:30" ht="15" customHeight="1" x14ac:dyDescent="0.7">
      <c r="A43" s="819">
        <v>35</v>
      </c>
      <c r="B43" s="818" t="s">
        <v>1110</v>
      </c>
      <c r="C43" s="818"/>
      <c r="D43" s="818"/>
      <c r="E43" s="818"/>
      <c r="F43" s="818"/>
      <c r="G43" s="818"/>
      <c r="H43" s="817"/>
      <c r="I43" s="816">
        <v>27198</v>
      </c>
      <c r="J43" s="839" t="s">
        <v>1072</v>
      </c>
      <c r="K43" s="838" t="s">
        <v>1063</v>
      </c>
      <c r="L43" s="851">
        <v>199</v>
      </c>
      <c r="M43" s="821" t="s">
        <v>1109</v>
      </c>
      <c r="N43" s="820"/>
      <c r="O43" s="821"/>
      <c r="P43" s="820"/>
      <c r="Q43" s="821"/>
      <c r="R43" s="820"/>
      <c r="S43" s="835"/>
      <c r="T43" s="836"/>
      <c r="U43" s="835"/>
      <c r="V43" s="836"/>
      <c r="W43" s="835"/>
      <c r="X43" s="836"/>
      <c r="Y43" s="835"/>
      <c r="Z43" s="836"/>
      <c r="AA43" s="835" t="s">
        <v>1108</v>
      </c>
      <c r="AB43" s="836"/>
      <c r="AC43" s="835" t="s">
        <v>1108</v>
      </c>
      <c r="AD43" s="834"/>
    </row>
    <row r="44" spans="1:30" ht="15" customHeight="1" x14ac:dyDescent="0.7">
      <c r="A44" s="819">
        <v>36</v>
      </c>
      <c r="B44" s="818" t="s">
        <v>1107</v>
      </c>
      <c r="C44" s="818"/>
      <c r="D44" s="818"/>
      <c r="E44" s="818"/>
      <c r="F44" s="818"/>
      <c r="G44" s="818"/>
      <c r="H44" s="817"/>
      <c r="I44" s="816">
        <v>311615</v>
      </c>
      <c r="J44" s="839" t="s">
        <v>1064</v>
      </c>
      <c r="K44" s="838" t="s">
        <v>1106</v>
      </c>
      <c r="L44" s="851">
        <v>4754</v>
      </c>
      <c r="M44" s="821">
        <v>1</v>
      </c>
      <c r="N44" s="820">
        <v>0</v>
      </c>
      <c r="O44" s="821">
        <v>1</v>
      </c>
      <c r="P44" s="820">
        <v>0</v>
      </c>
      <c r="Q44" s="821">
        <v>0</v>
      </c>
      <c r="R44" s="820">
        <v>1</v>
      </c>
      <c r="S44" s="835">
        <v>11</v>
      </c>
      <c r="T44" s="836">
        <v>3</v>
      </c>
      <c r="U44" s="835">
        <v>0</v>
      </c>
      <c r="V44" s="836">
        <v>0</v>
      </c>
      <c r="W44" s="835">
        <v>20</v>
      </c>
      <c r="X44" s="836">
        <v>10</v>
      </c>
      <c r="Y44" s="835">
        <v>0</v>
      </c>
      <c r="Z44" s="836">
        <v>0</v>
      </c>
      <c r="AA44" s="835">
        <v>0</v>
      </c>
      <c r="AB44" s="836">
        <v>0</v>
      </c>
      <c r="AC44" s="835">
        <v>31</v>
      </c>
      <c r="AD44" s="834">
        <v>13</v>
      </c>
    </row>
    <row r="45" spans="1:30" ht="15" customHeight="1" x14ac:dyDescent="0.7">
      <c r="A45" s="819">
        <v>37</v>
      </c>
      <c r="B45" s="818" t="s">
        <v>1105</v>
      </c>
      <c r="C45" s="818"/>
      <c r="D45" s="818"/>
      <c r="E45" s="818"/>
      <c r="F45" s="818"/>
      <c r="G45" s="818"/>
      <c r="H45" s="817"/>
      <c r="I45" s="840">
        <v>267485</v>
      </c>
      <c r="J45" s="839" t="s">
        <v>1072</v>
      </c>
      <c r="K45" s="838" t="s">
        <v>1060</v>
      </c>
      <c r="L45" s="851">
        <v>2414</v>
      </c>
      <c r="M45" s="821">
        <v>1</v>
      </c>
      <c r="N45" s="820">
        <v>0</v>
      </c>
      <c r="O45" s="821">
        <v>0</v>
      </c>
      <c r="P45" s="820">
        <v>1</v>
      </c>
      <c r="Q45" s="821">
        <v>1</v>
      </c>
      <c r="R45" s="820">
        <v>0</v>
      </c>
      <c r="S45" s="835">
        <v>5</v>
      </c>
      <c r="T45" s="836">
        <v>1</v>
      </c>
      <c r="U45" s="835">
        <v>1</v>
      </c>
      <c r="V45" s="836">
        <v>1</v>
      </c>
      <c r="W45" s="835">
        <v>27.7</v>
      </c>
      <c r="X45" s="836">
        <v>8.3000000000000007</v>
      </c>
      <c r="Y45" s="835">
        <v>0</v>
      </c>
      <c r="Z45" s="836">
        <v>0</v>
      </c>
      <c r="AA45" s="835">
        <v>0</v>
      </c>
      <c r="AB45" s="836">
        <v>0</v>
      </c>
      <c r="AC45" s="835">
        <v>33.700000000000003</v>
      </c>
      <c r="AD45" s="834">
        <v>10.3</v>
      </c>
    </row>
    <row r="46" spans="1:30" ht="15" customHeight="1" x14ac:dyDescent="0.7">
      <c r="A46" s="808">
        <v>38</v>
      </c>
      <c r="B46" s="807" t="s">
        <v>1104</v>
      </c>
      <c r="C46" s="807"/>
      <c r="D46" s="807"/>
      <c r="E46" s="807"/>
      <c r="F46" s="807"/>
      <c r="G46" s="807"/>
      <c r="H46" s="806"/>
      <c r="I46" s="850">
        <v>11480</v>
      </c>
      <c r="J46" s="849" t="s">
        <v>1072</v>
      </c>
      <c r="K46" s="848" t="s">
        <v>1063</v>
      </c>
      <c r="L46" s="847">
        <v>97</v>
      </c>
      <c r="M46" s="846" t="s">
        <v>1101</v>
      </c>
      <c r="N46" s="845"/>
      <c r="O46" s="846"/>
      <c r="P46" s="845"/>
      <c r="Q46" s="846"/>
      <c r="R46" s="845"/>
      <c r="S46" s="843">
        <v>0</v>
      </c>
      <c r="T46" s="844">
        <v>0</v>
      </c>
      <c r="U46" s="843">
        <v>1</v>
      </c>
      <c r="V46" s="844">
        <v>0</v>
      </c>
      <c r="W46" s="843">
        <v>0</v>
      </c>
      <c r="X46" s="844">
        <v>0</v>
      </c>
      <c r="Y46" s="843">
        <v>0</v>
      </c>
      <c r="Z46" s="844">
        <v>0</v>
      </c>
      <c r="AA46" s="843">
        <v>0</v>
      </c>
      <c r="AB46" s="844">
        <v>0</v>
      </c>
      <c r="AC46" s="843">
        <v>1</v>
      </c>
      <c r="AD46" s="842">
        <v>0</v>
      </c>
    </row>
    <row r="47" spans="1:30" ht="15" customHeight="1" x14ac:dyDescent="0.7">
      <c r="A47" s="819">
        <v>39</v>
      </c>
      <c r="B47" s="818" t="s">
        <v>1103</v>
      </c>
      <c r="C47" s="818"/>
      <c r="D47" s="818"/>
      <c r="E47" s="818"/>
      <c r="F47" s="818"/>
      <c r="G47" s="818"/>
      <c r="H47" s="817"/>
      <c r="I47" s="840">
        <v>23378</v>
      </c>
      <c r="J47" s="839" t="s">
        <v>1072</v>
      </c>
      <c r="K47" s="838" t="s">
        <v>1063</v>
      </c>
      <c r="L47" s="837">
        <v>185</v>
      </c>
      <c r="M47" s="823" t="s">
        <v>1101</v>
      </c>
      <c r="N47" s="822"/>
      <c r="O47" s="823"/>
      <c r="P47" s="822"/>
      <c r="Q47" s="823"/>
      <c r="R47" s="822"/>
      <c r="S47" s="841">
        <v>0</v>
      </c>
      <c r="T47" s="836">
        <v>0</v>
      </c>
      <c r="U47" s="835">
        <v>1</v>
      </c>
      <c r="V47" s="836">
        <v>0</v>
      </c>
      <c r="W47" s="835">
        <v>0</v>
      </c>
      <c r="X47" s="836">
        <v>0</v>
      </c>
      <c r="Y47" s="835">
        <v>0</v>
      </c>
      <c r="Z47" s="836">
        <v>0</v>
      </c>
      <c r="AA47" s="835">
        <v>0</v>
      </c>
      <c r="AB47" s="836">
        <v>0</v>
      </c>
      <c r="AC47" s="835">
        <v>1</v>
      </c>
      <c r="AD47" s="834">
        <v>0</v>
      </c>
    </row>
    <row r="48" spans="1:30" ht="15" customHeight="1" x14ac:dyDescent="0.7">
      <c r="A48" s="819">
        <v>40</v>
      </c>
      <c r="B48" s="818" t="s">
        <v>1102</v>
      </c>
      <c r="C48" s="818"/>
      <c r="D48" s="818"/>
      <c r="E48" s="818"/>
      <c r="F48" s="818"/>
      <c r="G48" s="818"/>
      <c r="H48" s="817"/>
      <c r="I48" s="840">
        <v>11169</v>
      </c>
      <c r="J48" s="839" t="s">
        <v>1072</v>
      </c>
      <c r="K48" s="838" t="s">
        <v>1063</v>
      </c>
      <c r="L48" s="837">
        <v>99</v>
      </c>
      <c r="M48" s="823" t="s">
        <v>1101</v>
      </c>
      <c r="N48" s="822"/>
      <c r="O48" s="823"/>
      <c r="P48" s="822"/>
      <c r="Q48" s="823"/>
      <c r="R48" s="822"/>
      <c r="S48" s="835">
        <v>0</v>
      </c>
      <c r="T48" s="836">
        <v>0</v>
      </c>
      <c r="U48" s="835">
        <v>1</v>
      </c>
      <c r="V48" s="836">
        <v>0</v>
      </c>
      <c r="W48" s="835">
        <v>0</v>
      </c>
      <c r="X48" s="836">
        <v>0</v>
      </c>
      <c r="Y48" s="835">
        <v>0</v>
      </c>
      <c r="Z48" s="836">
        <v>0</v>
      </c>
      <c r="AA48" s="835">
        <v>0</v>
      </c>
      <c r="AB48" s="836">
        <v>0</v>
      </c>
      <c r="AC48" s="835">
        <v>1</v>
      </c>
      <c r="AD48" s="834">
        <v>0</v>
      </c>
    </row>
    <row r="49" spans="1:30" ht="15" customHeight="1" x14ac:dyDescent="0.7">
      <c r="A49" s="833">
        <v>41</v>
      </c>
      <c r="B49" s="30" t="s">
        <v>1100</v>
      </c>
      <c r="C49" s="30"/>
      <c r="D49" s="30"/>
      <c r="E49" s="30"/>
      <c r="F49" s="30"/>
      <c r="G49" s="30"/>
      <c r="H49" s="832"/>
      <c r="I49" s="831">
        <v>33301</v>
      </c>
      <c r="J49" s="830" t="s">
        <v>1061</v>
      </c>
      <c r="K49" s="830" t="s">
        <v>1063</v>
      </c>
      <c r="L49" s="829">
        <v>2085</v>
      </c>
      <c r="M49" s="828">
        <v>1</v>
      </c>
      <c r="N49" s="827">
        <v>0</v>
      </c>
      <c r="O49" s="828">
        <v>1</v>
      </c>
      <c r="P49" s="827">
        <v>0</v>
      </c>
      <c r="Q49" s="828">
        <v>0</v>
      </c>
      <c r="R49" s="827">
        <v>1</v>
      </c>
      <c r="S49" s="825">
        <v>3</v>
      </c>
      <c r="T49" s="826">
        <v>0</v>
      </c>
      <c r="U49" s="825">
        <v>0</v>
      </c>
      <c r="V49" s="826">
        <v>0</v>
      </c>
      <c r="W49" s="825">
        <v>4</v>
      </c>
      <c r="X49" s="826">
        <v>1</v>
      </c>
      <c r="Y49" s="825">
        <v>0</v>
      </c>
      <c r="Z49" s="826">
        <v>0</v>
      </c>
      <c r="AA49" s="825">
        <v>0</v>
      </c>
      <c r="AB49" s="826">
        <v>0</v>
      </c>
      <c r="AC49" s="825">
        <v>7</v>
      </c>
      <c r="AD49" s="824">
        <v>1</v>
      </c>
    </row>
    <row r="50" spans="1:30" ht="15" customHeight="1" x14ac:dyDescent="0.7">
      <c r="A50" s="819">
        <v>42</v>
      </c>
      <c r="B50" s="818" t="s">
        <v>1099</v>
      </c>
      <c r="C50" s="818"/>
      <c r="D50" s="818"/>
      <c r="E50" s="818"/>
      <c r="F50" s="818"/>
      <c r="G50" s="818"/>
      <c r="H50" s="817"/>
      <c r="I50" s="816">
        <v>141699</v>
      </c>
      <c r="J50" s="815" t="s">
        <v>1064</v>
      </c>
      <c r="K50" s="815" t="s">
        <v>1063</v>
      </c>
      <c r="L50" s="814">
        <v>1652</v>
      </c>
      <c r="M50" s="813">
        <v>1</v>
      </c>
      <c r="N50" s="812">
        <v>0</v>
      </c>
      <c r="O50" s="813">
        <v>0</v>
      </c>
      <c r="P50" s="812">
        <v>1</v>
      </c>
      <c r="Q50" s="813">
        <v>0</v>
      </c>
      <c r="R50" s="812">
        <v>1</v>
      </c>
      <c r="S50" s="810">
        <v>3</v>
      </c>
      <c r="T50" s="811">
        <v>2</v>
      </c>
      <c r="U50" s="810">
        <v>1</v>
      </c>
      <c r="V50" s="811">
        <v>0</v>
      </c>
      <c r="W50" s="810">
        <v>1</v>
      </c>
      <c r="X50" s="811">
        <v>0</v>
      </c>
      <c r="Y50" s="810">
        <v>5</v>
      </c>
      <c r="Z50" s="811">
        <v>0</v>
      </c>
      <c r="AA50" s="810">
        <v>0</v>
      </c>
      <c r="AB50" s="811">
        <v>0</v>
      </c>
      <c r="AC50" s="810">
        <v>10</v>
      </c>
      <c r="AD50" s="809">
        <v>2</v>
      </c>
    </row>
    <row r="51" spans="1:30" ht="15" customHeight="1" x14ac:dyDescent="0.7">
      <c r="A51" s="819">
        <v>43</v>
      </c>
      <c r="B51" s="818" t="s">
        <v>1098</v>
      </c>
      <c r="C51" s="818"/>
      <c r="D51" s="818"/>
      <c r="E51" s="818"/>
      <c r="F51" s="818"/>
      <c r="G51" s="818"/>
      <c r="H51" s="817"/>
      <c r="I51" s="816">
        <v>153179</v>
      </c>
      <c r="J51" s="815" t="s">
        <v>1064</v>
      </c>
      <c r="K51" s="815" t="s">
        <v>1063</v>
      </c>
      <c r="L51" s="814">
        <v>2208</v>
      </c>
      <c r="M51" s="813">
        <v>1</v>
      </c>
      <c r="N51" s="812">
        <v>0</v>
      </c>
      <c r="O51" s="813">
        <v>1</v>
      </c>
      <c r="P51" s="812">
        <v>0</v>
      </c>
      <c r="Q51" s="813">
        <v>1</v>
      </c>
      <c r="R51" s="812">
        <v>0</v>
      </c>
      <c r="S51" s="810">
        <v>3</v>
      </c>
      <c r="T51" s="811">
        <v>2</v>
      </c>
      <c r="U51" s="810">
        <v>0</v>
      </c>
      <c r="V51" s="811">
        <v>0</v>
      </c>
      <c r="W51" s="810">
        <v>4</v>
      </c>
      <c r="X51" s="811">
        <v>1</v>
      </c>
      <c r="Y51" s="810">
        <v>0</v>
      </c>
      <c r="Z51" s="811">
        <v>0</v>
      </c>
      <c r="AA51" s="810">
        <v>0</v>
      </c>
      <c r="AB51" s="811">
        <v>0</v>
      </c>
      <c r="AC51" s="810">
        <v>7</v>
      </c>
      <c r="AD51" s="809">
        <v>3</v>
      </c>
    </row>
    <row r="52" spans="1:30" ht="15" customHeight="1" x14ac:dyDescent="0.7">
      <c r="A52" s="819">
        <v>44</v>
      </c>
      <c r="B52" s="818" t="s">
        <v>1097</v>
      </c>
      <c r="C52" s="818"/>
      <c r="D52" s="818"/>
      <c r="E52" s="818"/>
      <c r="F52" s="818"/>
      <c r="G52" s="818"/>
      <c r="H52" s="817"/>
      <c r="I52" s="816">
        <v>249576</v>
      </c>
      <c r="J52" s="815" t="s">
        <v>1056</v>
      </c>
      <c r="K52" s="815" t="s">
        <v>1063</v>
      </c>
      <c r="L52" s="814">
        <v>4347</v>
      </c>
      <c r="M52" s="813">
        <v>0</v>
      </c>
      <c r="N52" s="812">
        <v>1</v>
      </c>
      <c r="O52" s="813">
        <v>1</v>
      </c>
      <c r="P52" s="812">
        <v>0</v>
      </c>
      <c r="Q52" s="813">
        <v>0</v>
      </c>
      <c r="R52" s="812">
        <v>1</v>
      </c>
      <c r="S52" s="810">
        <v>1</v>
      </c>
      <c r="T52" s="811">
        <v>0</v>
      </c>
      <c r="U52" s="810">
        <v>0</v>
      </c>
      <c r="V52" s="811">
        <v>0</v>
      </c>
      <c r="W52" s="810">
        <v>1.3</v>
      </c>
      <c r="X52" s="811">
        <v>0</v>
      </c>
      <c r="Y52" s="810">
        <v>0</v>
      </c>
      <c r="Z52" s="811">
        <v>0</v>
      </c>
      <c r="AA52" s="810">
        <v>24.5</v>
      </c>
      <c r="AB52" s="811">
        <v>9.6999999999999993</v>
      </c>
      <c r="AC52" s="810">
        <v>26.8</v>
      </c>
      <c r="AD52" s="809">
        <v>9.6999999999999993</v>
      </c>
    </row>
    <row r="53" spans="1:30" ht="15" customHeight="1" x14ac:dyDescent="0.7">
      <c r="A53" s="819">
        <v>45</v>
      </c>
      <c r="B53" s="818" t="s">
        <v>1096</v>
      </c>
      <c r="C53" s="818"/>
      <c r="D53" s="818"/>
      <c r="E53" s="818"/>
      <c r="F53" s="818"/>
      <c r="G53" s="818"/>
      <c r="H53" s="817"/>
      <c r="I53" s="816">
        <v>199594</v>
      </c>
      <c r="J53" s="815" t="s">
        <v>1064</v>
      </c>
      <c r="K53" s="815" t="s">
        <v>1063</v>
      </c>
      <c r="L53" s="814">
        <v>2227</v>
      </c>
      <c r="M53" s="813">
        <v>1</v>
      </c>
      <c r="N53" s="812">
        <v>0</v>
      </c>
      <c r="O53" s="813">
        <v>1</v>
      </c>
      <c r="P53" s="812">
        <v>0</v>
      </c>
      <c r="Q53" s="813">
        <v>1</v>
      </c>
      <c r="R53" s="812">
        <v>0</v>
      </c>
      <c r="S53" s="810">
        <v>0</v>
      </c>
      <c r="T53" s="811">
        <v>0</v>
      </c>
      <c r="U53" s="810">
        <v>0</v>
      </c>
      <c r="V53" s="811">
        <v>0</v>
      </c>
      <c r="W53" s="810">
        <v>0</v>
      </c>
      <c r="X53" s="811">
        <v>0</v>
      </c>
      <c r="Y53" s="810">
        <v>0</v>
      </c>
      <c r="Z53" s="811">
        <v>0</v>
      </c>
      <c r="AA53" s="810">
        <v>11.2</v>
      </c>
      <c r="AB53" s="811">
        <v>4</v>
      </c>
      <c r="AC53" s="810">
        <v>11.2</v>
      </c>
      <c r="AD53" s="809">
        <v>4</v>
      </c>
    </row>
    <row r="54" spans="1:30" ht="15" customHeight="1" x14ac:dyDescent="0.7">
      <c r="A54" s="819">
        <v>46</v>
      </c>
      <c r="B54" s="818" t="s">
        <v>1095</v>
      </c>
      <c r="C54" s="818"/>
      <c r="D54" s="818"/>
      <c r="E54" s="818"/>
      <c r="F54" s="818"/>
      <c r="G54" s="818"/>
      <c r="H54" s="817"/>
      <c r="I54" s="816">
        <v>181912</v>
      </c>
      <c r="J54" s="815" t="s">
        <v>1056</v>
      </c>
      <c r="K54" s="815" t="s">
        <v>1063</v>
      </c>
      <c r="L54" s="814">
        <v>1262</v>
      </c>
      <c r="M54" s="813">
        <v>1</v>
      </c>
      <c r="N54" s="812">
        <v>0</v>
      </c>
      <c r="O54" s="813">
        <v>0</v>
      </c>
      <c r="P54" s="812">
        <v>1</v>
      </c>
      <c r="Q54" s="813">
        <v>1</v>
      </c>
      <c r="R54" s="812">
        <v>0</v>
      </c>
      <c r="S54" s="810">
        <v>2</v>
      </c>
      <c r="T54" s="811">
        <v>2</v>
      </c>
      <c r="U54" s="810">
        <v>2</v>
      </c>
      <c r="V54" s="811">
        <v>1</v>
      </c>
      <c r="W54" s="810">
        <v>10</v>
      </c>
      <c r="X54" s="811">
        <v>7</v>
      </c>
      <c r="Y54" s="810">
        <v>0</v>
      </c>
      <c r="Z54" s="811">
        <v>0</v>
      </c>
      <c r="AA54" s="810">
        <v>0</v>
      </c>
      <c r="AB54" s="811">
        <v>0</v>
      </c>
      <c r="AC54" s="810">
        <v>14</v>
      </c>
      <c r="AD54" s="809">
        <v>10</v>
      </c>
    </row>
    <row r="55" spans="1:30" ht="15" customHeight="1" x14ac:dyDescent="0.7">
      <c r="A55" s="819">
        <v>47</v>
      </c>
      <c r="B55" s="818" t="s">
        <v>1094</v>
      </c>
      <c r="C55" s="818"/>
      <c r="D55" s="818"/>
      <c r="E55" s="818"/>
      <c r="F55" s="818"/>
      <c r="G55" s="818"/>
      <c r="H55" s="817"/>
      <c r="I55" s="816">
        <v>31183</v>
      </c>
      <c r="J55" s="815" t="s">
        <v>1072</v>
      </c>
      <c r="K55" s="815" t="s">
        <v>1063</v>
      </c>
      <c r="L55" s="814">
        <v>504</v>
      </c>
      <c r="M55" s="823" t="s">
        <v>1076</v>
      </c>
      <c r="N55" s="822"/>
      <c r="O55" s="823"/>
      <c r="P55" s="822"/>
      <c r="Q55" s="823"/>
      <c r="R55" s="822"/>
      <c r="S55" s="810">
        <v>0</v>
      </c>
      <c r="T55" s="811">
        <v>0</v>
      </c>
      <c r="U55" s="810">
        <v>0</v>
      </c>
      <c r="V55" s="811">
        <v>0</v>
      </c>
      <c r="W55" s="810">
        <v>2</v>
      </c>
      <c r="X55" s="811">
        <v>2</v>
      </c>
      <c r="Y55" s="810">
        <v>0</v>
      </c>
      <c r="Z55" s="811">
        <v>0</v>
      </c>
      <c r="AA55" s="810">
        <v>0</v>
      </c>
      <c r="AB55" s="811">
        <v>0</v>
      </c>
      <c r="AC55" s="810">
        <v>2</v>
      </c>
      <c r="AD55" s="809">
        <v>2</v>
      </c>
    </row>
    <row r="56" spans="1:30" ht="15" customHeight="1" x14ac:dyDescent="0.7">
      <c r="A56" s="819">
        <v>48</v>
      </c>
      <c r="B56" s="818" t="s">
        <v>1093</v>
      </c>
      <c r="C56" s="818"/>
      <c r="D56" s="818"/>
      <c r="E56" s="818"/>
      <c r="F56" s="818"/>
      <c r="G56" s="818"/>
      <c r="H56" s="817"/>
      <c r="I56" s="816">
        <v>124289</v>
      </c>
      <c r="J56" s="815" t="s">
        <v>1064</v>
      </c>
      <c r="K56" s="815" t="s">
        <v>1063</v>
      </c>
      <c r="L56" s="814">
        <v>1523</v>
      </c>
      <c r="M56" s="813">
        <v>1</v>
      </c>
      <c r="N56" s="812">
        <v>0</v>
      </c>
      <c r="O56" s="813">
        <v>1</v>
      </c>
      <c r="P56" s="812">
        <v>0</v>
      </c>
      <c r="Q56" s="813">
        <v>1</v>
      </c>
      <c r="R56" s="812">
        <v>0</v>
      </c>
      <c r="S56" s="810">
        <v>0</v>
      </c>
      <c r="T56" s="811">
        <v>0</v>
      </c>
      <c r="U56" s="810">
        <v>0</v>
      </c>
      <c r="V56" s="811">
        <v>0</v>
      </c>
      <c r="W56" s="810">
        <v>0</v>
      </c>
      <c r="X56" s="811">
        <v>0</v>
      </c>
      <c r="Y56" s="810">
        <v>0</v>
      </c>
      <c r="Z56" s="811">
        <v>0</v>
      </c>
      <c r="AA56" s="810">
        <v>12.2</v>
      </c>
      <c r="AB56" s="811">
        <v>8</v>
      </c>
      <c r="AC56" s="810">
        <v>12.2</v>
      </c>
      <c r="AD56" s="809">
        <v>8</v>
      </c>
    </row>
    <row r="57" spans="1:30" ht="15" customHeight="1" x14ac:dyDescent="0.7">
      <c r="A57" s="819">
        <v>49</v>
      </c>
      <c r="B57" s="818" t="s">
        <v>1092</v>
      </c>
      <c r="C57" s="818"/>
      <c r="D57" s="818"/>
      <c r="E57" s="818"/>
      <c r="F57" s="818"/>
      <c r="G57" s="818"/>
      <c r="H57" s="817"/>
      <c r="I57" s="816">
        <v>97491</v>
      </c>
      <c r="J57" s="815" t="s">
        <v>1064</v>
      </c>
      <c r="K57" s="815" t="s">
        <v>1063</v>
      </c>
      <c r="L57" s="814">
        <v>942</v>
      </c>
      <c r="M57" s="823" t="s">
        <v>1090</v>
      </c>
      <c r="N57" s="822"/>
      <c r="O57" s="823"/>
      <c r="P57" s="822"/>
      <c r="Q57" s="823"/>
      <c r="R57" s="822"/>
      <c r="S57" s="810">
        <v>0</v>
      </c>
      <c r="T57" s="811">
        <v>0</v>
      </c>
      <c r="U57" s="810">
        <v>0</v>
      </c>
      <c r="V57" s="811">
        <v>0</v>
      </c>
      <c r="W57" s="810">
        <v>0</v>
      </c>
      <c r="X57" s="811">
        <v>0</v>
      </c>
      <c r="Y57" s="810">
        <v>0</v>
      </c>
      <c r="Z57" s="811">
        <v>0</v>
      </c>
      <c r="AA57" s="810">
        <v>10.4</v>
      </c>
      <c r="AB57" s="811">
        <v>6</v>
      </c>
      <c r="AC57" s="810">
        <v>10.4</v>
      </c>
      <c r="AD57" s="809">
        <v>6</v>
      </c>
    </row>
    <row r="58" spans="1:30" ht="15" customHeight="1" x14ac:dyDescent="0.7">
      <c r="A58" s="819">
        <v>50</v>
      </c>
      <c r="B58" s="818" t="s">
        <v>1091</v>
      </c>
      <c r="C58" s="818"/>
      <c r="D58" s="818"/>
      <c r="E58" s="818"/>
      <c r="F58" s="818"/>
      <c r="G58" s="818"/>
      <c r="H58" s="817"/>
      <c r="I58" s="816">
        <v>46125</v>
      </c>
      <c r="J58" s="815" t="s">
        <v>1056</v>
      </c>
      <c r="K58" s="815" t="s">
        <v>1063</v>
      </c>
      <c r="L58" s="814">
        <v>214</v>
      </c>
      <c r="M58" s="823" t="s">
        <v>1090</v>
      </c>
      <c r="N58" s="822"/>
      <c r="O58" s="823"/>
      <c r="P58" s="822"/>
      <c r="Q58" s="823"/>
      <c r="R58" s="822"/>
      <c r="S58" s="810">
        <v>0</v>
      </c>
      <c r="T58" s="811">
        <v>0</v>
      </c>
      <c r="U58" s="810">
        <v>0</v>
      </c>
      <c r="V58" s="811">
        <v>0</v>
      </c>
      <c r="W58" s="810">
        <v>0</v>
      </c>
      <c r="X58" s="811">
        <v>0</v>
      </c>
      <c r="Y58" s="810">
        <v>0</v>
      </c>
      <c r="Z58" s="811">
        <v>0</v>
      </c>
      <c r="AA58" s="810">
        <v>4.2</v>
      </c>
      <c r="AB58" s="811">
        <v>3</v>
      </c>
      <c r="AC58" s="810">
        <v>4.2</v>
      </c>
      <c r="AD58" s="809">
        <v>3</v>
      </c>
    </row>
    <row r="59" spans="1:30" ht="15" customHeight="1" x14ac:dyDescent="0.7">
      <c r="A59" s="819">
        <v>51</v>
      </c>
      <c r="B59" s="818" t="s">
        <v>1089</v>
      </c>
      <c r="C59" s="818"/>
      <c r="D59" s="818"/>
      <c r="E59" s="818"/>
      <c r="F59" s="818"/>
      <c r="G59" s="818"/>
      <c r="H59" s="817"/>
      <c r="I59" s="816">
        <v>115131</v>
      </c>
      <c r="J59" s="815" t="s">
        <v>1064</v>
      </c>
      <c r="K59" s="815" t="s">
        <v>1063</v>
      </c>
      <c r="L59" s="814">
        <v>1565</v>
      </c>
      <c r="M59" s="813">
        <v>1</v>
      </c>
      <c r="N59" s="812">
        <v>0</v>
      </c>
      <c r="O59" s="813">
        <v>0</v>
      </c>
      <c r="P59" s="812">
        <v>1</v>
      </c>
      <c r="Q59" s="813">
        <v>0</v>
      </c>
      <c r="R59" s="812">
        <v>1</v>
      </c>
      <c r="S59" s="810">
        <v>0</v>
      </c>
      <c r="T59" s="811">
        <v>0</v>
      </c>
      <c r="U59" s="810">
        <v>3</v>
      </c>
      <c r="V59" s="811">
        <v>0</v>
      </c>
      <c r="W59" s="810">
        <v>0</v>
      </c>
      <c r="X59" s="811">
        <v>0</v>
      </c>
      <c r="Y59" s="810">
        <v>0</v>
      </c>
      <c r="Z59" s="811">
        <v>0</v>
      </c>
      <c r="AA59" s="810">
        <v>5</v>
      </c>
      <c r="AB59" s="811">
        <v>3</v>
      </c>
      <c r="AC59" s="810">
        <v>8</v>
      </c>
      <c r="AD59" s="809">
        <v>3</v>
      </c>
    </row>
    <row r="60" spans="1:30" ht="15" customHeight="1" x14ac:dyDescent="0.7">
      <c r="A60" s="819">
        <v>52</v>
      </c>
      <c r="B60" s="818" t="s">
        <v>1088</v>
      </c>
      <c r="C60" s="818"/>
      <c r="D60" s="818"/>
      <c r="E60" s="818"/>
      <c r="F60" s="818"/>
      <c r="G60" s="818"/>
      <c r="H60" s="817"/>
      <c r="I60" s="816">
        <v>56059</v>
      </c>
      <c r="J60" s="815" t="s">
        <v>1072</v>
      </c>
      <c r="K60" s="815" t="s">
        <v>1063</v>
      </c>
      <c r="L60" s="814">
        <v>583</v>
      </c>
      <c r="M60" s="823" t="s">
        <v>1086</v>
      </c>
      <c r="N60" s="822"/>
      <c r="O60" s="823"/>
      <c r="P60" s="822"/>
      <c r="Q60" s="823"/>
      <c r="R60" s="822"/>
      <c r="S60" s="810">
        <v>0</v>
      </c>
      <c r="T60" s="811">
        <v>0</v>
      </c>
      <c r="U60" s="810">
        <v>0</v>
      </c>
      <c r="V60" s="811">
        <v>0</v>
      </c>
      <c r="W60" s="810">
        <v>0</v>
      </c>
      <c r="X60" s="811">
        <v>0</v>
      </c>
      <c r="Y60" s="810">
        <v>0</v>
      </c>
      <c r="Z60" s="811">
        <v>0</v>
      </c>
      <c r="AA60" s="810">
        <v>5</v>
      </c>
      <c r="AB60" s="811">
        <v>1</v>
      </c>
      <c r="AC60" s="810">
        <v>5</v>
      </c>
      <c r="AD60" s="809">
        <v>1</v>
      </c>
    </row>
    <row r="61" spans="1:30" ht="15" customHeight="1" x14ac:dyDescent="0.7">
      <c r="A61" s="819">
        <v>53</v>
      </c>
      <c r="B61" s="818" t="s">
        <v>1087</v>
      </c>
      <c r="C61" s="818"/>
      <c r="D61" s="818"/>
      <c r="E61" s="818"/>
      <c r="F61" s="818"/>
      <c r="G61" s="818"/>
      <c r="H61" s="817"/>
      <c r="I61" s="816">
        <v>77888</v>
      </c>
      <c r="J61" s="815" t="s">
        <v>1072</v>
      </c>
      <c r="K61" s="815" t="s">
        <v>1063</v>
      </c>
      <c r="L61" s="814">
        <v>523</v>
      </c>
      <c r="M61" s="823" t="s">
        <v>1086</v>
      </c>
      <c r="N61" s="822"/>
      <c r="O61" s="823"/>
      <c r="P61" s="822"/>
      <c r="Q61" s="823"/>
      <c r="R61" s="822"/>
      <c r="S61" s="810">
        <v>0</v>
      </c>
      <c r="T61" s="811">
        <v>0</v>
      </c>
      <c r="U61" s="810">
        <v>0</v>
      </c>
      <c r="V61" s="811">
        <v>0</v>
      </c>
      <c r="W61" s="810">
        <v>0</v>
      </c>
      <c r="X61" s="811">
        <v>0</v>
      </c>
      <c r="Y61" s="810">
        <v>0</v>
      </c>
      <c r="Z61" s="811">
        <v>0</v>
      </c>
      <c r="AA61" s="810">
        <v>5</v>
      </c>
      <c r="AB61" s="811">
        <v>2</v>
      </c>
      <c r="AC61" s="810">
        <v>5</v>
      </c>
      <c r="AD61" s="809">
        <v>2</v>
      </c>
    </row>
    <row r="62" spans="1:30" ht="15" customHeight="1" x14ac:dyDescent="0.7">
      <c r="A62" s="819">
        <v>54</v>
      </c>
      <c r="B62" s="818" t="s">
        <v>1085</v>
      </c>
      <c r="C62" s="818"/>
      <c r="D62" s="818"/>
      <c r="E62" s="818"/>
      <c r="F62" s="818"/>
      <c r="G62" s="818"/>
      <c r="H62" s="817"/>
      <c r="I62" s="816">
        <v>187590</v>
      </c>
      <c r="J62" s="815" t="s">
        <v>1061</v>
      </c>
      <c r="K62" s="815" t="s">
        <v>1063</v>
      </c>
      <c r="L62" s="814">
        <v>2879</v>
      </c>
      <c r="M62" s="813">
        <v>1</v>
      </c>
      <c r="N62" s="812">
        <v>0</v>
      </c>
      <c r="O62" s="813">
        <v>1</v>
      </c>
      <c r="P62" s="812">
        <v>0</v>
      </c>
      <c r="Q62" s="813">
        <v>0</v>
      </c>
      <c r="R62" s="812">
        <v>1</v>
      </c>
      <c r="S62" s="810">
        <v>6</v>
      </c>
      <c r="T62" s="811">
        <v>3</v>
      </c>
      <c r="U62" s="810">
        <v>0</v>
      </c>
      <c r="V62" s="811">
        <v>0</v>
      </c>
      <c r="W62" s="810">
        <v>7.9</v>
      </c>
      <c r="X62" s="811">
        <v>5.9</v>
      </c>
      <c r="Y62" s="810">
        <v>0</v>
      </c>
      <c r="Z62" s="811">
        <v>0</v>
      </c>
      <c r="AA62" s="810">
        <v>0</v>
      </c>
      <c r="AB62" s="811">
        <v>0</v>
      </c>
      <c r="AC62" s="810">
        <v>13.9</v>
      </c>
      <c r="AD62" s="809">
        <v>8.9</v>
      </c>
    </row>
    <row r="63" spans="1:30" ht="15" customHeight="1" x14ac:dyDescent="0.7">
      <c r="A63" s="819">
        <v>55</v>
      </c>
      <c r="B63" s="818" t="s">
        <v>1084</v>
      </c>
      <c r="C63" s="818"/>
      <c r="D63" s="818"/>
      <c r="E63" s="818"/>
      <c r="F63" s="818"/>
      <c r="G63" s="818"/>
      <c r="H63" s="817"/>
      <c r="I63" s="816">
        <v>41117</v>
      </c>
      <c r="J63" s="815" t="s">
        <v>1061</v>
      </c>
      <c r="K63" s="815" t="s">
        <v>1063</v>
      </c>
      <c r="L63" s="814">
        <v>489</v>
      </c>
      <c r="M63" s="823" t="s">
        <v>1083</v>
      </c>
      <c r="N63" s="822"/>
      <c r="O63" s="823"/>
      <c r="P63" s="822"/>
      <c r="Q63" s="823"/>
      <c r="R63" s="822"/>
      <c r="S63" s="810">
        <v>1</v>
      </c>
      <c r="T63" s="811">
        <v>0</v>
      </c>
      <c r="U63" s="810">
        <v>0</v>
      </c>
      <c r="V63" s="811">
        <v>0</v>
      </c>
      <c r="W63" s="810">
        <v>3.1</v>
      </c>
      <c r="X63" s="811">
        <v>2.1</v>
      </c>
      <c r="Y63" s="810">
        <v>0</v>
      </c>
      <c r="Z63" s="811">
        <v>0</v>
      </c>
      <c r="AA63" s="810">
        <v>0</v>
      </c>
      <c r="AB63" s="811">
        <v>0</v>
      </c>
      <c r="AC63" s="810">
        <v>4.0999999999999996</v>
      </c>
      <c r="AD63" s="809">
        <v>2.1</v>
      </c>
    </row>
    <row r="64" spans="1:30" ht="15" customHeight="1" x14ac:dyDescent="0.7">
      <c r="A64" s="819">
        <v>56</v>
      </c>
      <c r="B64" s="818" t="s">
        <v>1082</v>
      </c>
      <c r="C64" s="818"/>
      <c r="D64" s="818"/>
      <c r="E64" s="818"/>
      <c r="F64" s="818"/>
      <c r="G64" s="818"/>
      <c r="H64" s="817"/>
      <c r="I64" s="816">
        <v>183737</v>
      </c>
      <c r="J64" s="815" t="s">
        <v>1064</v>
      </c>
      <c r="K64" s="815" t="s">
        <v>1081</v>
      </c>
      <c r="L64" s="814">
        <v>1155</v>
      </c>
      <c r="M64" s="813">
        <v>1</v>
      </c>
      <c r="N64" s="812">
        <v>0</v>
      </c>
      <c r="O64" s="813">
        <v>1</v>
      </c>
      <c r="P64" s="812">
        <v>0</v>
      </c>
      <c r="Q64" s="813">
        <v>0</v>
      </c>
      <c r="R64" s="812">
        <v>1</v>
      </c>
      <c r="S64" s="810">
        <v>3</v>
      </c>
      <c r="T64" s="811">
        <v>2</v>
      </c>
      <c r="U64" s="810">
        <v>0</v>
      </c>
      <c r="V64" s="811">
        <v>0</v>
      </c>
      <c r="W64" s="810">
        <v>11.5</v>
      </c>
      <c r="X64" s="811">
        <v>2</v>
      </c>
      <c r="Y64" s="810">
        <v>0</v>
      </c>
      <c r="Z64" s="811">
        <v>0</v>
      </c>
      <c r="AA64" s="810">
        <v>0</v>
      </c>
      <c r="AB64" s="811">
        <v>0</v>
      </c>
      <c r="AC64" s="810">
        <v>14.5</v>
      </c>
      <c r="AD64" s="809">
        <v>4</v>
      </c>
    </row>
    <row r="65" spans="1:30" ht="15" customHeight="1" x14ac:dyDescent="0.7">
      <c r="A65" s="819">
        <v>57</v>
      </c>
      <c r="B65" s="818" t="s">
        <v>1080</v>
      </c>
      <c r="C65" s="818"/>
      <c r="D65" s="818"/>
      <c r="E65" s="818"/>
      <c r="F65" s="818"/>
      <c r="G65" s="818"/>
      <c r="H65" s="817"/>
      <c r="I65" s="816">
        <v>50228</v>
      </c>
      <c r="J65" s="815" t="s">
        <v>1061</v>
      </c>
      <c r="K65" s="815" t="s">
        <v>1063</v>
      </c>
      <c r="L65" s="814">
        <v>623</v>
      </c>
      <c r="M65" s="823" t="s">
        <v>1076</v>
      </c>
      <c r="N65" s="822"/>
      <c r="O65" s="823"/>
      <c r="P65" s="822"/>
      <c r="Q65" s="823"/>
      <c r="R65" s="822"/>
      <c r="S65" s="810">
        <v>0</v>
      </c>
      <c r="T65" s="811">
        <v>0</v>
      </c>
      <c r="U65" s="810">
        <v>0</v>
      </c>
      <c r="V65" s="811">
        <v>0</v>
      </c>
      <c r="W65" s="810">
        <v>2.9</v>
      </c>
      <c r="X65" s="811">
        <v>1</v>
      </c>
      <c r="Y65" s="810">
        <v>0</v>
      </c>
      <c r="Z65" s="811">
        <v>0</v>
      </c>
      <c r="AA65" s="810">
        <v>0</v>
      </c>
      <c r="AB65" s="811">
        <v>0</v>
      </c>
      <c r="AC65" s="810">
        <v>2.9</v>
      </c>
      <c r="AD65" s="809">
        <v>1</v>
      </c>
    </row>
    <row r="66" spans="1:30" ht="15" customHeight="1" x14ac:dyDescent="0.7">
      <c r="A66" s="819">
        <v>58</v>
      </c>
      <c r="B66" s="818" t="s">
        <v>1079</v>
      </c>
      <c r="C66" s="818"/>
      <c r="D66" s="818"/>
      <c r="E66" s="818"/>
      <c r="F66" s="818"/>
      <c r="G66" s="818"/>
      <c r="H66" s="817"/>
      <c r="I66" s="816">
        <v>45870</v>
      </c>
      <c r="J66" s="815" t="s">
        <v>1072</v>
      </c>
      <c r="K66" s="815" t="s">
        <v>1063</v>
      </c>
      <c r="L66" s="814">
        <v>363</v>
      </c>
      <c r="M66" s="823" t="s">
        <v>1076</v>
      </c>
      <c r="N66" s="822"/>
      <c r="O66" s="823"/>
      <c r="P66" s="822"/>
      <c r="Q66" s="823"/>
      <c r="R66" s="822"/>
      <c r="S66" s="810">
        <v>0</v>
      </c>
      <c r="T66" s="811">
        <v>0</v>
      </c>
      <c r="U66" s="810">
        <v>0</v>
      </c>
      <c r="V66" s="811">
        <v>0</v>
      </c>
      <c r="W66" s="810">
        <v>2.9</v>
      </c>
      <c r="X66" s="811">
        <v>2</v>
      </c>
      <c r="Y66" s="810">
        <v>0</v>
      </c>
      <c r="Z66" s="811">
        <v>0</v>
      </c>
      <c r="AA66" s="810">
        <v>0</v>
      </c>
      <c r="AB66" s="811">
        <v>0</v>
      </c>
      <c r="AC66" s="810">
        <v>2.9</v>
      </c>
      <c r="AD66" s="809">
        <v>2</v>
      </c>
    </row>
    <row r="67" spans="1:30" ht="15" customHeight="1" x14ac:dyDescent="0.7">
      <c r="A67" s="819">
        <v>59</v>
      </c>
      <c r="B67" s="818" t="s">
        <v>1078</v>
      </c>
      <c r="C67" s="818"/>
      <c r="D67" s="818"/>
      <c r="E67" s="818"/>
      <c r="F67" s="818"/>
      <c r="G67" s="818"/>
      <c r="H67" s="817"/>
      <c r="I67" s="816">
        <v>40327</v>
      </c>
      <c r="J67" s="815" t="s">
        <v>1072</v>
      </c>
      <c r="K67" s="815" t="s">
        <v>1063</v>
      </c>
      <c r="L67" s="814">
        <v>188</v>
      </c>
      <c r="M67" s="823" t="s">
        <v>1076</v>
      </c>
      <c r="N67" s="822"/>
      <c r="O67" s="823"/>
      <c r="P67" s="822"/>
      <c r="Q67" s="823"/>
      <c r="R67" s="822"/>
      <c r="S67" s="810">
        <v>0</v>
      </c>
      <c r="T67" s="811">
        <v>0</v>
      </c>
      <c r="U67" s="810">
        <v>0</v>
      </c>
      <c r="V67" s="811">
        <v>0</v>
      </c>
      <c r="W67" s="810">
        <v>2.9</v>
      </c>
      <c r="X67" s="811">
        <v>2</v>
      </c>
      <c r="Y67" s="810">
        <v>0</v>
      </c>
      <c r="Z67" s="811">
        <v>0</v>
      </c>
      <c r="AA67" s="810">
        <v>0</v>
      </c>
      <c r="AB67" s="811">
        <v>0</v>
      </c>
      <c r="AC67" s="810">
        <v>2.9</v>
      </c>
      <c r="AD67" s="809">
        <v>2</v>
      </c>
    </row>
    <row r="68" spans="1:30" ht="15" customHeight="1" x14ac:dyDescent="0.7">
      <c r="A68" s="819">
        <v>60</v>
      </c>
      <c r="B68" s="818" t="s">
        <v>1077</v>
      </c>
      <c r="C68" s="818"/>
      <c r="D68" s="818"/>
      <c r="E68" s="818"/>
      <c r="F68" s="818"/>
      <c r="G68" s="818"/>
      <c r="H68" s="817"/>
      <c r="I68" s="816">
        <v>45266</v>
      </c>
      <c r="J68" s="815" t="s">
        <v>1072</v>
      </c>
      <c r="K68" s="815" t="s">
        <v>1063</v>
      </c>
      <c r="L68" s="814">
        <v>727</v>
      </c>
      <c r="M68" s="823" t="s">
        <v>1076</v>
      </c>
      <c r="N68" s="822"/>
      <c r="O68" s="823"/>
      <c r="P68" s="822"/>
      <c r="Q68" s="823"/>
      <c r="R68" s="822"/>
      <c r="S68" s="810">
        <v>0</v>
      </c>
      <c r="T68" s="811">
        <v>0</v>
      </c>
      <c r="U68" s="810">
        <v>0</v>
      </c>
      <c r="V68" s="811">
        <v>0</v>
      </c>
      <c r="W68" s="810">
        <v>2.9</v>
      </c>
      <c r="X68" s="811">
        <v>2</v>
      </c>
      <c r="Y68" s="810">
        <v>0</v>
      </c>
      <c r="Z68" s="811">
        <v>0</v>
      </c>
      <c r="AA68" s="810">
        <v>0</v>
      </c>
      <c r="AB68" s="811">
        <v>0</v>
      </c>
      <c r="AC68" s="810">
        <v>2.9</v>
      </c>
      <c r="AD68" s="809">
        <v>2</v>
      </c>
    </row>
    <row r="69" spans="1:30" ht="15" customHeight="1" x14ac:dyDescent="0.7">
      <c r="A69" s="819">
        <v>61</v>
      </c>
      <c r="B69" s="818" t="s">
        <v>1075</v>
      </c>
      <c r="C69" s="818"/>
      <c r="D69" s="818"/>
      <c r="E69" s="818"/>
      <c r="F69" s="818"/>
      <c r="G69" s="818"/>
      <c r="H69" s="817"/>
      <c r="I69" s="816">
        <v>94856</v>
      </c>
      <c r="J69" s="815" t="s">
        <v>1064</v>
      </c>
      <c r="K69" s="815" t="s">
        <v>1063</v>
      </c>
      <c r="L69" s="814">
        <v>2249</v>
      </c>
      <c r="M69" s="813">
        <v>1</v>
      </c>
      <c r="N69" s="812">
        <v>0</v>
      </c>
      <c r="O69" s="813">
        <v>0</v>
      </c>
      <c r="P69" s="812">
        <v>1</v>
      </c>
      <c r="Q69" s="813">
        <v>0</v>
      </c>
      <c r="R69" s="812">
        <v>1</v>
      </c>
      <c r="S69" s="810">
        <v>2</v>
      </c>
      <c r="T69" s="811">
        <v>0</v>
      </c>
      <c r="U69" s="810">
        <v>1</v>
      </c>
      <c r="V69" s="811">
        <v>0</v>
      </c>
      <c r="W69" s="810">
        <v>8</v>
      </c>
      <c r="X69" s="811">
        <v>6</v>
      </c>
      <c r="Y69" s="810">
        <v>0</v>
      </c>
      <c r="Z69" s="811">
        <v>0</v>
      </c>
      <c r="AA69" s="810">
        <v>0</v>
      </c>
      <c r="AB69" s="811">
        <v>0</v>
      </c>
      <c r="AC69" s="810">
        <v>11</v>
      </c>
      <c r="AD69" s="809">
        <v>6</v>
      </c>
    </row>
    <row r="70" spans="1:30" ht="15" customHeight="1" x14ac:dyDescent="0.7">
      <c r="A70" s="819">
        <v>62</v>
      </c>
      <c r="B70" s="818" t="s">
        <v>1074</v>
      </c>
      <c r="C70" s="818"/>
      <c r="D70" s="818"/>
      <c r="E70" s="818"/>
      <c r="F70" s="818"/>
      <c r="G70" s="818"/>
      <c r="H70" s="817"/>
      <c r="I70" s="816">
        <v>11695</v>
      </c>
      <c r="J70" s="815" t="s">
        <v>1072</v>
      </c>
      <c r="K70" s="815" t="s">
        <v>1060</v>
      </c>
      <c r="L70" s="814">
        <v>111</v>
      </c>
      <c r="M70" s="823" t="s">
        <v>1071</v>
      </c>
      <c r="N70" s="822"/>
      <c r="O70" s="823"/>
      <c r="P70" s="822"/>
      <c r="Q70" s="823"/>
      <c r="R70" s="822"/>
      <c r="S70" s="810">
        <v>0</v>
      </c>
      <c r="T70" s="811">
        <v>0</v>
      </c>
      <c r="U70" s="810">
        <v>1</v>
      </c>
      <c r="V70" s="811">
        <v>0</v>
      </c>
      <c r="W70" s="810">
        <v>1</v>
      </c>
      <c r="X70" s="811">
        <v>0</v>
      </c>
      <c r="Y70" s="810">
        <v>0</v>
      </c>
      <c r="Z70" s="811">
        <v>0</v>
      </c>
      <c r="AA70" s="810">
        <v>0</v>
      </c>
      <c r="AB70" s="811">
        <v>0</v>
      </c>
      <c r="AC70" s="810">
        <v>2</v>
      </c>
      <c r="AD70" s="809">
        <v>0</v>
      </c>
    </row>
    <row r="71" spans="1:30" ht="15" customHeight="1" x14ac:dyDescent="0.7">
      <c r="A71" s="819">
        <v>63</v>
      </c>
      <c r="B71" s="818" t="s">
        <v>1073</v>
      </c>
      <c r="C71" s="818"/>
      <c r="D71" s="818"/>
      <c r="E71" s="818"/>
      <c r="F71" s="818"/>
      <c r="G71" s="818"/>
      <c r="H71" s="817"/>
      <c r="I71" s="816">
        <v>13170</v>
      </c>
      <c r="J71" s="815" t="s">
        <v>1072</v>
      </c>
      <c r="K71" s="815" t="s">
        <v>1063</v>
      </c>
      <c r="L71" s="814">
        <v>109</v>
      </c>
      <c r="M71" s="823" t="s">
        <v>1071</v>
      </c>
      <c r="N71" s="822"/>
      <c r="O71" s="823"/>
      <c r="P71" s="822"/>
      <c r="Q71" s="823"/>
      <c r="R71" s="822"/>
      <c r="S71" s="810">
        <v>0</v>
      </c>
      <c r="T71" s="811">
        <v>0</v>
      </c>
      <c r="U71" s="810">
        <v>1</v>
      </c>
      <c r="V71" s="811">
        <v>0</v>
      </c>
      <c r="W71" s="810">
        <v>1</v>
      </c>
      <c r="X71" s="811">
        <v>0</v>
      </c>
      <c r="Y71" s="810">
        <v>0</v>
      </c>
      <c r="Z71" s="811">
        <v>0</v>
      </c>
      <c r="AA71" s="810">
        <v>0</v>
      </c>
      <c r="AB71" s="811">
        <v>0</v>
      </c>
      <c r="AC71" s="810">
        <v>2</v>
      </c>
      <c r="AD71" s="809">
        <v>0</v>
      </c>
    </row>
    <row r="72" spans="1:30" ht="15" customHeight="1" x14ac:dyDescent="0.7">
      <c r="A72" s="819">
        <v>64</v>
      </c>
      <c r="B72" s="818" t="s">
        <v>1070</v>
      </c>
      <c r="C72" s="818"/>
      <c r="D72" s="818"/>
      <c r="E72" s="818"/>
      <c r="F72" s="818"/>
      <c r="G72" s="818"/>
      <c r="H72" s="817"/>
      <c r="I72" s="816">
        <v>54368</v>
      </c>
      <c r="J72" s="815" t="s">
        <v>1056</v>
      </c>
      <c r="K72" s="815" t="s">
        <v>1063</v>
      </c>
      <c r="L72" s="814">
        <v>374</v>
      </c>
      <c r="M72" s="813">
        <v>1</v>
      </c>
      <c r="N72" s="812">
        <v>0</v>
      </c>
      <c r="O72" s="813">
        <v>0</v>
      </c>
      <c r="P72" s="812">
        <v>1</v>
      </c>
      <c r="Q72" s="813">
        <v>0</v>
      </c>
      <c r="R72" s="812">
        <v>1</v>
      </c>
      <c r="S72" s="810">
        <v>0</v>
      </c>
      <c r="T72" s="811">
        <v>0</v>
      </c>
      <c r="U72" s="810">
        <v>4</v>
      </c>
      <c r="V72" s="811">
        <v>0</v>
      </c>
      <c r="W72" s="810">
        <v>3</v>
      </c>
      <c r="X72" s="811">
        <v>2</v>
      </c>
      <c r="Y72" s="810">
        <v>0</v>
      </c>
      <c r="Z72" s="811">
        <v>0</v>
      </c>
      <c r="AA72" s="810">
        <v>0</v>
      </c>
      <c r="AB72" s="811">
        <v>0</v>
      </c>
      <c r="AC72" s="810">
        <v>7</v>
      </c>
      <c r="AD72" s="809">
        <v>2</v>
      </c>
    </row>
    <row r="73" spans="1:30" ht="15" customHeight="1" x14ac:dyDescent="0.7">
      <c r="A73" s="819">
        <v>65</v>
      </c>
      <c r="B73" s="818" t="s">
        <v>1069</v>
      </c>
      <c r="C73" s="818"/>
      <c r="D73" s="818"/>
      <c r="E73" s="818"/>
      <c r="F73" s="818"/>
      <c r="G73" s="818"/>
      <c r="H73" s="817"/>
      <c r="I73" s="816">
        <v>60012</v>
      </c>
      <c r="J73" s="815" t="s">
        <v>1061</v>
      </c>
      <c r="K73" s="815" t="s">
        <v>1063</v>
      </c>
      <c r="L73" s="814">
        <v>884</v>
      </c>
      <c r="M73" s="821" t="s">
        <v>1068</v>
      </c>
      <c r="N73" s="820"/>
      <c r="O73" s="821"/>
      <c r="P73" s="820"/>
      <c r="Q73" s="821"/>
      <c r="R73" s="820"/>
      <c r="S73" s="810">
        <v>0</v>
      </c>
      <c r="T73" s="811">
        <v>0</v>
      </c>
      <c r="U73" s="810">
        <v>0</v>
      </c>
      <c r="V73" s="811">
        <v>0</v>
      </c>
      <c r="W73" s="810">
        <v>5</v>
      </c>
      <c r="X73" s="811">
        <v>4</v>
      </c>
      <c r="Y73" s="810">
        <v>0</v>
      </c>
      <c r="Z73" s="811">
        <v>0</v>
      </c>
      <c r="AA73" s="810">
        <v>0</v>
      </c>
      <c r="AB73" s="811">
        <v>0</v>
      </c>
      <c r="AC73" s="810">
        <v>5</v>
      </c>
      <c r="AD73" s="809">
        <v>4</v>
      </c>
    </row>
    <row r="74" spans="1:30" ht="15" customHeight="1" x14ac:dyDescent="0.7">
      <c r="A74" s="819">
        <v>66</v>
      </c>
      <c r="B74" s="818" t="s">
        <v>1067</v>
      </c>
      <c r="C74" s="818"/>
      <c r="D74" s="818"/>
      <c r="E74" s="818"/>
      <c r="F74" s="818"/>
      <c r="G74" s="818"/>
      <c r="H74" s="817"/>
      <c r="I74" s="816">
        <v>222656</v>
      </c>
      <c r="J74" s="815" t="s">
        <v>1056</v>
      </c>
      <c r="K74" s="815" t="s">
        <v>1060</v>
      </c>
      <c r="L74" s="814">
        <v>2500</v>
      </c>
      <c r="M74" s="813">
        <v>1</v>
      </c>
      <c r="N74" s="812">
        <v>0</v>
      </c>
      <c r="O74" s="813">
        <v>1</v>
      </c>
      <c r="P74" s="812">
        <v>0</v>
      </c>
      <c r="Q74" s="813">
        <v>0</v>
      </c>
      <c r="R74" s="812">
        <v>1</v>
      </c>
      <c r="S74" s="810">
        <v>3</v>
      </c>
      <c r="T74" s="811">
        <v>0</v>
      </c>
      <c r="U74" s="810">
        <v>0</v>
      </c>
      <c r="V74" s="811">
        <v>0</v>
      </c>
      <c r="W74" s="810">
        <v>13</v>
      </c>
      <c r="X74" s="811">
        <v>8</v>
      </c>
      <c r="Y74" s="810">
        <v>0</v>
      </c>
      <c r="Z74" s="811">
        <v>0</v>
      </c>
      <c r="AA74" s="810">
        <v>1</v>
      </c>
      <c r="AB74" s="811">
        <v>1</v>
      </c>
      <c r="AC74" s="810">
        <v>17</v>
      </c>
      <c r="AD74" s="809">
        <v>9</v>
      </c>
    </row>
    <row r="75" spans="1:30" ht="15" customHeight="1" x14ac:dyDescent="0.7">
      <c r="A75" s="819">
        <v>67</v>
      </c>
      <c r="B75" s="818" t="s">
        <v>1066</v>
      </c>
      <c r="C75" s="818"/>
      <c r="D75" s="818"/>
      <c r="E75" s="818"/>
      <c r="F75" s="818"/>
      <c r="G75" s="818"/>
      <c r="H75" s="817"/>
      <c r="I75" s="816">
        <v>115399</v>
      </c>
      <c r="J75" s="815" t="s">
        <v>1056</v>
      </c>
      <c r="K75" s="815" t="s">
        <v>1063</v>
      </c>
      <c r="L75" s="814">
        <v>760</v>
      </c>
      <c r="M75" s="813">
        <v>1</v>
      </c>
      <c r="N75" s="812">
        <v>0</v>
      </c>
      <c r="O75" s="813">
        <v>0</v>
      </c>
      <c r="P75" s="812">
        <v>1</v>
      </c>
      <c r="Q75" s="813">
        <v>0</v>
      </c>
      <c r="R75" s="812">
        <v>1</v>
      </c>
      <c r="S75" s="810">
        <v>0</v>
      </c>
      <c r="T75" s="811">
        <v>0</v>
      </c>
      <c r="U75" s="810">
        <v>0</v>
      </c>
      <c r="V75" s="811">
        <v>0</v>
      </c>
      <c r="W75" s="810">
        <v>0</v>
      </c>
      <c r="X75" s="811">
        <v>0</v>
      </c>
      <c r="Y75" s="810">
        <v>0</v>
      </c>
      <c r="Z75" s="811">
        <v>0</v>
      </c>
      <c r="AA75" s="810">
        <v>5.9</v>
      </c>
      <c r="AB75" s="811">
        <v>2</v>
      </c>
      <c r="AC75" s="810">
        <v>5.9</v>
      </c>
      <c r="AD75" s="809">
        <v>2</v>
      </c>
    </row>
    <row r="76" spans="1:30" ht="15" customHeight="1" x14ac:dyDescent="0.7">
      <c r="A76" s="819">
        <v>68</v>
      </c>
      <c r="B76" s="818" t="s">
        <v>1065</v>
      </c>
      <c r="C76" s="818"/>
      <c r="D76" s="818"/>
      <c r="E76" s="818"/>
      <c r="F76" s="818"/>
      <c r="G76" s="818"/>
      <c r="H76" s="817"/>
      <c r="I76" s="816">
        <v>88258</v>
      </c>
      <c r="J76" s="815" t="s">
        <v>1064</v>
      </c>
      <c r="K76" s="815" t="s">
        <v>1063</v>
      </c>
      <c r="L76" s="814">
        <v>994</v>
      </c>
      <c r="M76" s="813">
        <v>1</v>
      </c>
      <c r="N76" s="812">
        <v>0</v>
      </c>
      <c r="O76" s="813">
        <v>0</v>
      </c>
      <c r="P76" s="812">
        <v>1</v>
      </c>
      <c r="Q76" s="813">
        <v>0</v>
      </c>
      <c r="R76" s="812">
        <v>1</v>
      </c>
      <c r="S76" s="810">
        <v>2</v>
      </c>
      <c r="T76" s="811">
        <v>1</v>
      </c>
      <c r="U76" s="810">
        <v>2</v>
      </c>
      <c r="V76" s="811">
        <v>0</v>
      </c>
      <c r="W76" s="810">
        <v>7</v>
      </c>
      <c r="X76" s="811">
        <v>4</v>
      </c>
      <c r="Y76" s="810">
        <v>0</v>
      </c>
      <c r="Z76" s="811">
        <v>0</v>
      </c>
      <c r="AA76" s="810">
        <v>0</v>
      </c>
      <c r="AB76" s="811">
        <v>0</v>
      </c>
      <c r="AC76" s="810">
        <v>11</v>
      </c>
      <c r="AD76" s="809">
        <v>5</v>
      </c>
    </row>
    <row r="77" spans="1:30" ht="15" customHeight="1" x14ac:dyDescent="0.7">
      <c r="A77" s="819">
        <v>69</v>
      </c>
      <c r="B77" s="818" t="s">
        <v>1062</v>
      </c>
      <c r="C77" s="818"/>
      <c r="D77" s="818"/>
      <c r="E77" s="818"/>
      <c r="F77" s="818"/>
      <c r="G77" s="818"/>
      <c r="H77" s="817"/>
      <c r="I77" s="816">
        <v>164343</v>
      </c>
      <c r="J77" s="815" t="s">
        <v>1061</v>
      </c>
      <c r="K77" s="815" t="s">
        <v>1060</v>
      </c>
      <c r="L77" s="814">
        <v>2546</v>
      </c>
      <c r="M77" s="813">
        <v>1</v>
      </c>
      <c r="N77" s="812">
        <v>0</v>
      </c>
      <c r="O77" s="813">
        <v>1</v>
      </c>
      <c r="P77" s="812">
        <v>0</v>
      </c>
      <c r="Q77" s="813">
        <v>0</v>
      </c>
      <c r="R77" s="812">
        <v>1</v>
      </c>
      <c r="S77" s="810">
        <v>8</v>
      </c>
      <c r="T77" s="811">
        <v>2</v>
      </c>
      <c r="U77" s="810">
        <v>0</v>
      </c>
      <c r="V77" s="811">
        <v>0</v>
      </c>
      <c r="W77" s="810">
        <v>9.6</v>
      </c>
      <c r="X77" s="811">
        <v>7.9</v>
      </c>
      <c r="Y77" s="810">
        <v>0</v>
      </c>
      <c r="Z77" s="811">
        <v>0</v>
      </c>
      <c r="AA77" s="810">
        <v>0</v>
      </c>
      <c r="AB77" s="811">
        <v>0</v>
      </c>
      <c r="AC77" s="810">
        <v>17.600000000000001</v>
      </c>
      <c r="AD77" s="809">
        <v>9.9</v>
      </c>
    </row>
    <row r="78" spans="1:30" ht="15" customHeight="1" x14ac:dyDescent="0.7">
      <c r="A78" s="819">
        <v>70</v>
      </c>
      <c r="B78" s="818" t="s">
        <v>1059</v>
      </c>
      <c r="C78" s="818"/>
      <c r="D78" s="818"/>
      <c r="E78" s="818"/>
      <c r="F78" s="818"/>
      <c r="G78" s="818"/>
      <c r="H78" s="817"/>
      <c r="I78" s="816">
        <v>37498</v>
      </c>
      <c r="J78" s="815" t="s">
        <v>1056</v>
      </c>
      <c r="K78" s="815" t="s">
        <v>1058</v>
      </c>
      <c r="L78" s="814">
        <v>116</v>
      </c>
      <c r="M78" s="813">
        <v>1</v>
      </c>
      <c r="N78" s="812">
        <v>0</v>
      </c>
      <c r="O78" s="813">
        <v>0</v>
      </c>
      <c r="P78" s="812">
        <v>1</v>
      </c>
      <c r="Q78" s="813">
        <v>0</v>
      </c>
      <c r="R78" s="812">
        <v>1</v>
      </c>
      <c r="S78" s="810">
        <v>0</v>
      </c>
      <c r="T78" s="811">
        <v>0</v>
      </c>
      <c r="U78" s="810">
        <v>5</v>
      </c>
      <c r="V78" s="811">
        <v>0</v>
      </c>
      <c r="W78" s="810">
        <v>1</v>
      </c>
      <c r="X78" s="811">
        <v>0</v>
      </c>
      <c r="Y78" s="810">
        <v>0</v>
      </c>
      <c r="Z78" s="811">
        <v>0</v>
      </c>
      <c r="AA78" s="810">
        <v>0</v>
      </c>
      <c r="AB78" s="811">
        <v>0</v>
      </c>
      <c r="AC78" s="810">
        <v>6</v>
      </c>
      <c r="AD78" s="809">
        <v>0</v>
      </c>
    </row>
    <row r="79" spans="1:30" ht="15" customHeight="1" thickBot="1" x14ac:dyDescent="0.75">
      <c r="A79" s="808">
        <v>71</v>
      </c>
      <c r="B79" s="807" t="s">
        <v>1057</v>
      </c>
      <c r="C79" s="807"/>
      <c r="D79" s="807"/>
      <c r="E79" s="807"/>
      <c r="F79" s="807"/>
      <c r="G79" s="807"/>
      <c r="H79" s="806"/>
      <c r="I79" s="805">
        <v>72307</v>
      </c>
      <c r="J79" s="804" t="s">
        <v>1056</v>
      </c>
      <c r="K79" s="804" t="s">
        <v>1055</v>
      </c>
      <c r="L79" s="803">
        <v>1010</v>
      </c>
      <c r="M79" s="802">
        <v>1</v>
      </c>
      <c r="N79" s="801">
        <v>0</v>
      </c>
      <c r="O79" s="802">
        <v>0</v>
      </c>
      <c r="P79" s="801">
        <v>1</v>
      </c>
      <c r="Q79" s="802">
        <v>0</v>
      </c>
      <c r="R79" s="801">
        <v>1</v>
      </c>
      <c r="S79" s="799">
        <v>0</v>
      </c>
      <c r="T79" s="800">
        <v>0</v>
      </c>
      <c r="U79" s="799">
        <v>21</v>
      </c>
      <c r="V79" s="800">
        <v>3</v>
      </c>
      <c r="W79" s="799">
        <v>0</v>
      </c>
      <c r="X79" s="800">
        <v>0</v>
      </c>
      <c r="Y79" s="799">
        <v>0</v>
      </c>
      <c r="Z79" s="800">
        <v>0</v>
      </c>
      <c r="AA79" s="799">
        <v>6.1</v>
      </c>
      <c r="AB79" s="800">
        <v>3.7</v>
      </c>
      <c r="AC79" s="799">
        <v>27.1</v>
      </c>
      <c r="AD79" s="798">
        <v>6.7</v>
      </c>
    </row>
    <row r="80" spans="1:30" ht="15" customHeight="1" x14ac:dyDescent="0.7">
      <c r="A80" s="797"/>
      <c r="B80" s="2480" t="s">
        <v>1054</v>
      </c>
      <c r="C80" s="2480"/>
      <c r="D80" s="2480"/>
      <c r="E80" s="2480"/>
      <c r="F80" s="2480"/>
      <c r="G80" s="2480"/>
      <c r="H80" s="2481"/>
      <c r="I80" s="796">
        <f>I7</f>
        <v>7140664</v>
      </c>
      <c r="J80" s="795"/>
      <c r="K80" s="795"/>
      <c r="L80" s="794">
        <v>97399.95</v>
      </c>
      <c r="M80" s="793">
        <v>30</v>
      </c>
      <c r="N80" s="792">
        <v>4</v>
      </c>
      <c r="O80" s="793">
        <v>22</v>
      </c>
      <c r="P80" s="792">
        <v>12</v>
      </c>
      <c r="Q80" s="793">
        <v>11</v>
      </c>
      <c r="R80" s="792">
        <v>23</v>
      </c>
      <c r="S80" s="790">
        <v>129</v>
      </c>
      <c r="T80" s="791">
        <v>75</v>
      </c>
      <c r="U80" s="790">
        <v>59</v>
      </c>
      <c r="V80" s="791">
        <v>7</v>
      </c>
      <c r="W80" s="790">
        <v>304.70000000000005</v>
      </c>
      <c r="X80" s="791">
        <v>197.29999999999998</v>
      </c>
      <c r="Y80" s="790">
        <v>47.400000000000006</v>
      </c>
      <c r="Z80" s="791">
        <v>3</v>
      </c>
      <c r="AA80" s="790">
        <v>238.69999999999996</v>
      </c>
      <c r="AB80" s="791">
        <v>128.19999999999999</v>
      </c>
      <c r="AC80" s="790">
        <v>778.8</v>
      </c>
      <c r="AD80" s="789">
        <v>410.5</v>
      </c>
    </row>
    <row r="81" spans="1:30" ht="15" customHeight="1" thickBot="1" x14ac:dyDescent="0.75">
      <c r="A81" s="788"/>
      <c r="B81" s="2471" t="s">
        <v>1053</v>
      </c>
      <c r="C81" s="2471"/>
      <c r="D81" s="2471"/>
      <c r="E81" s="2471"/>
      <c r="F81" s="2471"/>
      <c r="G81" s="2471"/>
      <c r="H81" s="2472"/>
      <c r="I81" s="787">
        <f>I8</f>
        <v>8093790</v>
      </c>
      <c r="J81" s="786"/>
      <c r="K81" s="786"/>
      <c r="L81" s="785">
        <v>106291.95</v>
      </c>
      <c r="M81" s="784">
        <v>31</v>
      </c>
      <c r="N81" s="783">
        <v>4</v>
      </c>
      <c r="O81" s="784">
        <v>23</v>
      </c>
      <c r="P81" s="783">
        <v>12</v>
      </c>
      <c r="Q81" s="784">
        <v>11</v>
      </c>
      <c r="R81" s="783">
        <v>24</v>
      </c>
      <c r="S81" s="781">
        <v>154</v>
      </c>
      <c r="T81" s="782">
        <v>94</v>
      </c>
      <c r="U81" s="781">
        <v>59</v>
      </c>
      <c r="V81" s="782">
        <v>7</v>
      </c>
      <c r="W81" s="781">
        <v>313.70000000000005</v>
      </c>
      <c r="X81" s="782">
        <v>201.29999999999998</v>
      </c>
      <c r="Y81" s="781">
        <v>47.400000000000006</v>
      </c>
      <c r="Z81" s="782">
        <v>3</v>
      </c>
      <c r="AA81" s="781">
        <v>242.09999999999997</v>
      </c>
      <c r="AB81" s="782">
        <v>130</v>
      </c>
      <c r="AC81" s="781">
        <v>816.19999999999993</v>
      </c>
      <c r="AD81" s="780">
        <v>435.3</v>
      </c>
    </row>
    <row r="82" spans="1:30" ht="13.15" thickTop="1" x14ac:dyDescent="0.7"/>
    <row r="83" spans="1:30" ht="13.35" customHeight="1" thickBot="1" x14ac:dyDescent="0.75">
      <c r="A83" s="2482" t="s">
        <v>1052</v>
      </c>
      <c r="B83" s="2482"/>
      <c r="C83" s="2482"/>
      <c r="D83" s="2482"/>
      <c r="E83" s="2482"/>
      <c r="F83" s="2482"/>
      <c r="G83" s="2482"/>
      <c r="H83" s="2482"/>
      <c r="I83" s="2482"/>
      <c r="J83" s="2482"/>
      <c r="K83" s="2482"/>
      <c r="L83" s="2482"/>
      <c r="M83" s="2482"/>
      <c r="N83" s="2482"/>
      <c r="O83" s="2482"/>
      <c r="P83" s="2482"/>
    </row>
    <row r="84" spans="1:30" ht="13.15" thickTop="1" x14ac:dyDescent="0.7">
      <c r="A84" s="2483"/>
      <c r="B84" s="2484"/>
      <c r="C84" s="2484"/>
      <c r="D84" s="2485"/>
      <c r="E84" s="2489" t="s">
        <v>170</v>
      </c>
      <c r="F84" s="2490"/>
      <c r="G84" s="2490"/>
      <c r="H84" s="2490"/>
      <c r="I84" s="2490"/>
      <c r="J84" s="2490"/>
      <c r="K84" s="2490"/>
      <c r="L84" s="2490"/>
      <c r="M84" s="2491" t="s">
        <v>165</v>
      </c>
      <c r="N84" s="2492"/>
      <c r="O84" s="2484" t="s">
        <v>255</v>
      </c>
      <c r="P84" s="2495"/>
    </row>
    <row r="85" spans="1:30" ht="13.15" thickBot="1" x14ac:dyDescent="0.75">
      <c r="A85" s="2486"/>
      <c r="B85" s="2487"/>
      <c r="C85" s="2487"/>
      <c r="D85" s="2488"/>
      <c r="E85" s="2497" t="s">
        <v>161</v>
      </c>
      <c r="F85" s="2498"/>
      <c r="G85" s="2498" t="s">
        <v>169</v>
      </c>
      <c r="H85" s="2498"/>
      <c r="I85" s="779" t="s">
        <v>168</v>
      </c>
      <c r="J85" s="2498" t="s">
        <v>167</v>
      </c>
      <c r="K85" s="2499"/>
      <c r="L85" s="778" t="s">
        <v>825</v>
      </c>
      <c r="M85" s="2493"/>
      <c r="N85" s="2494"/>
      <c r="O85" s="2487"/>
      <c r="P85" s="2496"/>
    </row>
    <row r="86" spans="1:30" ht="15" customHeight="1" thickTop="1" x14ac:dyDescent="0.7">
      <c r="A86" s="2506" t="s">
        <v>1051</v>
      </c>
      <c r="B86" s="2507"/>
      <c r="C86" s="2507"/>
      <c r="D86" s="2508"/>
      <c r="E86" s="2509">
        <v>1</v>
      </c>
      <c r="F86" s="2510"/>
      <c r="G86" s="2510">
        <v>42</v>
      </c>
      <c r="H86" s="2510"/>
      <c r="I86" s="777">
        <v>2</v>
      </c>
      <c r="J86" s="2510">
        <v>1</v>
      </c>
      <c r="K86" s="2511"/>
      <c r="L86" s="776">
        <f>SUM(E86:K86)</f>
        <v>46</v>
      </c>
      <c r="M86" s="2512">
        <v>25</v>
      </c>
      <c r="N86" s="2513"/>
      <c r="O86" s="2514">
        <f>L86+M86</f>
        <v>71</v>
      </c>
      <c r="P86" s="2515"/>
    </row>
    <row r="87" spans="1:30" ht="15" customHeight="1" thickBot="1" x14ac:dyDescent="0.75">
      <c r="A87" s="2516" t="s">
        <v>64</v>
      </c>
      <c r="B87" s="2517"/>
      <c r="C87" s="2517"/>
      <c r="D87" s="2518"/>
      <c r="E87" s="2519" t="s">
        <v>537</v>
      </c>
      <c r="F87" s="2520"/>
      <c r="G87" s="2500">
        <v>20</v>
      </c>
      <c r="H87" s="2500"/>
      <c r="I87" s="775">
        <v>2</v>
      </c>
      <c r="J87" s="2500">
        <v>1</v>
      </c>
      <c r="K87" s="2501"/>
      <c r="L87" s="774">
        <f>SUM(E87:K87)</f>
        <v>23</v>
      </c>
      <c r="M87" s="2502" t="s">
        <v>537</v>
      </c>
      <c r="N87" s="2503"/>
      <c r="O87" s="2504">
        <f>L87</f>
        <v>23</v>
      </c>
      <c r="P87" s="2505"/>
    </row>
    <row r="88" spans="1:30" ht="13.15" thickTop="1" x14ac:dyDescent="0.7"/>
  </sheetData>
  <mergeCells count="42">
    <mergeCell ref="J87:K87"/>
    <mergeCell ref="M87:N87"/>
    <mergeCell ref="O87:P87"/>
    <mergeCell ref="A86:D86"/>
    <mergeCell ref="E86:F86"/>
    <mergeCell ref="G86:H86"/>
    <mergeCell ref="J86:K86"/>
    <mergeCell ref="M86:N86"/>
    <mergeCell ref="O86:P86"/>
    <mergeCell ref="A87:D87"/>
    <mergeCell ref="E87:F87"/>
    <mergeCell ref="G87:H87"/>
    <mergeCell ref="A83:P83"/>
    <mergeCell ref="A84:D85"/>
    <mergeCell ref="E84:L84"/>
    <mergeCell ref="M84:N85"/>
    <mergeCell ref="O84:P85"/>
    <mergeCell ref="E85:F85"/>
    <mergeCell ref="G85:H85"/>
    <mergeCell ref="J85:K85"/>
    <mergeCell ref="B81:H81"/>
    <mergeCell ref="O5:P5"/>
    <mergeCell ref="Q5:R5"/>
    <mergeCell ref="S5:T5"/>
    <mergeCell ref="U5:V5"/>
    <mergeCell ref="B7:H7"/>
    <mergeCell ref="B8:H8"/>
    <mergeCell ref="B80:H80"/>
    <mergeCell ref="S2:AD3"/>
    <mergeCell ref="A4:A6"/>
    <mergeCell ref="B4:H6"/>
    <mergeCell ref="I4:I6"/>
    <mergeCell ref="J4:J6"/>
    <mergeCell ref="K4:K6"/>
    <mergeCell ref="L4:L6"/>
    <mergeCell ref="M4:R4"/>
    <mergeCell ref="S4:AD4"/>
    <mergeCell ref="M5:N5"/>
    <mergeCell ref="AC5:AD5"/>
    <mergeCell ref="W5:X5"/>
    <mergeCell ref="Y5:Z5"/>
    <mergeCell ref="AA5:AB5"/>
  </mergeCells>
  <phoneticPr fontId="10"/>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FFA5C-29EA-44E0-9D54-28C8FECEB26A}">
  <sheetPr>
    <tabColor rgb="FFFFC000"/>
    <pageSetUpPr fitToPage="1"/>
  </sheetPr>
  <dimension ref="A2:AG41"/>
  <sheetViews>
    <sheetView zoomScaleNormal="100" workbookViewId="0"/>
  </sheetViews>
  <sheetFormatPr defaultColWidth="2.1875" defaultRowHeight="12.75" x14ac:dyDescent="0.7"/>
  <cols>
    <col min="1" max="1" width="3.125" style="1" customWidth="1"/>
    <col min="2" max="2" width="8.6875" style="1" customWidth="1"/>
    <col min="3" max="3" width="15.375" style="1" customWidth="1"/>
    <col min="4" max="6" width="4.375" style="1" customWidth="1"/>
    <col min="7" max="9" width="2.5" style="2" customWidth="1"/>
    <col min="10" max="10" width="4.375" style="2" customWidth="1"/>
    <col min="11" max="13" width="3.6875" style="1" customWidth="1"/>
    <col min="14" max="15" width="4.375" style="1" customWidth="1"/>
    <col min="16" max="27" width="6.1875" style="1" customWidth="1"/>
    <col min="28" max="28" width="3.125" style="1" customWidth="1"/>
    <col min="29" max="31" width="4.375" style="2" customWidth="1"/>
    <col min="32" max="32" width="15.625" style="1" customWidth="1"/>
    <col min="33" max="16384" width="2.1875" style="1"/>
  </cols>
  <sheetData>
    <row r="2" spans="1:33" ht="14.65" thickBot="1" x14ac:dyDescent="0.75">
      <c r="A2" s="4" t="s">
        <v>1345</v>
      </c>
      <c r="B2" s="4"/>
      <c r="C2" s="4"/>
      <c r="D2" s="4"/>
      <c r="E2" s="4"/>
      <c r="F2" s="4"/>
      <c r="G2" s="5"/>
      <c r="H2" s="5"/>
      <c r="I2" s="5"/>
      <c r="J2" s="5"/>
      <c r="K2" s="4"/>
      <c r="L2" s="4"/>
      <c r="M2" s="4"/>
      <c r="N2" s="4"/>
      <c r="O2" s="4"/>
      <c r="P2" s="4"/>
      <c r="Q2" s="4"/>
      <c r="R2" s="4"/>
      <c r="S2" s="4"/>
      <c r="T2" s="4"/>
    </row>
    <row r="3" spans="1:33" s="230" customFormat="1" ht="10.9" thickTop="1" x14ac:dyDescent="0.7">
      <c r="A3" s="2521"/>
      <c r="B3" s="2524" t="s">
        <v>1344</v>
      </c>
      <c r="C3" s="2527" t="s">
        <v>1242</v>
      </c>
      <c r="D3" s="2528"/>
      <c r="E3" s="2528"/>
      <c r="F3" s="2529"/>
      <c r="G3" s="2536" t="s">
        <v>1343</v>
      </c>
      <c r="H3" s="2536"/>
      <c r="I3" s="2536"/>
      <c r="J3" s="2536"/>
      <c r="K3" s="2536"/>
      <c r="L3" s="2536"/>
      <c r="M3" s="2536"/>
      <c r="N3" s="2536"/>
      <c r="O3" s="2536"/>
      <c r="P3" s="2536" t="s">
        <v>1342</v>
      </c>
      <c r="Q3" s="2536"/>
      <c r="R3" s="2536"/>
      <c r="S3" s="2536"/>
      <c r="T3" s="2536"/>
      <c r="U3" s="2536"/>
      <c r="V3" s="2536"/>
      <c r="W3" s="2536"/>
      <c r="X3" s="2536"/>
      <c r="Y3" s="2536"/>
      <c r="Z3" s="2536"/>
      <c r="AA3" s="2536"/>
      <c r="AB3" s="2536" t="s">
        <v>1341</v>
      </c>
      <c r="AC3" s="2536"/>
      <c r="AD3" s="2548" t="s">
        <v>1340</v>
      </c>
      <c r="AE3" s="2549"/>
      <c r="AF3" s="2550"/>
      <c r="AG3" s="907"/>
    </row>
    <row r="4" spans="1:33" s="230" customFormat="1" ht="12.75" customHeight="1" thickBot="1" x14ac:dyDescent="0.75">
      <c r="A4" s="2522"/>
      <c r="B4" s="2525"/>
      <c r="C4" s="2530"/>
      <c r="D4" s="2531"/>
      <c r="E4" s="2531"/>
      <c r="F4" s="2532"/>
      <c r="G4" s="2537" t="s">
        <v>1339</v>
      </c>
      <c r="H4" s="2538"/>
      <c r="I4" s="2539"/>
      <c r="J4" s="2551" t="s">
        <v>1338</v>
      </c>
      <c r="K4" s="2553" t="s">
        <v>1337</v>
      </c>
      <c r="L4" s="2537" t="s">
        <v>1336</v>
      </c>
      <c r="M4" s="2539"/>
      <c r="N4" s="2553" t="s">
        <v>1335</v>
      </c>
      <c r="O4" s="2555" t="s">
        <v>1334</v>
      </c>
      <c r="P4" s="2557" t="s">
        <v>809</v>
      </c>
      <c r="Q4" s="2557"/>
      <c r="R4" s="2537" t="s">
        <v>1333</v>
      </c>
      <c r="S4" s="2539"/>
      <c r="T4" s="2537" t="s">
        <v>1332</v>
      </c>
      <c r="U4" s="2538"/>
      <c r="V4" s="2538"/>
      <c r="W4" s="2538"/>
      <c r="X4" s="2539"/>
      <c r="Y4" s="2537" t="s">
        <v>1331</v>
      </c>
      <c r="Z4" s="2538"/>
      <c r="AA4" s="2539"/>
      <c r="AB4" s="2553" t="s">
        <v>554</v>
      </c>
      <c r="AC4" s="2558" t="s">
        <v>1330</v>
      </c>
      <c r="AD4" s="2558" t="s">
        <v>1329</v>
      </c>
      <c r="AE4" s="2577" t="s">
        <v>1328</v>
      </c>
      <c r="AF4" s="2578"/>
      <c r="AG4" s="907"/>
    </row>
    <row r="5" spans="1:33" s="230" customFormat="1" ht="38.25" customHeight="1" x14ac:dyDescent="0.7">
      <c r="A5" s="2522"/>
      <c r="B5" s="2525"/>
      <c r="C5" s="2530"/>
      <c r="D5" s="2531"/>
      <c r="E5" s="2531"/>
      <c r="F5" s="2532"/>
      <c r="G5" s="2566" t="s">
        <v>1327</v>
      </c>
      <c r="H5" s="2568" t="s">
        <v>1326</v>
      </c>
      <c r="I5" s="2542" t="s">
        <v>235</v>
      </c>
      <c r="J5" s="2551"/>
      <c r="K5" s="2553"/>
      <c r="L5" s="2544" t="s">
        <v>1325</v>
      </c>
      <c r="M5" s="2546" t="s">
        <v>1324</v>
      </c>
      <c r="N5" s="2553"/>
      <c r="O5" s="2555"/>
      <c r="P5" s="2579"/>
      <c r="Q5" s="2581" t="s">
        <v>1323</v>
      </c>
      <c r="R5" s="2562" t="s">
        <v>1322</v>
      </c>
      <c r="S5" s="2540" t="s">
        <v>1321</v>
      </c>
      <c r="T5" s="2562" t="s">
        <v>1320</v>
      </c>
      <c r="U5" s="2564" t="s">
        <v>1319</v>
      </c>
      <c r="V5" s="2564" t="s">
        <v>1318</v>
      </c>
      <c r="W5" s="2564" t="s">
        <v>1317</v>
      </c>
      <c r="X5" s="2540" t="s">
        <v>1316</v>
      </c>
      <c r="Y5" s="2575" t="s">
        <v>1315</v>
      </c>
      <c r="Z5" s="2583" t="s">
        <v>1314</v>
      </c>
      <c r="AA5" s="2585" t="s">
        <v>1313</v>
      </c>
      <c r="AB5" s="2553"/>
      <c r="AC5" s="2551"/>
      <c r="AD5" s="2551"/>
      <c r="AE5" s="2579"/>
      <c r="AF5" s="2570" t="s">
        <v>1312</v>
      </c>
      <c r="AG5" s="907"/>
    </row>
    <row r="6" spans="1:33" s="230" customFormat="1" ht="12.75" customHeight="1" thickBot="1" x14ac:dyDescent="0.75">
      <c r="A6" s="2523"/>
      <c r="B6" s="2526"/>
      <c r="C6" s="2533"/>
      <c r="D6" s="2534"/>
      <c r="E6" s="2534"/>
      <c r="F6" s="2535"/>
      <c r="G6" s="2567"/>
      <c r="H6" s="2569"/>
      <c r="I6" s="2543"/>
      <c r="J6" s="2552"/>
      <c r="K6" s="2554"/>
      <c r="L6" s="2545"/>
      <c r="M6" s="2547"/>
      <c r="N6" s="2554"/>
      <c r="O6" s="2556"/>
      <c r="P6" s="2580"/>
      <c r="Q6" s="2582"/>
      <c r="R6" s="2563"/>
      <c r="S6" s="2541"/>
      <c r="T6" s="2563"/>
      <c r="U6" s="2565"/>
      <c r="V6" s="2565"/>
      <c r="W6" s="2565"/>
      <c r="X6" s="2541"/>
      <c r="Y6" s="2576"/>
      <c r="Z6" s="2584"/>
      <c r="AA6" s="2586"/>
      <c r="AB6" s="2554"/>
      <c r="AC6" s="987" t="s">
        <v>1311</v>
      </c>
      <c r="AD6" s="2552"/>
      <c r="AE6" s="2580"/>
      <c r="AF6" s="2571"/>
      <c r="AG6" s="907"/>
    </row>
    <row r="7" spans="1:33" s="230" customFormat="1" ht="24" customHeight="1" thickTop="1" x14ac:dyDescent="0.7">
      <c r="A7" s="986">
        <v>1</v>
      </c>
      <c r="B7" s="985" t="s">
        <v>1310</v>
      </c>
      <c r="C7" s="2572" t="s">
        <v>1309</v>
      </c>
      <c r="D7" s="2573"/>
      <c r="E7" s="2573"/>
      <c r="F7" s="2574"/>
      <c r="G7" s="984" t="s">
        <v>969</v>
      </c>
      <c r="H7" s="983" t="s">
        <v>969</v>
      </c>
      <c r="I7" s="982" t="s">
        <v>969</v>
      </c>
      <c r="J7" s="486" t="s">
        <v>1307</v>
      </c>
      <c r="K7" s="974">
        <v>438</v>
      </c>
      <c r="L7" s="977">
        <v>300</v>
      </c>
      <c r="M7" s="975">
        <v>138</v>
      </c>
      <c r="N7" s="974">
        <v>15</v>
      </c>
      <c r="O7" s="974">
        <v>41</v>
      </c>
      <c r="P7" s="981">
        <v>64256</v>
      </c>
      <c r="Q7" s="980">
        <v>47062</v>
      </c>
      <c r="R7" s="979" t="s">
        <v>1247</v>
      </c>
      <c r="S7" s="978" t="s">
        <v>1247</v>
      </c>
      <c r="T7" s="977">
        <v>2774</v>
      </c>
      <c r="U7" s="976">
        <v>18073</v>
      </c>
      <c r="V7" s="976">
        <v>16467</v>
      </c>
      <c r="W7" s="976">
        <v>1081</v>
      </c>
      <c r="X7" s="975">
        <v>25861</v>
      </c>
      <c r="Y7" s="977">
        <v>28024</v>
      </c>
      <c r="Z7" s="976">
        <v>45306</v>
      </c>
      <c r="AA7" s="975">
        <v>64256</v>
      </c>
      <c r="AB7" s="974">
        <v>36</v>
      </c>
      <c r="AC7" s="973" t="s">
        <v>1306</v>
      </c>
      <c r="AD7" s="486" t="s">
        <v>1252</v>
      </c>
      <c r="AE7" s="972" t="s">
        <v>1245</v>
      </c>
      <c r="AF7" s="971" t="s">
        <v>1305</v>
      </c>
      <c r="AG7" s="907"/>
    </row>
    <row r="8" spans="1:33" s="230" customFormat="1" ht="24" customHeight="1" x14ac:dyDescent="0.7">
      <c r="A8" s="922">
        <v>2</v>
      </c>
      <c r="B8" s="960" t="s">
        <v>1304</v>
      </c>
      <c r="C8" s="2559" t="s">
        <v>1303</v>
      </c>
      <c r="D8" s="2560"/>
      <c r="E8" s="2560"/>
      <c r="F8" s="2561"/>
      <c r="G8" s="958" t="s">
        <v>969</v>
      </c>
      <c r="H8" s="957" t="s">
        <v>969</v>
      </c>
      <c r="I8" s="956" t="s">
        <v>969</v>
      </c>
      <c r="J8" s="470" t="s">
        <v>1301</v>
      </c>
      <c r="K8" s="950">
        <v>296</v>
      </c>
      <c r="L8" s="953">
        <v>296</v>
      </c>
      <c r="M8" s="951">
        <v>170</v>
      </c>
      <c r="N8" s="950">
        <v>11</v>
      </c>
      <c r="O8" s="968" t="s">
        <v>537</v>
      </c>
      <c r="P8" s="955">
        <v>24052</v>
      </c>
      <c r="Q8" s="954">
        <v>8686</v>
      </c>
      <c r="R8" s="953">
        <v>3160</v>
      </c>
      <c r="S8" s="951">
        <v>20892</v>
      </c>
      <c r="T8" s="953">
        <v>1614</v>
      </c>
      <c r="U8" s="952">
        <v>12895</v>
      </c>
      <c r="V8" s="952">
        <v>1379</v>
      </c>
      <c r="W8" s="952">
        <v>1147</v>
      </c>
      <c r="X8" s="951">
        <v>7017</v>
      </c>
      <c r="Y8" s="953">
        <v>14579</v>
      </c>
      <c r="Z8" s="952">
        <v>18606</v>
      </c>
      <c r="AA8" s="951">
        <v>24052</v>
      </c>
      <c r="AB8" s="950">
        <v>15</v>
      </c>
      <c r="AC8" s="949" t="s">
        <v>1300</v>
      </c>
      <c r="AD8" s="470" t="s">
        <v>1252</v>
      </c>
      <c r="AE8" s="948" t="s">
        <v>1245</v>
      </c>
      <c r="AF8" s="970" t="s">
        <v>1299</v>
      </c>
      <c r="AG8" s="907"/>
    </row>
    <row r="9" spans="1:33" s="230" customFormat="1" ht="24" customHeight="1" x14ac:dyDescent="0.7">
      <c r="A9" s="922">
        <v>3</v>
      </c>
      <c r="B9" s="960" t="s">
        <v>800</v>
      </c>
      <c r="C9" s="2559" t="s">
        <v>1298</v>
      </c>
      <c r="D9" s="2560"/>
      <c r="E9" s="2560"/>
      <c r="F9" s="2561"/>
      <c r="G9" s="958" t="s">
        <v>985</v>
      </c>
      <c r="H9" s="957" t="s">
        <v>985</v>
      </c>
      <c r="I9" s="956" t="s">
        <v>969</v>
      </c>
      <c r="J9" s="470" t="s">
        <v>1249</v>
      </c>
      <c r="K9" s="950">
        <v>284</v>
      </c>
      <c r="L9" s="965" t="s">
        <v>1248</v>
      </c>
      <c r="M9" s="966" t="s">
        <v>1248</v>
      </c>
      <c r="N9" s="950">
        <v>0</v>
      </c>
      <c r="O9" s="950">
        <v>0</v>
      </c>
      <c r="P9" s="955">
        <v>23849</v>
      </c>
      <c r="Q9" s="967" t="s">
        <v>1248</v>
      </c>
      <c r="R9" s="953">
        <v>23849</v>
      </c>
      <c r="S9" s="951">
        <v>0</v>
      </c>
      <c r="T9" s="953">
        <v>0</v>
      </c>
      <c r="U9" s="952">
        <v>0</v>
      </c>
      <c r="V9" s="952">
        <v>0</v>
      </c>
      <c r="W9" s="952">
        <v>0</v>
      </c>
      <c r="X9" s="951">
        <v>23849</v>
      </c>
      <c r="Y9" s="953">
        <v>25725</v>
      </c>
      <c r="Z9" s="952">
        <v>19614</v>
      </c>
      <c r="AA9" s="951">
        <v>23849</v>
      </c>
      <c r="AB9" s="950">
        <v>19</v>
      </c>
      <c r="AC9" s="949" t="s">
        <v>1296</v>
      </c>
      <c r="AD9" s="470" t="s">
        <v>1269</v>
      </c>
      <c r="AE9" s="948" t="s">
        <v>1295</v>
      </c>
      <c r="AF9" s="969"/>
      <c r="AG9" s="907"/>
    </row>
    <row r="10" spans="1:33" s="230" customFormat="1" ht="24" customHeight="1" x14ac:dyDescent="0.7">
      <c r="A10" s="922">
        <v>4</v>
      </c>
      <c r="B10" s="960" t="s">
        <v>800</v>
      </c>
      <c r="C10" s="2559" t="s">
        <v>1294</v>
      </c>
      <c r="D10" s="2560"/>
      <c r="E10" s="2560"/>
      <c r="F10" s="2561"/>
      <c r="G10" s="958" t="s">
        <v>969</v>
      </c>
      <c r="H10" s="957" t="s">
        <v>969</v>
      </c>
      <c r="I10" s="956" t="s">
        <v>969</v>
      </c>
      <c r="J10" s="470" t="s">
        <v>1249</v>
      </c>
      <c r="K10" s="950">
        <v>150</v>
      </c>
      <c r="L10" s="953">
        <v>50</v>
      </c>
      <c r="M10" s="951">
        <v>100</v>
      </c>
      <c r="N10" s="950">
        <v>0</v>
      </c>
      <c r="O10" s="950">
        <v>0</v>
      </c>
      <c r="P10" s="955">
        <v>834</v>
      </c>
      <c r="Q10" s="954">
        <v>294</v>
      </c>
      <c r="R10" s="953">
        <v>810</v>
      </c>
      <c r="S10" s="951">
        <v>24</v>
      </c>
      <c r="T10" s="953">
        <v>44</v>
      </c>
      <c r="U10" s="952">
        <v>324</v>
      </c>
      <c r="V10" s="952">
        <v>107</v>
      </c>
      <c r="W10" s="952">
        <v>50</v>
      </c>
      <c r="X10" s="951">
        <v>309</v>
      </c>
      <c r="Y10" s="953">
        <v>366</v>
      </c>
      <c r="Z10" s="952">
        <v>440</v>
      </c>
      <c r="AA10" s="951">
        <v>834</v>
      </c>
      <c r="AB10" s="950">
        <v>0</v>
      </c>
      <c r="AC10" s="470" t="s">
        <v>1248</v>
      </c>
      <c r="AD10" s="470" t="s">
        <v>1269</v>
      </c>
      <c r="AE10" s="948" t="s">
        <v>1293</v>
      </c>
      <c r="AF10" s="961" t="s">
        <v>1292</v>
      </c>
      <c r="AG10" s="907"/>
    </row>
    <row r="11" spans="1:33" s="230" customFormat="1" ht="24" customHeight="1" x14ac:dyDescent="0.7">
      <c r="A11" s="922">
        <v>5</v>
      </c>
      <c r="B11" s="960" t="s">
        <v>800</v>
      </c>
      <c r="C11" s="2559" t="s">
        <v>1291</v>
      </c>
      <c r="D11" s="2560"/>
      <c r="E11" s="2560"/>
      <c r="F11" s="2561"/>
      <c r="G11" s="958" t="s">
        <v>969</v>
      </c>
      <c r="H11" s="957" t="s">
        <v>969</v>
      </c>
      <c r="I11" s="956" t="s">
        <v>969</v>
      </c>
      <c r="J11" s="470" t="s">
        <v>1249</v>
      </c>
      <c r="K11" s="950">
        <v>128</v>
      </c>
      <c r="L11" s="953">
        <v>128</v>
      </c>
      <c r="M11" s="951">
        <v>0</v>
      </c>
      <c r="N11" s="950">
        <v>0</v>
      </c>
      <c r="O11" s="950">
        <v>0</v>
      </c>
      <c r="P11" s="955">
        <v>110757</v>
      </c>
      <c r="Q11" s="954">
        <v>19513</v>
      </c>
      <c r="R11" s="965" t="s">
        <v>1247</v>
      </c>
      <c r="S11" s="966" t="s">
        <v>1247</v>
      </c>
      <c r="T11" s="953">
        <v>5407</v>
      </c>
      <c r="U11" s="952">
        <v>38285</v>
      </c>
      <c r="V11" s="952">
        <v>14506</v>
      </c>
      <c r="W11" s="952">
        <v>9735</v>
      </c>
      <c r="X11" s="951">
        <v>42824</v>
      </c>
      <c r="Y11" s="953">
        <v>60330</v>
      </c>
      <c r="Z11" s="952">
        <v>84252</v>
      </c>
      <c r="AA11" s="951">
        <v>110757</v>
      </c>
      <c r="AB11" s="950">
        <v>23</v>
      </c>
      <c r="AC11" s="949" t="s">
        <v>1289</v>
      </c>
      <c r="AD11" s="949" t="s">
        <v>1263</v>
      </c>
      <c r="AE11" s="948" t="s">
        <v>1262</v>
      </c>
      <c r="AF11" s="963" t="s">
        <v>1288</v>
      </c>
      <c r="AG11" s="907"/>
    </row>
    <row r="12" spans="1:33" s="230" customFormat="1" ht="24" customHeight="1" x14ac:dyDescent="0.7">
      <c r="A12" s="922">
        <v>6</v>
      </c>
      <c r="B12" s="960" t="s">
        <v>800</v>
      </c>
      <c r="C12" s="2559" t="s">
        <v>1287</v>
      </c>
      <c r="D12" s="2560"/>
      <c r="E12" s="2560"/>
      <c r="F12" s="2561"/>
      <c r="G12" s="958" t="s">
        <v>969</v>
      </c>
      <c r="H12" s="957" t="s">
        <v>969</v>
      </c>
      <c r="I12" s="956" t="s">
        <v>969</v>
      </c>
      <c r="J12" s="470" t="s">
        <v>1285</v>
      </c>
      <c r="K12" s="968" t="s">
        <v>1248</v>
      </c>
      <c r="L12" s="965" t="s">
        <v>1248</v>
      </c>
      <c r="M12" s="966" t="s">
        <v>1248</v>
      </c>
      <c r="N12" s="950">
        <v>53</v>
      </c>
      <c r="O12" s="950">
        <v>70</v>
      </c>
      <c r="P12" s="955">
        <v>514910</v>
      </c>
      <c r="Q12" s="967" t="s">
        <v>1248</v>
      </c>
      <c r="R12" s="965" t="s">
        <v>1247</v>
      </c>
      <c r="S12" s="966" t="s">
        <v>1247</v>
      </c>
      <c r="T12" s="953">
        <v>43143</v>
      </c>
      <c r="U12" s="952">
        <v>0</v>
      </c>
      <c r="V12" s="952">
        <v>0</v>
      </c>
      <c r="W12" s="952">
        <v>0</v>
      </c>
      <c r="X12" s="951">
        <v>471767</v>
      </c>
      <c r="Y12" s="953">
        <v>364392</v>
      </c>
      <c r="Z12" s="952">
        <v>418578</v>
      </c>
      <c r="AA12" s="951">
        <v>514910</v>
      </c>
      <c r="AB12" s="950">
        <v>29</v>
      </c>
      <c r="AC12" s="949" t="s">
        <v>1284</v>
      </c>
      <c r="AD12" s="949" t="s">
        <v>1263</v>
      </c>
      <c r="AE12" s="948" t="s">
        <v>1262</v>
      </c>
      <c r="AF12" s="963" t="s">
        <v>1283</v>
      </c>
      <c r="AG12" s="907"/>
    </row>
    <row r="13" spans="1:33" s="230" customFormat="1" ht="24" customHeight="1" x14ac:dyDescent="0.7">
      <c r="A13" s="922">
        <v>7</v>
      </c>
      <c r="B13" s="960" t="s">
        <v>798</v>
      </c>
      <c r="C13" s="2559" t="s">
        <v>1282</v>
      </c>
      <c r="D13" s="2560"/>
      <c r="E13" s="2560"/>
      <c r="F13" s="2561"/>
      <c r="G13" s="958" t="s">
        <v>969</v>
      </c>
      <c r="H13" s="957" t="s">
        <v>969</v>
      </c>
      <c r="I13" s="956" t="s">
        <v>969</v>
      </c>
      <c r="J13" s="470" t="s">
        <v>1281</v>
      </c>
      <c r="K13" s="950">
        <v>100</v>
      </c>
      <c r="L13" s="953">
        <v>100</v>
      </c>
      <c r="M13" s="951">
        <v>0</v>
      </c>
      <c r="N13" s="950">
        <v>0</v>
      </c>
      <c r="O13" s="950">
        <v>0</v>
      </c>
      <c r="P13" s="955">
        <v>1579</v>
      </c>
      <c r="Q13" s="954">
        <v>93</v>
      </c>
      <c r="R13" s="953">
        <v>1459</v>
      </c>
      <c r="S13" s="951">
        <v>17</v>
      </c>
      <c r="T13" s="953">
        <v>77</v>
      </c>
      <c r="U13" s="952">
        <v>288</v>
      </c>
      <c r="V13" s="952">
        <v>22</v>
      </c>
      <c r="W13" s="952">
        <v>58</v>
      </c>
      <c r="X13" s="951">
        <v>1134</v>
      </c>
      <c r="Y13" s="953">
        <v>1023</v>
      </c>
      <c r="Z13" s="952">
        <v>672</v>
      </c>
      <c r="AA13" s="951">
        <v>1579</v>
      </c>
      <c r="AB13" s="950">
        <v>0</v>
      </c>
      <c r="AC13" s="470" t="s">
        <v>1248</v>
      </c>
      <c r="AD13" s="470" t="s">
        <v>1252</v>
      </c>
      <c r="AE13" s="948" t="s">
        <v>1245</v>
      </c>
      <c r="AF13" s="963" t="s">
        <v>1280</v>
      </c>
      <c r="AG13" s="907"/>
    </row>
    <row r="14" spans="1:33" s="230" customFormat="1" ht="24" customHeight="1" x14ac:dyDescent="0.7">
      <c r="A14" s="922">
        <v>8</v>
      </c>
      <c r="B14" s="960" t="s">
        <v>1279</v>
      </c>
      <c r="C14" s="2559" t="s">
        <v>1278</v>
      </c>
      <c r="D14" s="2560"/>
      <c r="E14" s="2560"/>
      <c r="F14" s="2561"/>
      <c r="G14" s="958" t="s">
        <v>969</v>
      </c>
      <c r="H14" s="957" t="s">
        <v>969</v>
      </c>
      <c r="I14" s="956" t="s">
        <v>969</v>
      </c>
      <c r="J14" s="470" t="s">
        <v>1249</v>
      </c>
      <c r="K14" s="968" t="s">
        <v>1248</v>
      </c>
      <c r="L14" s="965" t="s">
        <v>1248</v>
      </c>
      <c r="M14" s="966" t="s">
        <v>1248</v>
      </c>
      <c r="N14" s="950">
        <v>3</v>
      </c>
      <c r="O14" s="950">
        <v>0</v>
      </c>
      <c r="P14" s="955">
        <v>6656</v>
      </c>
      <c r="Q14" s="967" t="s">
        <v>1248</v>
      </c>
      <c r="R14" s="965" t="s">
        <v>1277</v>
      </c>
      <c r="S14" s="966" t="s">
        <v>1277</v>
      </c>
      <c r="T14" s="953">
        <v>756</v>
      </c>
      <c r="U14" s="952">
        <v>1603</v>
      </c>
      <c r="V14" s="952">
        <v>275</v>
      </c>
      <c r="W14" s="952">
        <v>0</v>
      </c>
      <c r="X14" s="951">
        <v>4022</v>
      </c>
      <c r="Y14" s="953">
        <v>6129</v>
      </c>
      <c r="Z14" s="952">
        <v>6073</v>
      </c>
      <c r="AA14" s="951">
        <v>6656</v>
      </c>
      <c r="AB14" s="950">
        <v>1</v>
      </c>
      <c r="AC14" s="470" t="s">
        <v>1276</v>
      </c>
      <c r="AD14" s="470" t="s">
        <v>1269</v>
      </c>
      <c r="AE14" s="948" t="s">
        <v>1268</v>
      </c>
      <c r="AF14" s="963"/>
      <c r="AG14" s="907"/>
    </row>
    <row r="15" spans="1:33" s="230" customFormat="1" ht="24" customHeight="1" x14ac:dyDescent="0.7">
      <c r="A15" s="922">
        <v>9</v>
      </c>
      <c r="B15" s="960" t="s">
        <v>794</v>
      </c>
      <c r="C15" s="2559" t="s">
        <v>1275</v>
      </c>
      <c r="D15" s="2560"/>
      <c r="E15" s="2560"/>
      <c r="F15" s="2561"/>
      <c r="G15" s="958" t="s">
        <v>969</v>
      </c>
      <c r="H15" s="957" t="s">
        <v>969</v>
      </c>
      <c r="I15" s="956" t="s">
        <v>969</v>
      </c>
      <c r="J15" s="949" t="s">
        <v>1274</v>
      </c>
      <c r="K15" s="950">
        <v>72</v>
      </c>
      <c r="L15" s="953">
        <v>72</v>
      </c>
      <c r="M15" s="951">
        <v>100</v>
      </c>
      <c r="N15" s="950">
        <v>4</v>
      </c>
      <c r="O15" s="950">
        <v>0</v>
      </c>
      <c r="P15" s="955">
        <v>1593</v>
      </c>
      <c r="Q15" s="954">
        <v>112</v>
      </c>
      <c r="R15" s="953">
        <v>1484</v>
      </c>
      <c r="S15" s="951">
        <v>109</v>
      </c>
      <c r="T15" s="953">
        <v>71</v>
      </c>
      <c r="U15" s="952">
        <v>809</v>
      </c>
      <c r="V15" s="952">
        <v>2</v>
      </c>
      <c r="W15" s="952">
        <v>5</v>
      </c>
      <c r="X15" s="951">
        <v>706</v>
      </c>
      <c r="Y15" s="953">
        <v>700</v>
      </c>
      <c r="Z15" s="952">
        <v>1633</v>
      </c>
      <c r="AA15" s="951">
        <v>1593</v>
      </c>
      <c r="AB15" s="950">
        <v>13</v>
      </c>
      <c r="AC15" s="470" t="s">
        <v>1273</v>
      </c>
      <c r="AD15" s="470" t="s">
        <v>1258</v>
      </c>
      <c r="AE15" s="948" t="s">
        <v>1272</v>
      </c>
      <c r="AF15" s="963"/>
      <c r="AG15" s="907"/>
    </row>
    <row r="16" spans="1:33" s="230" customFormat="1" ht="24" customHeight="1" x14ac:dyDescent="0.7">
      <c r="A16" s="922">
        <v>10</v>
      </c>
      <c r="B16" s="960" t="s">
        <v>786</v>
      </c>
      <c r="C16" s="2559" t="s">
        <v>1271</v>
      </c>
      <c r="D16" s="2560"/>
      <c r="E16" s="2560"/>
      <c r="F16" s="2561"/>
      <c r="G16" s="958" t="s">
        <v>969</v>
      </c>
      <c r="H16" s="957" t="s">
        <v>969</v>
      </c>
      <c r="I16" s="956" t="s">
        <v>969</v>
      </c>
      <c r="J16" s="470" t="s">
        <v>1249</v>
      </c>
      <c r="K16" s="950">
        <v>90</v>
      </c>
      <c r="L16" s="965" t="s">
        <v>1248</v>
      </c>
      <c r="M16" s="966" t="s">
        <v>1248</v>
      </c>
      <c r="N16" s="950">
        <v>0</v>
      </c>
      <c r="O16" s="950">
        <v>0</v>
      </c>
      <c r="P16" s="955">
        <v>1175</v>
      </c>
      <c r="Q16" s="967" t="s">
        <v>1248</v>
      </c>
      <c r="R16" s="953">
        <v>1175</v>
      </c>
      <c r="S16" s="951">
        <v>0</v>
      </c>
      <c r="T16" s="953">
        <v>0</v>
      </c>
      <c r="U16" s="952">
        <v>0</v>
      </c>
      <c r="V16" s="952">
        <v>0</v>
      </c>
      <c r="W16" s="952">
        <v>0</v>
      </c>
      <c r="X16" s="951">
        <v>1175</v>
      </c>
      <c r="Y16" s="953">
        <v>1374</v>
      </c>
      <c r="Z16" s="952">
        <v>1374</v>
      </c>
      <c r="AA16" s="951">
        <v>1175</v>
      </c>
      <c r="AB16" s="950">
        <v>0</v>
      </c>
      <c r="AC16" s="470" t="s">
        <v>906</v>
      </c>
      <c r="AD16" s="470" t="s">
        <v>1269</v>
      </c>
      <c r="AE16" s="948" t="s">
        <v>1268</v>
      </c>
      <c r="AF16" s="963"/>
      <c r="AG16" s="907"/>
    </row>
    <row r="17" spans="1:33" s="230" customFormat="1" ht="24" customHeight="1" x14ac:dyDescent="0.7">
      <c r="A17" s="922">
        <v>11</v>
      </c>
      <c r="B17" s="960" t="s">
        <v>786</v>
      </c>
      <c r="C17" s="2559" t="s">
        <v>1270</v>
      </c>
      <c r="D17" s="2560"/>
      <c r="E17" s="2560"/>
      <c r="F17" s="2561"/>
      <c r="G17" s="958" t="s">
        <v>969</v>
      </c>
      <c r="H17" s="957" t="s">
        <v>969</v>
      </c>
      <c r="I17" s="956" t="s">
        <v>985</v>
      </c>
      <c r="J17" s="470" t="s">
        <v>1249</v>
      </c>
      <c r="K17" s="950">
        <v>100</v>
      </c>
      <c r="L17" s="965" t="s">
        <v>1248</v>
      </c>
      <c r="M17" s="966" t="s">
        <v>1248</v>
      </c>
      <c r="N17" s="950">
        <v>0</v>
      </c>
      <c r="O17" s="950">
        <v>0</v>
      </c>
      <c r="P17" s="955">
        <v>2021</v>
      </c>
      <c r="Q17" s="967" t="s">
        <v>1248</v>
      </c>
      <c r="R17" s="953">
        <v>1786</v>
      </c>
      <c r="S17" s="951">
        <v>235</v>
      </c>
      <c r="T17" s="953">
        <v>151</v>
      </c>
      <c r="U17" s="952">
        <v>154</v>
      </c>
      <c r="V17" s="952">
        <v>1</v>
      </c>
      <c r="W17" s="952">
        <v>2</v>
      </c>
      <c r="X17" s="951">
        <v>1713</v>
      </c>
      <c r="Y17" s="953">
        <v>1623</v>
      </c>
      <c r="Z17" s="952">
        <v>1513</v>
      </c>
      <c r="AA17" s="951">
        <v>2021</v>
      </c>
      <c r="AB17" s="950">
        <v>0</v>
      </c>
      <c r="AC17" s="470" t="s">
        <v>906</v>
      </c>
      <c r="AD17" s="470" t="s">
        <v>1269</v>
      </c>
      <c r="AE17" s="948" t="s">
        <v>1268</v>
      </c>
      <c r="AF17" s="963"/>
      <c r="AG17" s="907"/>
    </row>
    <row r="18" spans="1:33" s="230" customFormat="1" ht="24" customHeight="1" x14ac:dyDescent="0.7">
      <c r="A18" s="922">
        <v>12</v>
      </c>
      <c r="B18" s="960" t="s">
        <v>1267</v>
      </c>
      <c r="C18" s="2559" t="s">
        <v>1266</v>
      </c>
      <c r="D18" s="2560"/>
      <c r="E18" s="2560"/>
      <c r="F18" s="2561"/>
      <c r="G18" s="958" t="s">
        <v>969</v>
      </c>
      <c r="H18" s="957" t="s">
        <v>985</v>
      </c>
      <c r="I18" s="956" t="s">
        <v>985</v>
      </c>
      <c r="J18" s="470" t="s">
        <v>1249</v>
      </c>
      <c r="K18" s="950">
        <v>428</v>
      </c>
      <c r="L18" s="965" t="s">
        <v>1248</v>
      </c>
      <c r="M18" s="966" t="s">
        <v>1248</v>
      </c>
      <c r="N18" s="950">
        <v>4</v>
      </c>
      <c r="O18" s="950">
        <v>78</v>
      </c>
      <c r="P18" s="955">
        <v>32372</v>
      </c>
      <c r="Q18" s="967" t="s">
        <v>1248</v>
      </c>
      <c r="R18" s="965" t="s">
        <v>1265</v>
      </c>
      <c r="S18" s="966" t="s">
        <v>1265</v>
      </c>
      <c r="T18" s="965" t="s">
        <v>1265</v>
      </c>
      <c r="U18" s="964" t="s">
        <v>1265</v>
      </c>
      <c r="V18" s="964" t="s">
        <v>1265</v>
      </c>
      <c r="W18" s="964" t="s">
        <v>1265</v>
      </c>
      <c r="X18" s="951">
        <v>32372</v>
      </c>
      <c r="Y18" s="953">
        <v>18079</v>
      </c>
      <c r="Z18" s="952">
        <v>25926</v>
      </c>
      <c r="AA18" s="951">
        <v>32372</v>
      </c>
      <c r="AB18" s="950">
        <v>7</v>
      </c>
      <c r="AC18" s="949" t="s">
        <v>1264</v>
      </c>
      <c r="AD18" s="949" t="s">
        <v>1263</v>
      </c>
      <c r="AE18" s="948" t="s">
        <v>1262</v>
      </c>
      <c r="AF18" s="963" t="s">
        <v>1261</v>
      </c>
      <c r="AG18" s="907"/>
    </row>
    <row r="19" spans="1:33" s="230" customFormat="1" ht="24" customHeight="1" x14ac:dyDescent="0.7">
      <c r="A19" s="922">
        <v>13</v>
      </c>
      <c r="B19" s="960" t="s">
        <v>783</v>
      </c>
      <c r="C19" s="2559" t="s">
        <v>1260</v>
      </c>
      <c r="D19" s="2560"/>
      <c r="E19" s="2560"/>
      <c r="F19" s="2561"/>
      <c r="G19" s="958" t="s">
        <v>969</v>
      </c>
      <c r="H19" s="957" t="s">
        <v>969</v>
      </c>
      <c r="I19" s="956" t="s">
        <v>969</v>
      </c>
      <c r="J19" s="962" t="s">
        <v>1259</v>
      </c>
      <c r="K19" s="950">
        <v>148</v>
      </c>
      <c r="L19" s="953">
        <v>56</v>
      </c>
      <c r="M19" s="951">
        <v>92</v>
      </c>
      <c r="N19" s="950">
        <v>0</v>
      </c>
      <c r="O19" s="950">
        <v>0</v>
      </c>
      <c r="P19" s="955">
        <v>1108</v>
      </c>
      <c r="Q19" s="954">
        <v>773</v>
      </c>
      <c r="R19" s="953">
        <v>153</v>
      </c>
      <c r="S19" s="951">
        <v>955</v>
      </c>
      <c r="T19" s="953">
        <v>0</v>
      </c>
      <c r="U19" s="952">
        <v>0</v>
      </c>
      <c r="V19" s="952">
        <v>0</v>
      </c>
      <c r="W19" s="952">
        <v>0</v>
      </c>
      <c r="X19" s="951">
        <v>1108</v>
      </c>
      <c r="Y19" s="953">
        <v>1025</v>
      </c>
      <c r="Z19" s="952">
        <v>1018</v>
      </c>
      <c r="AA19" s="951">
        <v>1108</v>
      </c>
      <c r="AB19" s="950">
        <v>0</v>
      </c>
      <c r="AC19" s="470" t="s">
        <v>906</v>
      </c>
      <c r="AD19" s="470" t="s">
        <v>1258</v>
      </c>
      <c r="AE19" s="948" t="s">
        <v>1257</v>
      </c>
      <c r="AF19" s="961" t="s">
        <v>1256</v>
      </c>
      <c r="AG19" s="907"/>
    </row>
    <row r="20" spans="1:33" s="230" customFormat="1" ht="24" customHeight="1" x14ac:dyDescent="0.7">
      <c r="A20" s="922">
        <v>14</v>
      </c>
      <c r="B20" s="960" t="s">
        <v>779</v>
      </c>
      <c r="C20" s="2559" t="s">
        <v>1255</v>
      </c>
      <c r="D20" s="2560"/>
      <c r="E20" s="2560"/>
      <c r="F20" s="2561"/>
      <c r="G20" s="958" t="s">
        <v>969</v>
      </c>
      <c r="H20" s="957" t="s">
        <v>969</v>
      </c>
      <c r="I20" s="956" t="s">
        <v>969</v>
      </c>
      <c r="J20" s="949" t="s">
        <v>1254</v>
      </c>
      <c r="K20" s="950">
        <v>200</v>
      </c>
      <c r="L20" s="953">
        <v>200</v>
      </c>
      <c r="M20" s="951">
        <v>0</v>
      </c>
      <c r="N20" s="950">
        <v>2</v>
      </c>
      <c r="O20" s="950">
        <v>0</v>
      </c>
      <c r="P20" s="955">
        <v>6179</v>
      </c>
      <c r="Q20" s="954">
        <v>4110</v>
      </c>
      <c r="R20" s="953">
        <v>1588</v>
      </c>
      <c r="S20" s="951">
        <v>4591</v>
      </c>
      <c r="T20" s="953">
        <v>64</v>
      </c>
      <c r="U20" s="952">
        <v>3222</v>
      </c>
      <c r="V20" s="952">
        <v>812</v>
      </c>
      <c r="W20" s="952">
        <v>559</v>
      </c>
      <c r="X20" s="951">
        <v>1522</v>
      </c>
      <c r="Y20" s="953">
        <v>4327</v>
      </c>
      <c r="Z20" s="952">
        <v>5750</v>
      </c>
      <c r="AA20" s="951">
        <v>6179</v>
      </c>
      <c r="AB20" s="950">
        <v>3</v>
      </c>
      <c r="AC20" s="949" t="s">
        <v>1253</v>
      </c>
      <c r="AD20" s="470" t="s">
        <v>1252</v>
      </c>
      <c r="AE20" s="948" t="s">
        <v>1245</v>
      </c>
      <c r="AF20" s="947" t="s">
        <v>1251</v>
      </c>
      <c r="AG20" s="907"/>
    </row>
    <row r="21" spans="1:33" s="230" customFormat="1" ht="24" customHeight="1" thickBot="1" x14ac:dyDescent="0.75">
      <c r="A21" s="915">
        <v>15</v>
      </c>
      <c r="B21" s="946" t="s">
        <v>772</v>
      </c>
      <c r="C21" s="2587" t="s">
        <v>1250</v>
      </c>
      <c r="D21" s="2588"/>
      <c r="E21" s="2588"/>
      <c r="F21" s="2589"/>
      <c r="G21" s="944" t="s">
        <v>969</v>
      </c>
      <c r="H21" s="943" t="s">
        <v>969</v>
      </c>
      <c r="I21" s="942" t="s">
        <v>969</v>
      </c>
      <c r="J21" s="465" t="s">
        <v>1249</v>
      </c>
      <c r="K21" s="933">
        <v>114</v>
      </c>
      <c r="L21" s="941" t="s">
        <v>1248</v>
      </c>
      <c r="M21" s="940" t="s">
        <v>1248</v>
      </c>
      <c r="N21" s="933">
        <v>1</v>
      </c>
      <c r="O21" s="933">
        <v>0</v>
      </c>
      <c r="P21" s="939">
        <v>1795</v>
      </c>
      <c r="Q21" s="938" t="s">
        <v>1248</v>
      </c>
      <c r="R21" s="936">
        <v>1239</v>
      </c>
      <c r="S21" s="934">
        <v>556</v>
      </c>
      <c r="T21" s="936">
        <v>81</v>
      </c>
      <c r="U21" s="937" t="s">
        <v>1247</v>
      </c>
      <c r="V21" s="937" t="s">
        <v>1247</v>
      </c>
      <c r="W21" s="937" t="s">
        <v>1247</v>
      </c>
      <c r="X21" s="934">
        <v>1714</v>
      </c>
      <c r="Y21" s="936">
        <v>1823</v>
      </c>
      <c r="Z21" s="935">
        <v>1679</v>
      </c>
      <c r="AA21" s="934">
        <v>1795</v>
      </c>
      <c r="AB21" s="933">
        <v>0</v>
      </c>
      <c r="AC21" s="465" t="s">
        <v>906</v>
      </c>
      <c r="AD21" s="932" t="s">
        <v>1246</v>
      </c>
      <c r="AE21" s="931" t="s">
        <v>1245</v>
      </c>
      <c r="AF21" s="930" t="s">
        <v>1244</v>
      </c>
      <c r="AG21" s="907"/>
    </row>
    <row r="22" spans="1:33" ht="13.15" thickTop="1" x14ac:dyDescent="0.7">
      <c r="A22" s="6"/>
      <c r="B22" s="6"/>
      <c r="C22" s="6"/>
      <c r="D22" s="6"/>
      <c r="E22" s="6"/>
      <c r="F22" s="6"/>
      <c r="G22" s="13"/>
      <c r="H22" s="13"/>
      <c r="I22" s="13"/>
      <c r="J22" s="13"/>
      <c r="K22" s="6"/>
      <c r="L22" s="6"/>
      <c r="M22" s="6"/>
      <c r="N22" s="6"/>
      <c r="O22" s="6"/>
      <c r="P22" s="6"/>
      <c r="Q22" s="6"/>
      <c r="R22" s="6"/>
      <c r="S22" s="6"/>
      <c r="T22" s="6"/>
      <c r="U22" s="6"/>
      <c r="V22" s="6"/>
      <c r="W22" s="6"/>
      <c r="X22" s="6"/>
      <c r="Y22" s="6"/>
      <c r="Z22" s="6"/>
      <c r="AA22" s="6"/>
      <c r="AB22" s="6"/>
      <c r="AC22" s="13"/>
      <c r="AD22" s="13"/>
      <c r="AE22" s="13"/>
      <c r="AF22" s="6"/>
      <c r="AG22" s="6"/>
    </row>
    <row r="23" spans="1:33" ht="14.65" thickBot="1" x14ac:dyDescent="0.75">
      <c r="A23" s="4" t="s">
        <v>1243</v>
      </c>
      <c r="B23" s="929"/>
      <c r="C23" s="929"/>
      <c r="D23" s="6"/>
      <c r="E23" s="6"/>
      <c r="F23" s="6"/>
      <c r="G23" s="13"/>
      <c r="H23" s="13"/>
      <c r="I23" s="13"/>
      <c r="J23" s="13"/>
      <c r="K23" s="6"/>
      <c r="L23" s="6"/>
      <c r="M23" s="6"/>
      <c r="N23" s="6"/>
      <c r="O23" s="6"/>
      <c r="P23" s="6"/>
      <c r="Q23" s="929"/>
      <c r="R23" s="929"/>
      <c r="S23" s="929"/>
      <c r="T23" s="6"/>
      <c r="U23" s="6"/>
      <c r="V23" s="6"/>
      <c r="W23" s="6"/>
      <c r="X23" s="6"/>
      <c r="Y23" s="6"/>
      <c r="Z23" s="6"/>
      <c r="AA23" s="6"/>
      <c r="AB23" s="6"/>
      <c r="AC23" s="6"/>
      <c r="AD23" s="6"/>
      <c r="AE23" s="6"/>
      <c r="AF23" s="6"/>
      <c r="AG23" s="6"/>
    </row>
    <row r="24" spans="1:33" s="230" customFormat="1" ht="13.5" customHeight="1" thickTop="1" x14ac:dyDescent="0.7">
      <c r="A24" s="2590"/>
      <c r="B24" s="2592" t="s">
        <v>1242</v>
      </c>
      <c r="C24" s="1909"/>
      <c r="D24" s="1909" t="s">
        <v>1241</v>
      </c>
      <c r="E24" s="1909"/>
      <c r="F24" s="1909"/>
      <c r="G24" s="1909" t="s">
        <v>1240</v>
      </c>
      <c r="H24" s="1909"/>
      <c r="I24" s="1909"/>
      <c r="J24" s="1909"/>
      <c r="K24" s="1909"/>
      <c r="L24" s="1909"/>
      <c r="M24" s="1909"/>
      <c r="N24" s="2605" t="s">
        <v>1239</v>
      </c>
      <c r="O24" s="2606"/>
      <c r="P24" s="907"/>
      <c r="Q24" s="907"/>
      <c r="R24" s="907"/>
      <c r="S24" s="907"/>
      <c r="T24" s="2595" t="s">
        <v>1238</v>
      </c>
      <c r="U24" s="2595"/>
      <c r="V24" s="2595"/>
      <c r="W24" s="2595"/>
      <c r="X24" s="2595"/>
      <c r="Y24" s="2595"/>
      <c r="Z24" s="2595"/>
      <c r="AA24" s="2595"/>
      <c r="AB24" s="2595"/>
      <c r="AC24" s="2595"/>
      <c r="AD24" s="2595"/>
      <c r="AE24" s="2595"/>
      <c r="AF24" s="2595"/>
      <c r="AG24" s="907"/>
    </row>
    <row r="25" spans="1:33" s="230" customFormat="1" ht="13.5" customHeight="1" thickBot="1" x14ac:dyDescent="0.75">
      <c r="A25" s="2591"/>
      <c r="B25" s="2593"/>
      <c r="C25" s="2594"/>
      <c r="D25" s="928" t="s">
        <v>816</v>
      </c>
      <c r="E25" s="928" t="s">
        <v>815</v>
      </c>
      <c r="F25" s="928" t="s">
        <v>255</v>
      </c>
      <c r="G25" s="2594"/>
      <c r="H25" s="2594"/>
      <c r="I25" s="2594"/>
      <c r="J25" s="2594"/>
      <c r="K25" s="2594"/>
      <c r="L25" s="2594"/>
      <c r="M25" s="2594"/>
      <c r="N25" s="2596" t="s">
        <v>1237</v>
      </c>
      <c r="O25" s="2597"/>
      <c r="P25" s="907"/>
      <c r="Q25" s="907"/>
      <c r="R25" s="907"/>
      <c r="S25" s="907"/>
      <c r="T25" s="2595"/>
      <c r="U25" s="2595"/>
      <c r="V25" s="2595"/>
      <c r="W25" s="2595"/>
      <c r="X25" s="2595"/>
      <c r="Y25" s="2595"/>
      <c r="Z25" s="2595"/>
      <c r="AA25" s="2595"/>
      <c r="AB25" s="2595"/>
      <c r="AC25" s="2595"/>
      <c r="AD25" s="2595"/>
      <c r="AE25" s="2595"/>
      <c r="AF25" s="2595"/>
      <c r="AG25" s="907"/>
    </row>
    <row r="26" spans="1:33" s="230" customFormat="1" ht="24" customHeight="1" thickTop="1" x14ac:dyDescent="0.7">
      <c r="A26" s="927">
        <v>1</v>
      </c>
      <c r="B26" s="2598" t="s">
        <v>57</v>
      </c>
      <c r="C26" s="2599"/>
      <c r="D26" s="926">
        <v>8</v>
      </c>
      <c r="E26" s="926">
        <v>5</v>
      </c>
      <c r="F26" s="926">
        <v>13</v>
      </c>
      <c r="G26" s="2599" t="s">
        <v>1236</v>
      </c>
      <c r="H26" s="2599"/>
      <c r="I26" s="2599"/>
      <c r="J26" s="2599"/>
      <c r="K26" s="2599"/>
      <c r="L26" s="2599"/>
      <c r="M26" s="2599"/>
      <c r="N26" s="2600" t="s">
        <v>1211</v>
      </c>
      <c r="O26" s="2601"/>
      <c r="P26" s="907"/>
      <c r="Q26" s="907"/>
      <c r="R26" s="907"/>
      <c r="S26" s="907"/>
      <c r="T26" s="925" t="s">
        <v>1235</v>
      </c>
      <c r="U26" s="2602" t="s">
        <v>1234</v>
      </c>
      <c r="V26" s="2272"/>
      <c r="W26" s="2272"/>
      <c r="X26" s="2272"/>
      <c r="Y26" s="924" t="s">
        <v>1233</v>
      </c>
      <c r="Z26" s="2603" t="s">
        <v>1232</v>
      </c>
      <c r="AA26" s="2272"/>
      <c r="AB26" s="2272"/>
      <c r="AC26" s="2272"/>
      <c r="AD26" s="2272"/>
      <c r="AE26" s="2272"/>
      <c r="AF26" s="2604"/>
      <c r="AG26" s="907"/>
    </row>
    <row r="27" spans="1:33" s="230" customFormat="1" ht="24" customHeight="1" x14ac:dyDescent="0.7">
      <c r="A27" s="922">
        <v>2</v>
      </c>
      <c r="B27" s="2607" t="s">
        <v>1231</v>
      </c>
      <c r="C27" s="2608"/>
      <c r="D27" s="920">
        <v>1</v>
      </c>
      <c r="E27" s="920">
        <v>1</v>
      </c>
      <c r="F27" s="920">
        <v>2</v>
      </c>
      <c r="G27" s="2608" t="s">
        <v>1230</v>
      </c>
      <c r="H27" s="2608"/>
      <c r="I27" s="2608"/>
      <c r="J27" s="2608"/>
      <c r="K27" s="2608"/>
      <c r="L27" s="2608"/>
      <c r="M27" s="2608"/>
      <c r="N27" s="2609" t="s">
        <v>1211</v>
      </c>
      <c r="O27" s="2610"/>
      <c r="P27" s="907"/>
      <c r="Q27" s="907"/>
      <c r="R27" s="907"/>
      <c r="S27" s="907"/>
      <c r="T27" s="919" t="s">
        <v>1229</v>
      </c>
      <c r="U27" s="2611" t="s">
        <v>1228</v>
      </c>
      <c r="V27" s="2275"/>
      <c r="W27" s="2275"/>
      <c r="X27" s="2275"/>
      <c r="Y27" s="918" t="s">
        <v>1227</v>
      </c>
      <c r="Z27" s="2612" t="s">
        <v>1226</v>
      </c>
      <c r="AA27" s="2275"/>
      <c r="AB27" s="2275"/>
      <c r="AC27" s="2275"/>
      <c r="AD27" s="2275"/>
      <c r="AE27" s="2275"/>
      <c r="AF27" s="2613"/>
      <c r="AG27" s="907"/>
    </row>
    <row r="28" spans="1:33" s="230" customFormat="1" ht="24" customHeight="1" x14ac:dyDescent="0.7">
      <c r="A28" s="922">
        <v>3</v>
      </c>
      <c r="B28" s="2607" t="s">
        <v>1225</v>
      </c>
      <c r="C28" s="2608"/>
      <c r="D28" s="920">
        <v>0</v>
      </c>
      <c r="E28" s="920">
        <v>2</v>
      </c>
      <c r="F28" s="920">
        <v>2</v>
      </c>
      <c r="G28" s="2608" t="s">
        <v>1224</v>
      </c>
      <c r="H28" s="2608"/>
      <c r="I28" s="2608"/>
      <c r="J28" s="2608"/>
      <c r="K28" s="2608"/>
      <c r="L28" s="2608"/>
      <c r="M28" s="2608"/>
      <c r="N28" s="2609" t="s">
        <v>1211</v>
      </c>
      <c r="O28" s="2610"/>
      <c r="P28" s="907"/>
      <c r="Q28" s="907"/>
      <c r="R28" s="907"/>
      <c r="S28" s="907"/>
      <c r="T28" s="919" t="s">
        <v>1223</v>
      </c>
      <c r="U28" s="2611" t="s">
        <v>1222</v>
      </c>
      <c r="V28" s="2275"/>
      <c r="W28" s="2275"/>
      <c r="X28" s="2275"/>
      <c r="Y28" s="918" t="s">
        <v>1221</v>
      </c>
      <c r="Z28" s="2612" t="s">
        <v>1220</v>
      </c>
      <c r="AA28" s="2275"/>
      <c r="AB28" s="2275"/>
      <c r="AC28" s="2275"/>
      <c r="AD28" s="2275"/>
      <c r="AE28" s="2275"/>
      <c r="AF28" s="2613"/>
      <c r="AG28" s="907"/>
    </row>
    <row r="29" spans="1:33" s="230" customFormat="1" ht="24" customHeight="1" x14ac:dyDescent="0.7">
      <c r="A29" s="922">
        <v>4</v>
      </c>
      <c r="B29" s="2607" t="s">
        <v>1219</v>
      </c>
      <c r="C29" s="2608"/>
      <c r="D29" s="920">
        <v>2</v>
      </c>
      <c r="E29" s="920">
        <v>2</v>
      </c>
      <c r="F29" s="920">
        <v>4</v>
      </c>
      <c r="G29" s="2608" t="s">
        <v>1218</v>
      </c>
      <c r="H29" s="2608"/>
      <c r="I29" s="2608"/>
      <c r="J29" s="2608"/>
      <c r="K29" s="2608"/>
      <c r="L29" s="2608"/>
      <c r="M29" s="2608"/>
      <c r="N29" s="2609" t="s">
        <v>1197</v>
      </c>
      <c r="O29" s="2610"/>
      <c r="P29" s="907"/>
      <c r="Q29" s="907"/>
      <c r="R29" s="907"/>
      <c r="S29" s="907"/>
      <c r="T29" s="919" t="s">
        <v>1217</v>
      </c>
      <c r="U29" s="2611" t="s">
        <v>1216</v>
      </c>
      <c r="V29" s="2275"/>
      <c r="W29" s="2275"/>
      <c r="X29" s="2275"/>
      <c r="Y29" s="918" t="s">
        <v>1215</v>
      </c>
      <c r="Z29" s="2612" t="s">
        <v>1214</v>
      </c>
      <c r="AA29" s="2275"/>
      <c r="AB29" s="2275"/>
      <c r="AC29" s="2275"/>
      <c r="AD29" s="2275"/>
      <c r="AE29" s="2275"/>
      <c r="AF29" s="2613"/>
      <c r="AG29" s="907"/>
    </row>
    <row r="30" spans="1:33" s="230" customFormat="1" ht="24" customHeight="1" x14ac:dyDescent="0.7">
      <c r="A30" s="922">
        <v>5</v>
      </c>
      <c r="B30" s="2614" t="s">
        <v>1213</v>
      </c>
      <c r="C30" s="2608"/>
      <c r="D30" s="920">
        <v>0</v>
      </c>
      <c r="E30" s="920">
        <v>6</v>
      </c>
      <c r="F30" s="920">
        <v>6</v>
      </c>
      <c r="G30" s="2608" t="s">
        <v>1212</v>
      </c>
      <c r="H30" s="2608"/>
      <c r="I30" s="2608"/>
      <c r="J30" s="2608"/>
      <c r="K30" s="2608"/>
      <c r="L30" s="2608"/>
      <c r="M30" s="2608"/>
      <c r="N30" s="2609" t="s">
        <v>1211</v>
      </c>
      <c r="O30" s="2610"/>
      <c r="P30" s="907"/>
      <c r="Q30" s="907"/>
      <c r="R30" s="907"/>
      <c r="S30" s="907"/>
      <c r="T30" s="919" t="s">
        <v>1210</v>
      </c>
      <c r="U30" s="2611" t="s">
        <v>1209</v>
      </c>
      <c r="V30" s="2275"/>
      <c r="W30" s="2275"/>
      <c r="X30" s="2275"/>
      <c r="Y30" s="918" t="s">
        <v>1208</v>
      </c>
      <c r="Z30" s="2612" t="s">
        <v>1207</v>
      </c>
      <c r="AA30" s="2275"/>
      <c r="AB30" s="2275"/>
      <c r="AC30" s="2275"/>
      <c r="AD30" s="2275"/>
      <c r="AE30" s="2275"/>
      <c r="AF30" s="2613"/>
      <c r="AG30" s="907"/>
    </row>
    <row r="31" spans="1:33" s="230" customFormat="1" ht="24" customHeight="1" x14ac:dyDescent="0.7">
      <c r="A31" s="922">
        <v>6</v>
      </c>
      <c r="B31" s="2607" t="s">
        <v>1206</v>
      </c>
      <c r="C31" s="2608"/>
      <c r="D31" s="920">
        <v>1</v>
      </c>
      <c r="E31" s="920">
        <v>2</v>
      </c>
      <c r="F31" s="920">
        <v>3</v>
      </c>
      <c r="G31" s="2608" t="s">
        <v>1205</v>
      </c>
      <c r="H31" s="2608"/>
      <c r="I31" s="2608"/>
      <c r="J31" s="2608"/>
      <c r="K31" s="2608"/>
      <c r="L31" s="2608"/>
      <c r="M31" s="2608"/>
      <c r="N31" s="2609" t="s">
        <v>1204</v>
      </c>
      <c r="O31" s="2610"/>
      <c r="P31" s="907"/>
      <c r="Q31" s="907"/>
      <c r="R31" s="907"/>
      <c r="S31" s="907"/>
      <c r="T31" s="919" t="s">
        <v>1203</v>
      </c>
      <c r="U31" s="2611" t="s">
        <v>1202</v>
      </c>
      <c r="V31" s="2275"/>
      <c r="W31" s="2275"/>
      <c r="X31" s="2275"/>
      <c r="Y31" s="918" t="s">
        <v>1201</v>
      </c>
      <c r="Z31" s="2612" t="s">
        <v>1200</v>
      </c>
      <c r="AA31" s="2275"/>
      <c r="AB31" s="2275"/>
      <c r="AC31" s="2275"/>
      <c r="AD31" s="2275"/>
      <c r="AE31" s="2275"/>
      <c r="AF31" s="2613"/>
      <c r="AG31" s="907"/>
    </row>
    <row r="32" spans="1:33" s="230" customFormat="1" ht="24" customHeight="1" thickBot="1" x14ac:dyDescent="0.75">
      <c r="A32" s="915">
        <v>7</v>
      </c>
      <c r="B32" s="2615" t="s">
        <v>1199</v>
      </c>
      <c r="C32" s="2616"/>
      <c r="D32" s="913">
        <v>1</v>
      </c>
      <c r="E32" s="913">
        <v>2</v>
      </c>
      <c r="F32" s="913">
        <v>3</v>
      </c>
      <c r="G32" s="2616" t="s">
        <v>1198</v>
      </c>
      <c r="H32" s="2616"/>
      <c r="I32" s="2616"/>
      <c r="J32" s="2616"/>
      <c r="K32" s="2616"/>
      <c r="L32" s="2616"/>
      <c r="M32" s="2616"/>
      <c r="N32" s="2617" t="s">
        <v>1197</v>
      </c>
      <c r="O32" s="2618"/>
      <c r="P32" s="907"/>
      <c r="Q32" s="907"/>
      <c r="R32" s="907"/>
      <c r="S32" s="907"/>
      <c r="T32" s="912" t="s">
        <v>1196</v>
      </c>
      <c r="U32" s="2619" t="s">
        <v>1195</v>
      </c>
      <c r="V32" s="2278"/>
      <c r="W32" s="2278"/>
      <c r="X32" s="2278"/>
      <c r="Y32" s="911" t="s">
        <v>1194</v>
      </c>
      <c r="Z32" s="2620" t="s">
        <v>1193</v>
      </c>
      <c r="AA32" s="2278"/>
      <c r="AB32" s="2278"/>
      <c r="AC32" s="2278"/>
      <c r="AD32" s="2278"/>
      <c r="AE32" s="2278"/>
      <c r="AF32" s="2621"/>
      <c r="AG32" s="907"/>
    </row>
    <row r="33" spans="1:33" s="230" customFormat="1" ht="12.4" thickTop="1" x14ac:dyDescent="0.7">
      <c r="A33" s="745"/>
      <c r="B33" s="336"/>
      <c r="C33" s="336"/>
      <c r="D33" s="336"/>
      <c r="E33" s="336"/>
      <c r="F33" s="336"/>
      <c r="G33" s="908"/>
      <c r="H33" s="908"/>
      <c r="I33" s="908"/>
      <c r="J33" s="908"/>
      <c r="K33" s="336"/>
      <c r="L33" s="336"/>
      <c r="M33" s="336"/>
      <c r="N33" s="908"/>
      <c r="O33" s="908"/>
      <c r="P33" s="907"/>
      <c r="Q33" s="907"/>
      <c r="R33" s="907"/>
      <c r="S33" s="907"/>
      <c r="T33" s="907"/>
      <c r="U33" s="907"/>
      <c r="V33" s="907"/>
      <c r="W33" s="907"/>
      <c r="X33" s="907"/>
      <c r="Y33" s="907"/>
      <c r="Z33" s="907"/>
      <c r="AA33" s="907"/>
      <c r="AB33" s="907"/>
      <c r="AC33" s="907"/>
      <c r="AD33" s="907"/>
      <c r="AE33" s="907"/>
      <c r="AF33" s="907"/>
      <c r="AG33" s="907"/>
    </row>
    <row r="34" spans="1:33" s="230" customFormat="1" ht="12" x14ac:dyDescent="0.7">
      <c r="A34" s="10" t="s">
        <v>1192</v>
      </c>
      <c r="B34" s="10"/>
      <c r="C34" s="10"/>
      <c r="D34" s="10"/>
      <c r="E34" s="10"/>
      <c r="F34" s="10"/>
      <c r="G34" s="408"/>
      <c r="H34" s="408"/>
      <c r="I34" s="408"/>
      <c r="J34" s="408"/>
      <c r="K34" s="10"/>
      <c r="L34" s="10"/>
      <c r="M34" s="10"/>
      <c r="N34" s="10"/>
      <c r="O34" s="10"/>
      <c r="P34" s="907"/>
      <c r="Q34" s="907"/>
      <c r="R34" s="907"/>
      <c r="S34" s="907"/>
      <c r="T34" s="907"/>
      <c r="U34" s="907"/>
      <c r="V34" s="907"/>
      <c r="W34" s="907"/>
      <c r="X34" s="907"/>
      <c r="Y34" s="907"/>
      <c r="Z34" s="907"/>
      <c r="AA34" s="907"/>
      <c r="AB34" s="907"/>
      <c r="AC34" s="907"/>
      <c r="AD34" s="907"/>
      <c r="AE34" s="907"/>
      <c r="AF34" s="907"/>
      <c r="AG34" s="907"/>
    </row>
    <row r="35" spans="1:33" x14ac:dyDescent="0.7">
      <c r="A35" s="10"/>
      <c r="B35" s="906" t="s">
        <v>1191</v>
      </c>
      <c r="C35" s="10" t="s">
        <v>1190</v>
      </c>
      <c r="D35" s="10"/>
      <c r="E35" s="10"/>
      <c r="F35" s="10"/>
      <c r="G35" s="408"/>
      <c r="H35" s="408"/>
      <c r="I35" s="408"/>
      <c r="J35" s="408"/>
      <c r="K35" s="10"/>
      <c r="L35" s="10"/>
      <c r="M35" s="10"/>
      <c r="N35" s="10"/>
      <c r="O35" s="10"/>
      <c r="P35" s="6"/>
      <c r="Q35" s="6"/>
      <c r="R35" s="6"/>
      <c r="S35" s="6"/>
      <c r="T35" s="6"/>
      <c r="U35" s="6"/>
      <c r="V35" s="6"/>
      <c r="W35" s="6"/>
      <c r="X35" s="6"/>
      <c r="Y35" s="6"/>
      <c r="Z35" s="6"/>
      <c r="AA35" s="6"/>
      <c r="AB35" s="6"/>
      <c r="AC35" s="6"/>
      <c r="AD35" s="6"/>
      <c r="AE35" s="6"/>
      <c r="AF35" s="6"/>
      <c r="AG35" s="6"/>
    </row>
    <row r="36" spans="1:33" x14ac:dyDescent="0.7">
      <c r="A36" s="10"/>
      <c r="B36" s="906" t="s">
        <v>1189</v>
      </c>
      <c r="C36" s="10" t="s">
        <v>1188</v>
      </c>
      <c r="D36" s="10"/>
      <c r="E36" s="10"/>
      <c r="F36" s="10"/>
      <c r="G36" s="408"/>
      <c r="H36" s="408"/>
      <c r="I36" s="408"/>
      <c r="J36" s="408"/>
      <c r="K36" s="10"/>
      <c r="L36" s="10"/>
      <c r="M36" s="10"/>
      <c r="N36" s="10"/>
      <c r="O36" s="10"/>
      <c r="P36" s="6"/>
      <c r="Q36" s="6"/>
      <c r="R36" s="6"/>
      <c r="S36" s="6"/>
      <c r="T36" s="6"/>
      <c r="U36" s="6"/>
      <c r="V36" s="6"/>
      <c r="W36" s="6"/>
      <c r="X36" s="6"/>
      <c r="Y36" s="6"/>
      <c r="Z36" s="6"/>
      <c r="AA36" s="6"/>
      <c r="AB36" s="6"/>
      <c r="AC36" s="6"/>
      <c r="AD36" s="6"/>
      <c r="AE36" s="6"/>
      <c r="AF36" s="6"/>
      <c r="AG36" s="6"/>
    </row>
    <row r="37" spans="1:33" x14ac:dyDescent="0.7">
      <c r="A37" s="10"/>
      <c r="B37" s="906" t="s">
        <v>1187</v>
      </c>
      <c r="C37" s="10" t="s">
        <v>1186</v>
      </c>
      <c r="D37" s="10"/>
      <c r="E37" s="10"/>
      <c r="F37" s="10"/>
      <c r="G37" s="408"/>
      <c r="H37" s="408"/>
      <c r="I37" s="408"/>
      <c r="J37" s="408"/>
      <c r="K37" s="10"/>
      <c r="L37" s="10"/>
      <c r="M37" s="10"/>
      <c r="N37" s="10"/>
      <c r="O37" s="10"/>
      <c r="P37" s="6"/>
      <c r="Q37" s="6"/>
      <c r="R37" s="6"/>
      <c r="S37" s="6"/>
      <c r="T37" s="6"/>
      <c r="U37" s="6"/>
      <c r="V37" s="6"/>
      <c r="W37" s="6"/>
      <c r="X37" s="6"/>
      <c r="Y37" s="6"/>
      <c r="Z37" s="6"/>
      <c r="AA37" s="6"/>
      <c r="AB37" s="6"/>
      <c r="AC37" s="6"/>
      <c r="AD37" s="6"/>
      <c r="AE37" s="6"/>
      <c r="AF37" s="6"/>
      <c r="AG37" s="6"/>
    </row>
    <row r="38" spans="1:33" x14ac:dyDescent="0.7">
      <c r="AC38" s="1"/>
      <c r="AD38" s="1"/>
      <c r="AE38" s="1"/>
    </row>
    <row r="39" spans="1:33" x14ac:dyDescent="0.7">
      <c r="AC39" s="1"/>
      <c r="AD39" s="1"/>
      <c r="AE39" s="1"/>
    </row>
    <row r="40" spans="1:33" x14ac:dyDescent="0.7">
      <c r="AC40" s="1"/>
      <c r="AD40" s="1"/>
      <c r="AE40" s="1"/>
    </row>
    <row r="41" spans="1:33" x14ac:dyDescent="0.7">
      <c r="AC41" s="1"/>
      <c r="AD41" s="1"/>
      <c r="AE41" s="1"/>
    </row>
  </sheetData>
  <mergeCells count="97">
    <mergeCell ref="B32:C32"/>
    <mergeCell ref="G32:M32"/>
    <mergeCell ref="N32:O32"/>
    <mergeCell ref="U32:X32"/>
    <mergeCell ref="Z32:AF32"/>
    <mergeCell ref="B31:C31"/>
    <mergeCell ref="G31:M31"/>
    <mergeCell ref="N31:O31"/>
    <mergeCell ref="U31:X31"/>
    <mergeCell ref="Z31:AF31"/>
    <mergeCell ref="B30:C30"/>
    <mergeCell ref="G30:M30"/>
    <mergeCell ref="N30:O30"/>
    <mergeCell ref="U30:X30"/>
    <mergeCell ref="Z30:AF30"/>
    <mergeCell ref="B29:C29"/>
    <mergeCell ref="G29:M29"/>
    <mergeCell ref="N29:O29"/>
    <mergeCell ref="U29:X29"/>
    <mergeCell ref="Z29:AF29"/>
    <mergeCell ref="B28:C28"/>
    <mergeCell ref="G28:M28"/>
    <mergeCell ref="N28:O28"/>
    <mergeCell ref="U28:X28"/>
    <mergeCell ref="Z28:AF28"/>
    <mergeCell ref="B27:C27"/>
    <mergeCell ref="G27:M27"/>
    <mergeCell ref="N27:O27"/>
    <mergeCell ref="U27:X27"/>
    <mergeCell ref="Z27:AF27"/>
    <mergeCell ref="G24:M25"/>
    <mergeCell ref="T24:AF25"/>
    <mergeCell ref="N25:O25"/>
    <mergeCell ref="B26:C26"/>
    <mergeCell ref="G26:M26"/>
    <mergeCell ref="N26:O26"/>
    <mergeCell ref="U26:X26"/>
    <mergeCell ref="Z26:AF26"/>
    <mergeCell ref="N24:O24"/>
    <mergeCell ref="C18:F18"/>
    <mergeCell ref="C19:F19"/>
    <mergeCell ref="C21:F21"/>
    <mergeCell ref="A24:A25"/>
    <mergeCell ref="B24:C25"/>
    <mergeCell ref="D24:F24"/>
    <mergeCell ref="C20:F20"/>
    <mergeCell ref="C9:F9"/>
    <mergeCell ref="C10:F10"/>
    <mergeCell ref="C11:F11"/>
    <mergeCell ref="C12:F12"/>
    <mergeCell ref="C13:F13"/>
    <mergeCell ref="C14:F14"/>
    <mergeCell ref="C15:F15"/>
    <mergeCell ref="C16:F16"/>
    <mergeCell ref="C17:F17"/>
    <mergeCell ref="AF5:AF6"/>
    <mergeCell ref="C7:F7"/>
    <mergeCell ref="X5:X6"/>
    <mergeCell ref="Y5:Y6"/>
    <mergeCell ref="AD4:AD6"/>
    <mergeCell ref="AE4:AF4"/>
    <mergeCell ref="P5:P6"/>
    <mergeCell ref="Q5:Q6"/>
    <mergeCell ref="R5:R6"/>
    <mergeCell ref="Z5:Z6"/>
    <mergeCell ref="AA5:AA6"/>
    <mergeCell ref="AE5:AE6"/>
    <mergeCell ref="C8:F8"/>
    <mergeCell ref="T5:T6"/>
    <mergeCell ref="U5:U6"/>
    <mergeCell ref="V5:V6"/>
    <mergeCell ref="W5:W6"/>
    <mergeCell ref="G5:G6"/>
    <mergeCell ref="H5:H6"/>
    <mergeCell ref="AD3:AF3"/>
    <mergeCell ref="G4:I4"/>
    <mergeCell ref="J4:J6"/>
    <mergeCell ref="K4:K6"/>
    <mergeCell ref="L4:M4"/>
    <mergeCell ref="N4:N6"/>
    <mergeCell ref="O4:O6"/>
    <mergeCell ref="P4:Q4"/>
    <mergeCell ref="R4:S4"/>
    <mergeCell ref="T4:X4"/>
    <mergeCell ref="AB3:AC3"/>
    <mergeCell ref="AB4:AB6"/>
    <mergeCell ref="AC4:AC5"/>
    <mergeCell ref="A3:A6"/>
    <mergeCell ref="B3:B6"/>
    <mergeCell ref="C3:F6"/>
    <mergeCell ref="G3:O3"/>
    <mergeCell ref="P3:AA3"/>
    <mergeCell ref="Y4:AA4"/>
    <mergeCell ref="S5:S6"/>
    <mergeCell ref="I5:I6"/>
    <mergeCell ref="L5:L6"/>
    <mergeCell ref="M5:M6"/>
  </mergeCells>
  <phoneticPr fontId="10"/>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2B39-AFA7-461E-9F25-B7EE4AFC6814}">
  <sheetPr>
    <tabColor rgb="FFFFC000"/>
    <pageSetUpPr fitToPage="1"/>
  </sheetPr>
  <dimension ref="A2:AF42"/>
  <sheetViews>
    <sheetView zoomScaleNormal="100" workbookViewId="0"/>
  </sheetViews>
  <sheetFormatPr defaultColWidth="2.1875" defaultRowHeight="12.75" x14ac:dyDescent="0.7"/>
  <cols>
    <col min="1" max="1" width="2.1875" style="2"/>
    <col min="2" max="9" width="2.1875" style="1"/>
    <col min="10" max="10" width="2.1875" style="1" customWidth="1"/>
    <col min="11" max="12" width="4.375" style="2" customWidth="1"/>
    <col min="13" max="13" width="24.125" style="1" customWidth="1"/>
    <col min="14" max="17" width="6.625" style="1" customWidth="1"/>
    <col min="18" max="16384" width="2.1875" style="1"/>
  </cols>
  <sheetData>
    <row r="2" spans="1:32" ht="14.65" thickBot="1" x14ac:dyDescent="0.25">
      <c r="A2" s="1673" t="s">
        <v>1456</v>
      </c>
      <c r="B2" s="1673"/>
      <c r="C2" s="1673"/>
      <c r="D2" s="1673"/>
      <c r="E2" s="1673"/>
      <c r="F2" s="1673"/>
      <c r="G2" s="1673"/>
      <c r="H2" s="1673"/>
      <c r="I2" s="1673"/>
      <c r="J2" s="1673"/>
      <c r="K2" s="5"/>
      <c r="L2" s="5"/>
      <c r="M2" s="4"/>
      <c r="N2" s="2622" t="s">
        <v>1455</v>
      </c>
      <c r="O2" s="2622"/>
      <c r="P2" s="2622"/>
      <c r="Q2" s="2622"/>
      <c r="R2" s="4"/>
      <c r="S2" s="4"/>
      <c r="T2" s="4"/>
      <c r="U2" s="4"/>
      <c r="V2" s="4"/>
      <c r="W2" s="4"/>
      <c r="X2" s="4"/>
      <c r="Y2" s="4"/>
      <c r="Z2" s="4"/>
      <c r="AA2" s="4"/>
      <c r="AB2" s="4"/>
      <c r="AC2" s="4"/>
      <c r="AD2" s="4"/>
      <c r="AE2" s="4"/>
      <c r="AF2" s="4"/>
    </row>
    <row r="3" spans="1:32" ht="13.15" thickTop="1" x14ac:dyDescent="0.7">
      <c r="A3" s="2060"/>
      <c r="B3" s="2061"/>
      <c r="C3" s="2061"/>
      <c r="D3" s="2061"/>
      <c r="E3" s="2061"/>
      <c r="F3" s="1903" t="s">
        <v>249</v>
      </c>
      <c r="G3" s="1903"/>
      <c r="H3" s="1903"/>
      <c r="I3" s="1903"/>
      <c r="J3" s="1904"/>
      <c r="K3" s="1016" t="s">
        <v>1454</v>
      </c>
      <c r="L3" s="1816" t="s">
        <v>1453</v>
      </c>
      <c r="M3" s="1816" t="s">
        <v>1344</v>
      </c>
      <c r="N3" s="2624" t="s">
        <v>816</v>
      </c>
      <c r="O3" s="2625"/>
      <c r="P3" s="2624" t="s">
        <v>815</v>
      </c>
      <c r="Q3" s="2626"/>
    </row>
    <row r="4" spans="1:32" ht="13.15" thickBot="1" x14ac:dyDescent="0.75">
      <c r="A4" s="1905" t="s">
        <v>1181</v>
      </c>
      <c r="B4" s="1906"/>
      <c r="C4" s="1906"/>
      <c r="D4" s="1906"/>
      <c r="E4" s="1906"/>
      <c r="F4" s="2627"/>
      <c r="G4" s="2627"/>
      <c r="H4" s="2627"/>
      <c r="I4" s="2627"/>
      <c r="J4" s="2628"/>
      <c r="K4" s="1015" t="s">
        <v>1452</v>
      </c>
      <c r="L4" s="2623"/>
      <c r="M4" s="2623"/>
      <c r="N4" s="1013" t="s">
        <v>1451</v>
      </c>
      <c r="O4" s="1014" t="s">
        <v>109</v>
      </c>
      <c r="P4" s="1013" t="s">
        <v>1451</v>
      </c>
      <c r="Q4" s="1012" t="s">
        <v>109</v>
      </c>
    </row>
    <row r="5" spans="1:32" ht="18" customHeight="1" thickTop="1" x14ac:dyDescent="0.7">
      <c r="A5" s="490">
        <v>1</v>
      </c>
      <c r="B5" s="2629" t="s">
        <v>1450</v>
      </c>
      <c r="C5" s="1951"/>
      <c r="D5" s="1951"/>
      <c r="E5" s="1951"/>
      <c r="F5" s="1951"/>
      <c r="G5" s="1951"/>
      <c r="H5" s="1951"/>
      <c r="I5" s="1951"/>
      <c r="J5" s="1952"/>
      <c r="K5" s="1011" t="s">
        <v>1364</v>
      </c>
      <c r="L5" s="1010" t="s">
        <v>1414</v>
      </c>
      <c r="M5" s="283" t="s">
        <v>1396</v>
      </c>
      <c r="N5" s="1009" t="s">
        <v>1449</v>
      </c>
      <c r="O5" s="1008" t="s">
        <v>1448</v>
      </c>
      <c r="P5" s="1007">
        <v>0</v>
      </c>
      <c r="Q5" s="1006">
        <v>0</v>
      </c>
    </row>
    <row r="6" spans="1:32" ht="18" customHeight="1" x14ac:dyDescent="0.7">
      <c r="A6" s="472">
        <v>2</v>
      </c>
      <c r="B6" s="2561" t="s">
        <v>1447</v>
      </c>
      <c r="C6" s="1954"/>
      <c r="D6" s="1954"/>
      <c r="E6" s="1954"/>
      <c r="F6" s="1954"/>
      <c r="G6" s="1954"/>
      <c r="H6" s="1954"/>
      <c r="I6" s="1954"/>
      <c r="J6" s="1955"/>
      <c r="K6" s="744" t="s">
        <v>1364</v>
      </c>
      <c r="L6" s="1004" t="s">
        <v>1414</v>
      </c>
      <c r="M6" s="278" t="s">
        <v>1446</v>
      </c>
      <c r="N6" s="1003">
        <v>0</v>
      </c>
      <c r="O6" s="1002" t="s">
        <v>1445</v>
      </c>
      <c r="P6" s="1001" t="s">
        <v>1398</v>
      </c>
      <c r="Q6" s="1000">
        <v>0</v>
      </c>
    </row>
    <row r="7" spans="1:32" ht="18" customHeight="1" x14ac:dyDescent="0.7">
      <c r="A7" s="472">
        <v>3</v>
      </c>
      <c r="B7" s="2561" t="s">
        <v>1444</v>
      </c>
      <c r="C7" s="1954"/>
      <c r="D7" s="1954"/>
      <c r="E7" s="1954"/>
      <c r="F7" s="1954"/>
      <c r="G7" s="1954"/>
      <c r="H7" s="1954"/>
      <c r="I7" s="1954"/>
      <c r="J7" s="1955"/>
      <c r="K7" s="744" t="s">
        <v>1364</v>
      </c>
      <c r="L7" s="1004" t="s">
        <v>1421</v>
      </c>
      <c r="M7" s="278" t="s">
        <v>1373</v>
      </c>
      <c r="N7" s="1003" t="s">
        <v>1416</v>
      </c>
      <c r="O7" s="1002" t="s">
        <v>1443</v>
      </c>
      <c r="P7" s="1001">
        <v>0</v>
      </c>
      <c r="Q7" s="1000">
        <v>0</v>
      </c>
    </row>
    <row r="8" spans="1:32" ht="18" customHeight="1" x14ac:dyDescent="0.7">
      <c r="A8" s="472">
        <v>4</v>
      </c>
      <c r="B8" s="2561" t="s">
        <v>1442</v>
      </c>
      <c r="C8" s="1954"/>
      <c r="D8" s="1954"/>
      <c r="E8" s="1954"/>
      <c r="F8" s="1954"/>
      <c r="G8" s="1954"/>
      <c r="H8" s="1954"/>
      <c r="I8" s="1954"/>
      <c r="J8" s="1955"/>
      <c r="K8" s="744" t="s">
        <v>1364</v>
      </c>
      <c r="L8" s="1004" t="s">
        <v>1414</v>
      </c>
      <c r="M8" s="278" t="s">
        <v>1418</v>
      </c>
      <c r="N8" s="1003">
        <v>0</v>
      </c>
      <c r="O8" s="1002">
        <v>0</v>
      </c>
      <c r="P8" s="1001" t="s">
        <v>1417</v>
      </c>
      <c r="Q8" s="1000" t="s">
        <v>1416</v>
      </c>
    </row>
    <row r="9" spans="1:32" ht="18" customHeight="1" x14ac:dyDescent="0.7">
      <c r="A9" s="472">
        <v>5</v>
      </c>
      <c r="B9" s="2561" t="s">
        <v>1441</v>
      </c>
      <c r="C9" s="1954"/>
      <c r="D9" s="1954"/>
      <c r="E9" s="1954"/>
      <c r="F9" s="1954"/>
      <c r="G9" s="1954"/>
      <c r="H9" s="1954"/>
      <c r="I9" s="1954"/>
      <c r="J9" s="1955"/>
      <c r="K9" s="744" t="s">
        <v>1364</v>
      </c>
      <c r="L9" s="1004" t="s">
        <v>1440</v>
      </c>
      <c r="M9" s="278" t="s">
        <v>1418</v>
      </c>
      <c r="N9" s="1003">
        <v>0</v>
      </c>
      <c r="O9" s="1002" t="s">
        <v>1385</v>
      </c>
      <c r="P9" s="1001" t="s">
        <v>1417</v>
      </c>
      <c r="Q9" s="1000" t="s">
        <v>1416</v>
      </c>
    </row>
    <row r="10" spans="1:32" ht="18" customHeight="1" x14ac:dyDescent="0.7">
      <c r="A10" s="472">
        <v>6</v>
      </c>
      <c r="B10" s="2561" t="s">
        <v>1439</v>
      </c>
      <c r="C10" s="1954"/>
      <c r="D10" s="1954"/>
      <c r="E10" s="1954"/>
      <c r="F10" s="1954"/>
      <c r="G10" s="1954"/>
      <c r="H10" s="1954"/>
      <c r="I10" s="1954"/>
      <c r="J10" s="1955"/>
      <c r="K10" s="744" t="s">
        <v>1364</v>
      </c>
      <c r="L10" s="1004" t="s">
        <v>1357</v>
      </c>
      <c r="M10" s="278" t="s">
        <v>1418</v>
      </c>
      <c r="N10" s="1003">
        <v>0</v>
      </c>
      <c r="O10" s="1002" t="s">
        <v>1390</v>
      </c>
      <c r="P10" s="1001" t="s">
        <v>1417</v>
      </c>
      <c r="Q10" s="1000" t="s">
        <v>1416</v>
      </c>
    </row>
    <row r="11" spans="1:32" ht="18" customHeight="1" x14ac:dyDescent="0.7">
      <c r="A11" s="472">
        <v>7</v>
      </c>
      <c r="B11" s="2561" t="s">
        <v>1438</v>
      </c>
      <c r="C11" s="1954"/>
      <c r="D11" s="1954"/>
      <c r="E11" s="1954"/>
      <c r="F11" s="1954"/>
      <c r="G11" s="1954"/>
      <c r="H11" s="1954"/>
      <c r="I11" s="1954"/>
      <c r="J11" s="1955"/>
      <c r="K11" s="744" t="s">
        <v>1364</v>
      </c>
      <c r="L11" s="1004" t="s">
        <v>1357</v>
      </c>
      <c r="M11" s="278" t="s">
        <v>1437</v>
      </c>
      <c r="N11" s="1003" t="s">
        <v>1361</v>
      </c>
      <c r="O11" s="1002" t="s">
        <v>1405</v>
      </c>
      <c r="P11" s="1001">
        <v>0</v>
      </c>
      <c r="Q11" s="1000">
        <v>0</v>
      </c>
    </row>
    <row r="12" spans="1:32" ht="18" customHeight="1" x14ac:dyDescent="0.7">
      <c r="A12" s="472">
        <v>8</v>
      </c>
      <c r="B12" s="2561" t="s">
        <v>1436</v>
      </c>
      <c r="C12" s="1954"/>
      <c r="D12" s="1954"/>
      <c r="E12" s="1954"/>
      <c r="F12" s="1954"/>
      <c r="G12" s="1954"/>
      <c r="H12" s="1954"/>
      <c r="I12" s="1954"/>
      <c r="J12" s="1955"/>
      <c r="K12" s="744" t="s">
        <v>1364</v>
      </c>
      <c r="L12" s="1004" t="s">
        <v>1414</v>
      </c>
      <c r="M12" s="278" t="s">
        <v>1373</v>
      </c>
      <c r="N12" s="1003" t="s">
        <v>1398</v>
      </c>
      <c r="O12" s="1002" t="s">
        <v>1379</v>
      </c>
      <c r="P12" s="1001">
        <v>0</v>
      </c>
      <c r="Q12" s="1000" t="s">
        <v>1354</v>
      </c>
    </row>
    <row r="13" spans="1:32" ht="18" customHeight="1" x14ac:dyDescent="0.7">
      <c r="A13" s="472">
        <v>9</v>
      </c>
      <c r="B13" s="2561" t="s">
        <v>1435</v>
      </c>
      <c r="C13" s="1954"/>
      <c r="D13" s="1954"/>
      <c r="E13" s="1954"/>
      <c r="F13" s="1954"/>
      <c r="G13" s="1954"/>
      <c r="H13" s="1954"/>
      <c r="I13" s="1954"/>
      <c r="J13" s="1955"/>
      <c r="K13" s="744" t="s">
        <v>1364</v>
      </c>
      <c r="L13" s="1004" t="s">
        <v>1363</v>
      </c>
      <c r="M13" s="278" t="s">
        <v>1377</v>
      </c>
      <c r="N13" s="1003" t="s">
        <v>1360</v>
      </c>
      <c r="O13" s="1002" t="s">
        <v>1434</v>
      </c>
      <c r="P13" s="1001">
        <v>0</v>
      </c>
      <c r="Q13" s="1000">
        <v>0</v>
      </c>
    </row>
    <row r="14" spans="1:32" ht="18" customHeight="1" x14ac:dyDescent="0.7">
      <c r="A14" s="472">
        <v>10</v>
      </c>
      <c r="B14" s="2561" t="s">
        <v>1433</v>
      </c>
      <c r="C14" s="1954"/>
      <c r="D14" s="1954"/>
      <c r="E14" s="1954"/>
      <c r="F14" s="1954"/>
      <c r="G14" s="1954"/>
      <c r="H14" s="1954"/>
      <c r="I14" s="1954"/>
      <c r="J14" s="1955"/>
      <c r="K14" s="744" t="s">
        <v>1364</v>
      </c>
      <c r="L14" s="1004" t="s">
        <v>1414</v>
      </c>
      <c r="M14" s="278" t="s">
        <v>1432</v>
      </c>
      <c r="N14" s="1003" t="s">
        <v>1361</v>
      </c>
      <c r="O14" s="1002" t="s">
        <v>1392</v>
      </c>
      <c r="P14" s="1001" t="s">
        <v>1431</v>
      </c>
      <c r="Q14" s="1000" t="s">
        <v>1354</v>
      </c>
    </row>
    <row r="15" spans="1:32" ht="18" customHeight="1" x14ac:dyDescent="0.7">
      <c r="A15" s="472">
        <v>11</v>
      </c>
      <c r="B15" s="2561" t="s">
        <v>1430</v>
      </c>
      <c r="C15" s="1954"/>
      <c r="D15" s="1954"/>
      <c r="E15" s="1954"/>
      <c r="F15" s="1954"/>
      <c r="G15" s="1954"/>
      <c r="H15" s="1954"/>
      <c r="I15" s="1954"/>
      <c r="J15" s="1955"/>
      <c r="K15" s="744" t="s">
        <v>1364</v>
      </c>
      <c r="L15" s="1004" t="s">
        <v>1414</v>
      </c>
      <c r="M15" s="278" t="s">
        <v>1429</v>
      </c>
      <c r="N15" s="1003" t="s">
        <v>1401</v>
      </c>
      <c r="O15" s="1002" t="s">
        <v>1355</v>
      </c>
      <c r="P15" s="1001">
        <v>0</v>
      </c>
      <c r="Q15" s="1000">
        <v>0</v>
      </c>
    </row>
    <row r="16" spans="1:32" ht="18" customHeight="1" x14ac:dyDescent="0.7">
      <c r="A16" s="472">
        <v>12</v>
      </c>
      <c r="B16" s="2561" t="s">
        <v>1428</v>
      </c>
      <c r="C16" s="1954"/>
      <c r="D16" s="1954"/>
      <c r="E16" s="1954"/>
      <c r="F16" s="1954"/>
      <c r="G16" s="1954"/>
      <c r="H16" s="1954"/>
      <c r="I16" s="1954"/>
      <c r="J16" s="1955"/>
      <c r="K16" s="744" t="s">
        <v>1364</v>
      </c>
      <c r="L16" s="1004" t="s">
        <v>1414</v>
      </c>
      <c r="M16" s="278" t="s">
        <v>1418</v>
      </c>
      <c r="N16" s="1003">
        <v>0</v>
      </c>
      <c r="O16" s="1002">
        <v>0</v>
      </c>
      <c r="P16" s="1001" t="s">
        <v>1417</v>
      </c>
      <c r="Q16" s="1000" t="s">
        <v>1416</v>
      </c>
    </row>
    <row r="17" spans="1:17" ht="18" customHeight="1" x14ac:dyDescent="0.7">
      <c r="A17" s="472">
        <v>13</v>
      </c>
      <c r="B17" s="2561" t="s">
        <v>1427</v>
      </c>
      <c r="C17" s="1954"/>
      <c r="D17" s="1954"/>
      <c r="E17" s="1954"/>
      <c r="F17" s="1954"/>
      <c r="G17" s="1954"/>
      <c r="H17" s="1954"/>
      <c r="I17" s="1954"/>
      <c r="J17" s="1955"/>
      <c r="K17" s="744" t="s">
        <v>1364</v>
      </c>
      <c r="L17" s="1004" t="s">
        <v>1363</v>
      </c>
      <c r="M17" s="278" t="s">
        <v>1426</v>
      </c>
      <c r="N17" s="1003" t="s">
        <v>1354</v>
      </c>
      <c r="O17" s="1002" t="s">
        <v>1405</v>
      </c>
      <c r="P17" s="1001">
        <v>0</v>
      </c>
      <c r="Q17" s="1000">
        <v>0</v>
      </c>
    </row>
    <row r="18" spans="1:17" ht="18" customHeight="1" x14ac:dyDescent="0.7">
      <c r="A18" s="472">
        <v>14</v>
      </c>
      <c r="B18" s="2561" t="s">
        <v>1425</v>
      </c>
      <c r="C18" s="1954"/>
      <c r="D18" s="1954"/>
      <c r="E18" s="1954"/>
      <c r="F18" s="1954"/>
      <c r="G18" s="1954"/>
      <c r="H18" s="1954"/>
      <c r="I18" s="1954"/>
      <c r="J18" s="1955"/>
      <c r="K18" s="744" t="s">
        <v>1364</v>
      </c>
      <c r="L18" s="1004" t="s">
        <v>1363</v>
      </c>
      <c r="M18" s="278" t="s">
        <v>1424</v>
      </c>
      <c r="N18" s="1003">
        <v>0</v>
      </c>
      <c r="O18" s="1002" t="s">
        <v>1423</v>
      </c>
      <c r="P18" s="1001" t="s">
        <v>1361</v>
      </c>
      <c r="Q18" s="1000">
        <v>0</v>
      </c>
    </row>
    <row r="19" spans="1:17" ht="18" customHeight="1" x14ac:dyDescent="0.7">
      <c r="A19" s="472">
        <v>15</v>
      </c>
      <c r="B19" s="2561" t="s">
        <v>1422</v>
      </c>
      <c r="C19" s="1954"/>
      <c r="D19" s="1954"/>
      <c r="E19" s="1954"/>
      <c r="F19" s="1954"/>
      <c r="G19" s="1954"/>
      <c r="H19" s="1954"/>
      <c r="I19" s="1954"/>
      <c r="J19" s="1955"/>
      <c r="K19" s="744" t="s">
        <v>1364</v>
      </c>
      <c r="L19" s="1004" t="s">
        <v>1421</v>
      </c>
      <c r="M19" s="278" t="s">
        <v>1396</v>
      </c>
      <c r="N19" s="1003" t="s">
        <v>1417</v>
      </c>
      <c r="O19" s="1002" t="s">
        <v>1420</v>
      </c>
      <c r="P19" s="1001">
        <v>0</v>
      </c>
      <c r="Q19" s="1000">
        <v>0</v>
      </c>
    </row>
    <row r="20" spans="1:17" ht="18" customHeight="1" x14ac:dyDescent="0.7">
      <c r="A20" s="472">
        <v>16</v>
      </c>
      <c r="B20" s="2561" t="s">
        <v>1419</v>
      </c>
      <c r="C20" s="1954"/>
      <c r="D20" s="1954"/>
      <c r="E20" s="1954"/>
      <c r="F20" s="1954"/>
      <c r="G20" s="1954"/>
      <c r="H20" s="1954"/>
      <c r="I20" s="1954"/>
      <c r="J20" s="1955"/>
      <c r="K20" s="744" t="s">
        <v>1364</v>
      </c>
      <c r="L20" s="1004" t="s">
        <v>1357</v>
      </c>
      <c r="M20" s="278" t="s">
        <v>1418</v>
      </c>
      <c r="N20" s="1003" t="s">
        <v>1361</v>
      </c>
      <c r="O20" s="1002" t="s">
        <v>1390</v>
      </c>
      <c r="P20" s="1001" t="s">
        <v>1417</v>
      </c>
      <c r="Q20" s="1000" t="s">
        <v>1416</v>
      </c>
    </row>
    <row r="21" spans="1:17" ht="18" customHeight="1" x14ac:dyDescent="0.7">
      <c r="A21" s="472">
        <v>17</v>
      </c>
      <c r="B21" s="2561" t="s">
        <v>1415</v>
      </c>
      <c r="C21" s="1954"/>
      <c r="D21" s="1954"/>
      <c r="E21" s="1954"/>
      <c r="F21" s="1954"/>
      <c r="G21" s="1954"/>
      <c r="H21" s="1954"/>
      <c r="I21" s="1954"/>
      <c r="J21" s="1955"/>
      <c r="K21" s="744" t="s">
        <v>1364</v>
      </c>
      <c r="L21" s="1004" t="s">
        <v>1414</v>
      </c>
      <c r="M21" s="278" t="s">
        <v>1413</v>
      </c>
      <c r="N21" s="1003" t="s">
        <v>1370</v>
      </c>
      <c r="O21" s="1002" t="s">
        <v>1412</v>
      </c>
      <c r="P21" s="1001">
        <v>0</v>
      </c>
      <c r="Q21" s="1000">
        <v>0</v>
      </c>
    </row>
    <row r="22" spans="1:17" ht="18" customHeight="1" x14ac:dyDescent="0.7">
      <c r="A22" s="472">
        <v>18</v>
      </c>
      <c r="B22" s="2630" t="s">
        <v>1411</v>
      </c>
      <c r="C22" s="2631"/>
      <c r="D22" s="2631"/>
      <c r="E22" s="2631"/>
      <c r="F22" s="2631"/>
      <c r="G22" s="2631"/>
      <c r="H22" s="2631"/>
      <c r="I22" s="2631"/>
      <c r="J22" s="2632"/>
      <c r="K22" s="744" t="s">
        <v>1358</v>
      </c>
      <c r="L22" s="1004" t="s">
        <v>1357</v>
      </c>
      <c r="M22" s="278" t="s">
        <v>1410</v>
      </c>
      <c r="N22" s="1003" t="s">
        <v>1354</v>
      </c>
      <c r="O22" s="1002" t="s">
        <v>1354</v>
      </c>
      <c r="P22" s="1001" t="s">
        <v>1354</v>
      </c>
      <c r="Q22" s="1000" t="s">
        <v>1354</v>
      </c>
    </row>
    <row r="23" spans="1:17" ht="18" customHeight="1" x14ac:dyDescent="0.7">
      <c r="A23" s="472">
        <v>19</v>
      </c>
      <c r="B23" s="2561" t="s">
        <v>1409</v>
      </c>
      <c r="C23" s="1954"/>
      <c r="D23" s="1954"/>
      <c r="E23" s="1954"/>
      <c r="F23" s="1954"/>
      <c r="G23" s="1954"/>
      <c r="H23" s="1954"/>
      <c r="I23" s="1954"/>
      <c r="J23" s="1955"/>
      <c r="K23" s="744" t="s">
        <v>1364</v>
      </c>
      <c r="L23" s="1004" t="s">
        <v>1363</v>
      </c>
      <c r="M23" s="278" t="s">
        <v>1408</v>
      </c>
      <c r="N23" s="1003" t="s">
        <v>1361</v>
      </c>
      <c r="O23" s="1002" t="s">
        <v>1361</v>
      </c>
      <c r="P23" s="1001">
        <v>0</v>
      </c>
      <c r="Q23" s="1000">
        <v>0</v>
      </c>
    </row>
    <row r="24" spans="1:17" ht="18" customHeight="1" x14ac:dyDescent="0.7">
      <c r="A24" s="472">
        <v>20</v>
      </c>
      <c r="B24" s="2561" t="s">
        <v>1407</v>
      </c>
      <c r="C24" s="1954"/>
      <c r="D24" s="1954"/>
      <c r="E24" s="1954"/>
      <c r="F24" s="1954"/>
      <c r="G24" s="1954"/>
      <c r="H24" s="1954"/>
      <c r="I24" s="1954"/>
      <c r="J24" s="1955"/>
      <c r="K24" s="744" t="s">
        <v>1364</v>
      </c>
      <c r="L24" s="1004" t="s">
        <v>1363</v>
      </c>
      <c r="M24" s="278" t="s">
        <v>1406</v>
      </c>
      <c r="N24" s="1003" t="s">
        <v>1355</v>
      </c>
      <c r="O24" s="1002" t="s">
        <v>1405</v>
      </c>
      <c r="P24" s="1001">
        <v>0</v>
      </c>
      <c r="Q24" s="1000" t="s">
        <v>1390</v>
      </c>
    </row>
    <row r="25" spans="1:17" ht="18" customHeight="1" x14ac:dyDescent="0.7">
      <c r="A25" s="472">
        <v>21</v>
      </c>
      <c r="B25" s="2561" t="s">
        <v>1404</v>
      </c>
      <c r="C25" s="1954"/>
      <c r="D25" s="1954"/>
      <c r="E25" s="1954"/>
      <c r="F25" s="1954"/>
      <c r="G25" s="1954"/>
      <c r="H25" s="1954"/>
      <c r="I25" s="1954"/>
      <c r="J25" s="1955"/>
      <c r="K25" s="744" t="s">
        <v>1364</v>
      </c>
      <c r="L25" s="1004" t="s">
        <v>1363</v>
      </c>
      <c r="M25" s="278" t="s">
        <v>1403</v>
      </c>
      <c r="N25" s="1003" t="s">
        <v>1402</v>
      </c>
      <c r="O25" s="1002" t="s">
        <v>1401</v>
      </c>
      <c r="P25" s="1001" t="s">
        <v>1361</v>
      </c>
      <c r="Q25" s="1000">
        <v>0</v>
      </c>
    </row>
    <row r="26" spans="1:17" ht="18" customHeight="1" x14ac:dyDescent="0.7">
      <c r="A26" s="472">
        <v>22</v>
      </c>
      <c r="B26" s="2561" t="s">
        <v>1400</v>
      </c>
      <c r="C26" s="1954"/>
      <c r="D26" s="1954"/>
      <c r="E26" s="1954"/>
      <c r="F26" s="1954"/>
      <c r="G26" s="1954"/>
      <c r="H26" s="1954"/>
      <c r="I26" s="1954"/>
      <c r="J26" s="1955"/>
      <c r="K26" s="744" t="s">
        <v>1364</v>
      </c>
      <c r="L26" s="1004" t="s">
        <v>1363</v>
      </c>
      <c r="M26" s="278" t="s">
        <v>1399</v>
      </c>
      <c r="N26" s="1003" t="s">
        <v>1398</v>
      </c>
      <c r="O26" s="1002" t="s">
        <v>1379</v>
      </c>
      <c r="P26" s="1001">
        <v>0</v>
      </c>
      <c r="Q26" s="1000">
        <v>0</v>
      </c>
    </row>
    <row r="27" spans="1:17" ht="18" customHeight="1" x14ac:dyDescent="0.7">
      <c r="A27" s="472">
        <v>23</v>
      </c>
      <c r="B27" s="2561" t="s">
        <v>1397</v>
      </c>
      <c r="C27" s="1954"/>
      <c r="D27" s="1954"/>
      <c r="E27" s="1954"/>
      <c r="F27" s="1954"/>
      <c r="G27" s="1954"/>
      <c r="H27" s="1954"/>
      <c r="I27" s="1954"/>
      <c r="J27" s="1955"/>
      <c r="K27" s="744" t="s">
        <v>1364</v>
      </c>
      <c r="L27" s="1004" t="s">
        <v>1363</v>
      </c>
      <c r="M27" s="278" t="s">
        <v>1396</v>
      </c>
      <c r="N27" s="1003" t="s">
        <v>1361</v>
      </c>
      <c r="O27" s="1002" t="s">
        <v>1395</v>
      </c>
      <c r="P27" s="1001">
        <v>0</v>
      </c>
      <c r="Q27" s="1000">
        <v>0</v>
      </c>
    </row>
    <row r="28" spans="1:17" ht="18" customHeight="1" x14ac:dyDescent="0.7">
      <c r="A28" s="472">
        <v>24</v>
      </c>
      <c r="B28" s="2561" t="s">
        <v>1394</v>
      </c>
      <c r="C28" s="1954"/>
      <c r="D28" s="1954"/>
      <c r="E28" s="1954"/>
      <c r="F28" s="1954"/>
      <c r="G28" s="1954"/>
      <c r="H28" s="1954"/>
      <c r="I28" s="1954"/>
      <c r="J28" s="1955"/>
      <c r="K28" s="744" t="s">
        <v>1358</v>
      </c>
      <c r="L28" s="1004" t="s">
        <v>1363</v>
      </c>
      <c r="M28" s="278" t="s">
        <v>1393</v>
      </c>
      <c r="N28" s="1003" t="s">
        <v>1370</v>
      </c>
      <c r="O28" s="1002" t="s">
        <v>1392</v>
      </c>
      <c r="P28" s="1001" t="s">
        <v>1354</v>
      </c>
      <c r="Q28" s="1000">
        <v>0</v>
      </c>
    </row>
    <row r="29" spans="1:17" ht="18" customHeight="1" x14ac:dyDescent="0.7">
      <c r="A29" s="472">
        <v>25</v>
      </c>
      <c r="B29" s="2561" t="s">
        <v>1391</v>
      </c>
      <c r="C29" s="1954"/>
      <c r="D29" s="1954"/>
      <c r="E29" s="1954"/>
      <c r="F29" s="1954"/>
      <c r="G29" s="1954"/>
      <c r="H29" s="1954"/>
      <c r="I29" s="1954"/>
      <c r="J29" s="1955"/>
      <c r="K29" s="744" t="s">
        <v>1358</v>
      </c>
      <c r="L29" s="1004" t="s">
        <v>1363</v>
      </c>
      <c r="M29" s="278" t="s">
        <v>1367</v>
      </c>
      <c r="N29" s="1003" t="s">
        <v>1355</v>
      </c>
      <c r="O29" s="1002" t="s">
        <v>1354</v>
      </c>
      <c r="P29" s="1001">
        <v>0</v>
      </c>
      <c r="Q29" s="1000" t="s">
        <v>1390</v>
      </c>
    </row>
    <row r="30" spans="1:17" ht="18" customHeight="1" x14ac:dyDescent="0.7">
      <c r="A30" s="472">
        <v>26</v>
      </c>
      <c r="B30" s="2561" t="s">
        <v>1389</v>
      </c>
      <c r="C30" s="1954"/>
      <c r="D30" s="1954"/>
      <c r="E30" s="1954"/>
      <c r="F30" s="1954"/>
      <c r="G30" s="1954"/>
      <c r="H30" s="1954"/>
      <c r="I30" s="1954"/>
      <c r="J30" s="1955"/>
      <c r="K30" s="744" t="s">
        <v>1364</v>
      </c>
      <c r="L30" s="1004" t="s">
        <v>1363</v>
      </c>
      <c r="M30" s="278" t="s">
        <v>1388</v>
      </c>
      <c r="N30" s="1003" t="s">
        <v>1354</v>
      </c>
      <c r="O30" s="1002" t="s">
        <v>1379</v>
      </c>
      <c r="P30" s="1001">
        <v>0</v>
      </c>
      <c r="Q30" s="1000">
        <v>0</v>
      </c>
    </row>
    <row r="31" spans="1:17" ht="18" customHeight="1" x14ac:dyDescent="0.7">
      <c r="A31" s="472">
        <v>27</v>
      </c>
      <c r="B31" s="2561" t="s">
        <v>1387</v>
      </c>
      <c r="C31" s="1954"/>
      <c r="D31" s="1954"/>
      <c r="E31" s="1954"/>
      <c r="F31" s="1954"/>
      <c r="G31" s="1954"/>
      <c r="H31" s="1954"/>
      <c r="I31" s="1954"/>
      <c r="J31" s="1955"/>
      <c r="K31" s="744" t="s">
        <v>1358</v>
      </c>
      <c r="L31" s="1004" t="s">
        <v>1357</v>
      </c>
      <c r="M31" s="278" t="s">
        <v>1386</v>
      </c>
      <c r="N31" s="1003">
        <v>0</v>
      </c>
      <c r="O31" s="1002" t="s">
        <v>1385</v>
      </c>
      <c r="P31" s="1001" t="s">
        <v>1354</v>
      </c>
      <c r="Q31" s="1000">
        <v>0</v>
      </c>
    </row>
    <row r="32" spans="1:17" ht="18" customHeight="1" x14ac:dyDescent="0.7">
      <c r="A32" s="472">
        <v>28</v>
      </c>
      <c r="B32" s="2561" t="s">
        <v>1384</v>
      </c>
      <c r="C32" s="1954"/>
      <c r="D32" s="1954"/>
      <c r="E32" s="1954"/>
      <c r="F32" s="1954"/>
      <c r="G32" s="1954"/>
      <c r="H32" s="1954"/>
      <c r="I32" s="1954"/>
      <c r="J32" s="1955"/>
      <c r="K32" s="744" t="s">
        <v>1358</v>
      </c>
      <c r="L32" s="1004" t="s">
        <v>1357</v>
      </c>
      <c r="M32" s="278" t="s">
        <v>1383</v>
      </c>
      <c r="N32" s="1003" t="s">
        <v>1354</v>
      </c>
      <c r="O32" s="1002" t="s">
        <v>1382</v>
      </c>
      <c r="P32" s="1001">
        <v>0</v>
      </c>
      <c r="Q32" s="1000">
        <v>0</v>
      </c>
    </row>
    <row r="33" spans="1:17" ht="18" customHeight="1" x14ac:dyDescent="0.7">
      <c r="A33" s="472">
        <v>29</v>
      </c>
      <c r="B33" s="2561" t="s">
        <v>1381</v>
      </c>
      <c r="C33" s="1954"/>
      <c r="D33" s="1954"/>
      <c r="E33" s="1954"/>
      <c r="F33" s="1954"/>
      <c r="G33" s="1954"/>
      <c r="H33" s="1954"/>
      <c r="I33" s="1954"/>
      <c r="J33" s="1955"/>
      <c r="K33" s="744" t="s">
        <v>1364</v>
      </c>
      <c r="L33" s="1004" t="s">
        <v>1363</v>
      </c>
      <c r="M33" s="278" t="s">
        <v>1377</v>
      </c>
      <c r="N33" s="1003" t="s">
        <v>1380</v>
      </c>
      <c r="O33" s="1002" t="s">
        <v>1379</v>
      </c>
      <c r="P33" s="1001">
        <v>0</v>
      </c>
      <c r="Q33" s="1000">
        <v>0</v>
      </c>
    </row>
    <row r="34" spans="1:17" ht="18" customHeight="1" x14ac:dyDescent="0.7">
      <c r="A34" s="472">
        <v>30</v>
      </c>
      <c r="B34" s="2561" t="s">
        <v>1378</v>
      </c>
      <c r="C34" s="1954"/>
      <c r="D34" s="1954"/>
      <c r="E34" s="1954"/>
      <c r="F34" s="1954"/>
      <c r="G34" s="1954"/>
      <c r="H34" s="1954"/>
      <c r="I34" s="1954"/>
      <c r="J34" s="1955"/>
      <c r="K34" s="744" t="s">
        <v>1358</v>
      </c>
      <c r="L34" s="1004" t="s">
        <v>1357</v>
      </c>
      <c r="M34" s="278" t="s">
        <v>1377</v>
      </c>
      <c r="N34" s="1003" t="s">
        <v>1376</v>
      </c>
      <c r="O34" s="1002" t="s">
        <v>1375</v>
      </c>
      <c r="P34" s="1001">
        <v>0</v>
      </c>
      <c r="Q34" s="1000">
        <v>0</v>
      </c>
    </row>
    <row r="35" spans="1:17" ht="18" customHeight="1" x14ac:dyDescent="0.7">
      <c r="A35" s="472">
        <v>31</v>
      </c>
      <c r="B35" s="2561" t="s">
        <v>1374</v>
      </c>
      <c r="C35" s="1954"/>
      <c r="D35" s="1954"/>
      <c r="E35" s="1954"/>
      <c r="F35" s="1954"/>
      <c r="G35" s="1954"/>
      <c r="H35" s="1954"/>
      <c r="I35" s="1954"/>
      <c r="J35" s="1955"/>
      <c r="K35" s="744" t="s">
        <v>1364</v>
      </c>
      <c r="L35" s="1004" t="s">
        <v>1363</v>
      </c>
      <c r="M35" s="278" t="s">
        <v>1373</v>
      </c>
      <c r="N35" s="1003" t="s">
        <v>1372</v>
      </c>
      <c r="O35" s="1002" t="s">
        <v>1355</v>
      </c>
      <c r="P35" s="1001">
        <v>0</v>
      </c>
      <c r="Q35" s="1000" t="s">
        <v>1361</v>
      </c>
    </row>
    <row r="36" spans="1:17" ht="18" customHeight="1" x14ac:dyDescent="0.7">
      <c r="A36" s="472">
        <v>32</v>
      </c>
      <c r="B36" s="2561" t="s">
        <v>1371</v>
      </c>
      <c r="C36" s="1954"/>
      <c r="D36" s="1954"/>
      <c r="E36" s="1954"/>
      <c r="F36" s="1954"/>
      <c r="G36" s="1954"/>
      <c r="H36" s="1954"/>
      <c r="I36" s="1954"/>
      <c r="J36" s="1955"/>
      <c r="K36" s="744" t="s">
        <v>1358</v>
      </c>
      <c r="L36" s="1004" t="s">
        <v>1357</v>
      </c>
      <c r="M36" s="278" t="s">
        <v>1367</v>
      </c>
      <c r="N36" s="1003" t="s">
        <v>1370</v>
      </c>
      <c r="O36" s="1002" t="s">
        <v>1369</v>
      </c>
      <c r="P36" s="1001" t="s">
        <v>1355</v>
      </c>
      <c r="Q36" s="1000">
        <v>0</v>
      </c>
    </row>
    <row r="37" spans="1:17" ht="18" customHeight="1" x14ac:dyDescent="0.7">
      <c r="A37" s="472">
        <v>33</v>
      </c>
      <c r="B37" s="2561" t="s">
        <v>1368</v>
      </c>
      <c r="C37" s="1954"/>
      <c r="D37" s="1954"/>
      <c r="E37" s="1954"/>
      <c r="F37" s="1954"/>
      <c r="G37" s="1954"/>
      <c r="H37" s="1954"/>
      <c r="I37" s="1954"/>
      <c r="J37" s="1955"/>
      <c r="K37" s="744" t="s">
        <v>1358</v>
      </c>
      <c r="L37" s="1004" t="s">
        <v>1363</v>
      </c>
      <c r="M37" s="278" t="s">
        <v>1367</v>
      </c>
      <c r="N37" s="1003" t="s">
        <v>1366</v>
      </c>
      <c r="O37" s="1002" t="s">
        <v>1355</v>
      </c>
      <c r="P37" s="1001">
        <v>0</v>
      </c>
      <c r="Q37" s="1000">
        <v>0</v>
      </c>
    </row>
    <row r="38" spans="1:17" ht="18" customHeight="1" x14ac:dyDescent="0.7">
      <c r="A38" s="472">
        <v>34</v>
      </c>
      <c r="B38" s="2561" t="s">
        <v>1365</v>
      </c>
      <c r="C38" s="1954"/>
      <c r="D38" s="1954"/>
      <c r="E38" s="1954"/>
      <c r="F38" s="1954"/>
      <c r="G38" s="1954"/>
      <c r="H38" s="1954"/>
      <c r="I38" s="1954"/>
      <c r="J38" s="1955"/>
      <c r="K38" s="744" t="s">
        <v>1364</v>
      </c>
      <c r="L38" s="1004" t="s">
        <v>1363</v>
      </c>
      <c r="M38" s="278" t="s">
        <v>1362</v>
      </c>
      <c r="N38" s="1003" t="s">
        <v>1354</v>
      </c>
      <c r="O38" s="1002" t="s">
        <v>1361</v>
      </c>
      <c r="P38" s="1001" t="s">
        <v>1354</v>
      </c>
      <c r="Q38" s="1000" t="s">
        <v>1360</v>
      </c>
    </row>
    <row r="39" spans="1:17" ht="18" customHeight="1" thickBot="1" x14ac:dyDescent="0.75">
      <c r="A39" s="999">
        <v>35</v>
      </c>
      <c r="B39" s="2635" t="s">
        <v>1359</v>
      </c>
      <c r="C39" s="1958"/>
      <c r="D39" s="1958"/>
      <c r="E39" s="1958"/>
      <c r="F39" s="1958"/>
      <c r="G39" s="1958"/>
      <c r="H39" s="1958"/>
      <c r="I39" s="1958"/>
      <c r="J39" s="1959"/>
      <c r="K39" s="998" t="s">
        <v>1358</v>
      </c>
      <c r="L39" s="997" t="s">
        <v>1357</v>
      </c>
      <c r="M39" s="313" t="s">
        <v>1356</v>
      </c>
      <c r="N39" s="996">
        <v>0</v>
      </c>
      <c r="O39" s="995">
        <v>0</v>
      </c>
      <c r="P39" s="994" t="s">
        <v>1355</v>
      </c>
      <c r="Q39" s="993" t="s">
        <v>1354</v>
      </c>
    </row>
    <row r="40" spans="1:17" ht="15" customHeight="1" x14ac:dyDescent="0.7">
      <c r="A40" s="2636" t="s">
        <v>1353</v>
      </c>
      <c r="B40" s="2637"/>
      <c r="C40" s="2637"/>
      <c r="D40" s="2637"/>
      <c r="E40" s="2637"/>
      <c r="F40" s="2637"/>
      <c r="G40" s="2637"/>
      <c r="H40" s="2637"/>
      <c r="I40" s="2637"/>
      <c r="J40" s="2637"/>
      <c r="K40" s="2637"/>
      <c r="L40" s="2637"/>
      <c r="M40" s="2637"/>
      <c r="N40" s="992" t="s">
        <v>1352</v>
      </c>
      <c r="O40" s="991" t="s">
        <v>1351</v>
      </c>
      <c r="P40" s="990" t="s">
        <v>1350</v>
      </c>
      <c r="Q40" s="989" t="s">
        <v>1349</v>
      </c>
    </row>
    <row r="41" spans="1:17" ht="15" customHeight="1" thickBot="1" x14ac:dyDescent="0.75">
      <c r="A41" s="2638"/>
      <c r="B41" s="2639"/>
      <c r="C41" s="2639"/>
      <c r="D41" s="2639"/>
      <c r="E41" s="2639"/>
      <c r="F41" s="2639"/>
      <c r="G41" s="2639"/>
      <c r="H41" s="2639"/>
      <c r="I41" s="2639"/>
      <c r="J41" s="2639"/>
      <c r="K41" s="2639"/>
      <c r="L41" s="2639"/>
      <c r="M41" s="2639"/>
      <c r="N41" s="2633" t="s">
        <v>1348</v>
      </c>
      <c r="O41" s="2633"/>
      <c r="P41" s="2640" t="s">
        <v>1347</v>
      </c>
      <c r="Q41" s="2641"/>
    </row>
    <row r="42" spans="1:17" ht="13.15" thickTop="1" x14ac:dyDescent="0.7">
      <c r="M42" s="2634" t="s">
        <v>1346</v>
      </c>
      <c r="N42" s="2634"/>
      <c r="O42" s="2634"/>
      <c r="P42" s="2634"/>
      <c r="Q42" s="2634"/>
    </row>
  </sheetData>
  <mergeCells count="49">
    <mergeCell ref="N41:O41"/>
    <mergeCell ref="M42:Q42"/>
    <mergeCell ref="B35:J35"/>
    <mergeCell ref="B36:J36"/>
    <mergeCell ref="B37:J37"/>
    <mergeCell ref="B38:J38"/>
    <mergeCell ref="B39:J39"/>
    <mergeCell ref="A40:M41"/>
    <mergeCell ref="P41:Q41"/>
    <mergeCell ref="B20:J20"/>
    <mergeCell ref="B21:J21"/>
    <mergeCell ref="B34:J34"/>
    <mergeCell ref="B23:J23"/>
    <mergeCell ref="B24:J24"/>
    <mergeCell ref="B25:J25"/>
    <mergeCell ref="B26:J26"/>
    <mergeCell ref="B27:J27"/>
    <mergeCell ref="B28:J28"/>
    <mergeCell ref="B29:J29"/>
    <mergeCell ref="B22:J22"/>
    <mergeCell ref="B30:J30"/>
    <mergeCell ref="B31:J31"/>
    <mergeCell ref="B32:J32"/>
    <mergeCell ref="B33:J33"/>
    <mergeCell ref="B16:J16"/>
    <mergeCell ref="B17:J17"/>
    <mergeCell ref="B18:J18"/>
    <mergeCell ref="B19:J19"/>
    <mergeCell ref="F4:J4"/>
    <mergeCell ref="B5:J5"/>
    <mergeCell ref="B6:J6"/>
    <mergeCell ref="B7:J7"/>
    <mergeCell ref="B8:J8"/>
    <mergeCell ref="B9:J9"/>
    <mergeCell ref="B10:J10"/>
    <mergeCell ref="B11:J11"/>
    <mergeCell ref="B12:J12"/>
    <mergeCell ref="B13:J13"/>
    <mergeCell ref="B14:J14"/>
    <mergeCell ref="B15:J15"/>
    <mergeCell ref="A2:J2"/>
    <mergeCell ref="N2:Q2"/>
    <mergeCell ref="A3:E3"/>
    <mergeCell ref="F3:J3"/>
    <mergeCell ref="L3:L4"/>
    <mergeCell ref="M3:M4"/>
    <mergeCell ref="N3:O3"/>
    <mergeCell ref="P3:Q3"/>
    <mergeCell ref="A4:E4"/>
  </mergeCells>
  <phoneticPr fontId="10"/>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78B9B-8B7A-4E6D-ABE2-167B80CC19F7}">
  <sheetPr>
    <tabColor rgb="FFFFC000"/>
    <pageSetUpPr fitToPage="1"/>
  </sheetPr>
  <dimension ref="A2:AB40"/>
  <sheetViews>
    <sheetView workbookViewId="0">
      <pane xSplit="3" ySplit="5" topLeftCell="D6" activePane="bottomRight" state="frozen"/>
      <selection activeCell="M42" sqref="M42:Q42"/>
      <selection pane="topRight" activeCell="M42" sqref="M42:Q42"/>
      <selection pane="bottomLeft" activeCell="M42" sqref="M42:Q42"/>
      <selection pane="bottomRight"/>
    </sheetView>
  </sheetViews>
  <sheetFormatPr defaultColWidth="2.1875" defaultRowHeight="12.75" x14ac:dyDescent="0.7"/>
  <cols>
    <col min="1" max="2" width="2.1875" style="1" customWidth="1"/>
    <col min="3" max="3" width="10.875" style="1" customWidth="1"/>
    <col min="4" max="13" width="6.625" style="1" customWidth="1"/>
    <col min="14" max="14" width="2.1875" style="1"/>
    <col min="15" max="18" width="0" style="1" hidden="1" customWidth="1"/>
    <col min="19" max="16384" width="2.1875" style="1"/>
  </cols>
  <sheetData>
    <row r="2" spans="1:28" ht="14.65" thickBot="1" x14ac:dyDescent="0.75">
      <c r="A2" s="2642" t="s">
        <v>1460</v>
      </c>
      <c r="B2" s="2642"/>
      <c r="C2" s="2642"/>
      <c r="D2" s="2642"/>
      <c r="E2" s="2642"/>
      <c r="F2" s="2642"/>
      <c r="G2" s="2642"/>
      <c r="H2" s="2642"/>
      <c r="I2" s="2642"/>
      <c r="J2" s="2642"/>
      <c r="K2" s="2642"/>
      <c r="L2" s="2642"/>
      <c r="M2" s="2642"/>
      <c r="N2" s="4"/>
      <c r="O2" s="4"/>
      <c r="P2" s="4"/>
      <c r="Q2" s="4"/>
      <c r="R2" s="4"/>
      <c r="S2" s="4"/>
      <c r="T2" s="4"/>
      <c r="U2" s="4"/>
      <c r="V2" s="4"/>
      <c r="W2" s="4"/>
      <c r="X2" s="4"/>
      <c r="Y2" s="4"/>
      <c r="Z2" s="4"/>
      <c r="AA2" s="4"/>
      <c r="AB2" s="4"/>
    </row>
    <row r="3" spans="1:28" ht="25.5" customHeight="1" thickTop="1" x14ac:dyDescent="0.7">
      <c r="A3" s="2052"/>
      <c r="B3" s="2014"/>
      <c r="C3" s="2014"/>
      <c r="D3" s="2644" t="s">
        <v>76</v>
      </c>
      <c r="E3" s="1988"/>
      <c r="F3" s="2645"/>
      <c r="G3" s="2646" t="s">
        <v>79</v>
      </c>
      <c r="H3" s="2201" t="s">
        <v>162</v>
      </c>
      <c r="I3" s="2645"/>
      <c r="J3" s="2646" t="s">
        <v>134</v>
      </c>
      <c r="K3" s="2646" t="s">
        <v>1459</v>
      </c>
      <c r="L3" s="2646" t="s">
        <v>109</v>
      </c>
      <c r="M3" s="2649" t="s">
        <v>1458</v>
      </c>
    </row>
    <row r="4" spans="1:28" ht="25.5" customHeight="1" x14ac:dyDescent="0.7">
      <c r="A4" s="2643"/>
      <c r="B4" s="1681"/>
      <c r="C4" s="1681"/>
      <c r="D4" s="2662" t="s">
        <v>170</v>
      </c>
      <c r="E4" s="2663"/>
      <c r="F4" s="2652" t="s">
        <v>165</v>
      </c>
      <c r="G4" s="2647"/>
      <c r="H4" s="2654" t="s">
        <v>1454</v>
      </c>
      <c r="I4" s="2656" t="s">
        <v>1452</v>
      </c>
      <c r="J4" s="2647"/>
      <c r="K4" s="2647"/>
      <c r="L4" s="2647"/>
      <c r="M4" s="2650"/>
    </row>
    <row r="5" spans="1:28" ht="63.75" customHeight="1" thickBot="1" x14ac:dyDescent="0.75">
      <c r="A5" s="2054"/>
      <c r="B5" s="1722"/>
      <c r="C5" s="1722"/>
      <c r="D5" s="1064" t="s">
        <v>1042</v>
      </c>
      <c r="E5" s="1063" t="s">
        <v>1041</v>
      </c>
      <c r="F5" s="2653"/>
      <c r="G5" s="2648"/>
      <c r="H5" s="2655"/>
      <c r="I5" s="2657"/>
      <c r="J5" s="2648"/>
      <c r="K5" s="2648"/>
      <c r="L5" s="2648"/>
      <c r="M5" s="2651"/>
    </row>
    <row r="6" spans="1:28" ht="17.850000000000001" customHeight="1" thickTop="1" thickBot="1" x14ac:dyDescent="0.75">
      <c r="A6" s="2393" t="s">
        <v>806</v>
      </c>
      <c r="B6" s="2658"/>
      <c r="C6" s="2394"/>
      <c r="D6" s="1062">
        <f t="shared" ref="D6:M6" si="0">SUM(D10:D39)</f>
        <v>3</v>
      </c>
      <c r="E6" s="1061">
        <f t="shared" si="0"/>
        <v>3</v>
      </c>
      <c r="F6" s="1060">
        <f t="shared" si="0"/>
        <v>33</v>
      </c>
      <c r="G6" s="1057">
        <f t="shared" si="0"/>
        <v>13</v>
      </c>
      <c r="H6" s="1059">
        <f t="shared" si="0"/>
        <v>2</v>
      </c>
      <c r="I6" s="1058">
        <f t="shared" si="0"/>
        <v>3</v>
      </c>
      <c r="J6" s="1057">
        <f t="shared" si="0"/>
        <v>3</v>
      </c>
      <c r="K6" s="1057">
        <f t="shared" si="0"/>
        <v>0</v>
      </c>
      <c r="L6" s="1057">
        <f t="shared" si="0"/>
        <v>80</v>
      </c>
      <c r="M6" s="1056">
        <f t="shared" si="0"/>
        <v>122</v>
      </c>
    </row>
    <row r="7" spans="1:28" ht="17.850000000000001" customHeight="1" thickTop="1" x14ac:dyDescent="0.7">
      <c r="A7" s="2659" t="s">
        <v>805</v>
      </c>
      <c r="B7" s="2660"/>
      <c r="C7" s="2661"/>
      <c r="D7" s="1055">
        <f t="shared" ref="D7:M9" ca="1" si="1">SUMIF($A$10:$B$39,$O7,D$10:D$39)</f>
        <v>0</v>
      </c>
      <c r="E7" s="1054">
        <f t="shared" ca="1" si="1"/>
        <v>0</v>
      </c>
      <c r="F7" s="1053">
        <f t="shared" ca="1" si="1"/>
        <v>0</v>
      </c>
      <c r="G7" s="1050">
        <f t="shared" ca="1" si="1"/>
        <v>1</v>
      </c>
      <c r="H7" s="1052">
        <f t="shared" ca="1" si="1"/>
        <v>1</v>
      </c>
      <c r="I7" s="1051">
        <f t="shared" ca="1" si="1"/>
        <v>0</v>
      </c>
      <c r="J7" s="1050">
        <f t="shared" ca="1" si="1"/>
        <v>1</v>
      </c>
      <c r="K7" s="1050">
        <f t="shared" ca="1" si="1"/>
        <v>0</v>
      </c>
      <c r="L7" s="1050">
        <f t="shared" ca="1" si="1"/>
        <v>25</v>
      </c>
      <c r="M7" s="1049">
        <f t="shared" ca="1" si="1"/>
        <v>0</v>
      </c>
      <c r="O7" s="1" t="s">
        <v>782</v>
      </c>
    </row>
    <row r="8" spans="1:28" ht="17.850000000000001" customHeight="1" x14ac:dyDescent="0.7">
      <c r="A8" s="2397" t="s">
        <v>804</v>
      </c>
      <c r="B8" s="2664"/>
      <c r="C8" s="2398"/>
      <c r="D8" s="1048">
        <f t="shared" ca="1" si="1"/>
        <v>2</v>
      </c>
      <c r="E8" s="1047">
        <f t="shared" ca="1" si="1"/>
        <v>1</v>
      </c>
      <c r="F8" s="1046">
        <f t="shared" ca="1" si="1"/>
        <v>33</v>
      </c>
      <c r="G8" s="1043">
        <f t="shared" ca="1" si="1"/>
        <v>12</v>
      </c>
      <c r="H8" s="1045">
        <f t="shared" ca="1" si="1"/>
        <v>1</v>
      </c>
      <c r="I8" s="1044">
        <f t="shared" ca="1" si="1"/>
        <v>2</v>
      </c>
      <c r="J8" s="1043">
        <f t="shared" ca="1" si="1"/>
        <v>0</v>
      </c>
      <c r="K8" s="1043">
        <f t="shared" ca="1" si="1"/>
        <v>0</v>
      </c>
      <c r="L8" s="1043">
        <f t="shared" ca="1" si="1"/>
        <v>53</v>
      </c>
      <c r="M8" s="1042">
        <f t="shared" ca="1" si="1"/>
        <v>0</v>
      </c>
      <c r="O8" s="1" t="s">
        <v>1457</v>
      </c>
    </row>
    <row r="9" spans="1:28" ht="17.850000000000001" customHeight="1" thickBot="1" x14ac:dyDescent="0.75">
      <c r="A9" s="2399" t="s">
        <v>803</v>
      </c>
      <c r="B9" s="2665"/>
      <c r="C9" s="2400"/>
      <c r="D9" s="1041">
        <f t="shared" ca="1" si="1"/>
        <v>1</v>
      </c>
      <c r="E9" s="1040">
        <f t="shared" ca="1" si="1"/>
        <v>2</v>
      </c>
      <c r="F9" s="1039">
        <f t="shared" ca="1" si="1"/>
        <v>0</v>
      </c>
      <c r="G9" s="1036">
        <f t="shared" ca="1" si="1"/>
        <v>0</v>
      </c>
      <c r="H9" s="1038">
        <f t="shared" ca="1" si="1"/>
        <v>0</v>
      </c>
      <c r="I9" s="1037">
        <f t="shared" ca="1" si="1"/>
        <v>1</v>
      </c>
      <c r="J9" s="1036">
        <f t="shared" ca="1" si="1"/>
        <v>2</v>
      </c>
      <c r="K9" s="1036">
        <f t="shared" ca="1" si="1"/>
        <v>0</v>
      </c>
      <c r="L9" s="1036">
        <f t="shared" ca="1" si="1"/>
        <v>2</v>
      </c>
      <c r="M9" s="1035">
        <f t="shared" ca="1" si="1"/>
        <v>122</v>
      </c>
      <c r="O9" s="1" t="s">
        <v>844</v>
      </c>
    </row>
    <row r="10" spans="1:28" ht="17.850000000000001" customHeight="1" x14ac:dyDescent="0.7">
      <c r="A10" s="2666" t="s">
        <v>761</v>
      </c>
      <c r="B10" s="2667"/>
      <c r="C10" s="705" t="s">
        <v>801</v>
      </c>
      <c r="D10" s="1033">
        <v>0</v>
      </c>
      <c r="E10" s="1032">
        <v>1</v>
      </c>
      <c r="F10" s="1031">
        <v>0</v>
      </c>
      <c r="G10" s="1028">
        <v>0</v>
      </c>
      <c r="H10" s="1030">
        <v>0</v>
      </c>
      <c r="I10" s="1029">
        <v>1</v>
      </c>
      <c r="J10" s="1028">
        <v>1</v>
      </c>
      <c r="K10" s="1028">
        <v>0</v>
      </c>
      <c r="L10" s="1028">
        <v>1</v>
      </c>
      <c r="M10" s="1027">
        <v>0</v>
      </c>
    </row>
    <row r="11" spans="1:28" ht="17.850000000000001" customHeight="1" x14ac:dyDescent="0.7">
      <c r="A11" s="2321" t="s">
        <v>765</v>
      </c>
      <c r="B11" s="2322"/>
      <c r="C11" s="606" t="s">
        <v>799</v>
      </c>
      <c r="D11" s="277">
        <v>0</v>
      </c>
      <c r="E11" s="1026">
        <v>0</v>
      </c>
      <c r="F11" s="1025">
        <v>0</v>
      </c>
      <c r="G11" s="1022">
        <v>6</v>
      </c>
      <c r="H11" s="1024">
        <v>0</v>
      </c>
      <c r="I11" s="1023">
        <v>0</v>
      </c>
      <c r="J11" s="1022">
        <v>0</v>
      </c>
      <c r="K11" s="1022">
        <v>0</v>
      </c>
      <c r="L11" s="1022">
        <v>0</v>
      </c>
      <c r="M11" s="274">
        <v>0</v>
      </c>
    </row>
    <row r="12" spans="1:28" ht="17.850000000000001" customHeight="1" x14ac:dyDescent="0.7">
      <c r="A12" s="2321" t="s">
        <v>765</v>
      </c>
      <c r="B12" s="2322"/>
      <c r="C12" s="606" t="s">
        <v>797</v>
      </c>
      <c r="D12" s="277">
        <v>0</v>
      </c>
      <c r="E12" s="1026">
        <v>1</v>
      </c>
      <c r="F12" s="1025">
        <v>1</v>
      </c>
      <c r="G12" s="1022">
        <v>1</v>
      </c>
      <c r="H12" s="1024">
        <v>0</v>
      </c>
      <c r="I12" s="1023">
        <v>0</v>
      </c>
      <c r="J12" s="1022">
        <v>0</v>
      </c>
      <c r="K12" s="1022">
        <v>0</v>
      </c>
      <c r="L12" s="1022">
        <v>1</v>
      </c>
      <c r="M12" s="274">
        <v>0</v>
      </c>
    </row>
    <row r="13" spans="1:28" ht="17.850000000000001" customHeight="1" x14ac:dyDescent="0.7">
      <c r="A13" s="2321" t="s">
        <v>765</v>
      </c>
      <c r="B13" s="2322"/>
      <c r="C13" s="606" t="s">
        <v>796</v>
      </c>
      <c r="D13" s="277">
        <v>0</v>
      </c>
      <c r="E13" s="1026">
        <v>0</v>
      </c>
      <c r="F13" s="1025">
        <v>27</v>
      </c>
      <c r="G13" s="1022">
        <v>0</v>
      </c>
      <c r="H13" s="1024">
        <v>0</v>
      </c>
      <c r="I13" s="1023">
        <v>0</v>
      </c>
      <c r="J13" s="1022">
        <v>0</v>
      </c>
      <c r="K13" s="1022">
        <v>0</v>
      </c>
      <c r="L13" s="1022">
        <v>0</v>
      </c>
      <c r="M13" s="274">
        <v>0</v>
      </c>
    </row>
    <row r="14" spans="1:28" ht="17.850000000000001" customHeight="1" x14ac:dyDescent="0.7">
      <c r="A14" s="2321" t="s">
        <v>761</v>
      </c>
      <c r="B14" s="2322"/>
      <c r="C14" s="606" t="s">
        <v>795</v>
      </c>
      <c r="D14" s="277">
        <v>0</v>
      </c>
      <c r="E14" s="1026">
        <v>0</v>
      </c>
      <c r="F14" s="1025">
        <v>0</v>
      </c>
      <c r="G14" s="1022">
        <v>0</v>
      </c>
      <c r="H14" s="1024">
        <v>0</v>
      </c>
      <c r="I14" s="1023">
        <v>0</v>
      </c>
      <c r="J14" s="1022">
        <v>0</v>
      </c>
      <c r="K14" s="1022">
        <v>0</v>
      </c>
      <c r="L14" s="1022">
        <v>0</v>
      </c>
      <c r="M14" s="274">
        <v>14</v>
      </c>
    </row>
    <row r="15" spans="1:28" ht="17.850000000000001" customHeight="1" x14ac:dyDescent="0.7">
      <c r="A15" s="2321" t="s">
        <v>765</v>
      </c>
      <c r="B15" s="2322"/>
      <c r="C15" s="606" t="s">
        <v>793</v>
      </c>
      <c r="D15" s="277">
        <v>0</v>
      </c>
      <c r="E15" s="1026">
        <v>0</v>
      </c>
      <c r="F15" s="1025">
        <v>0</v>
      </c>
      <c r="G15" s="1022">
        <v>0</v>
      </c>
      <c r="H15" s="1024">
        <v>0</v>
      </c>
      <c r="I15" s="1023">
        <v>0</v>
      </c>
      <c r="J15" s="1022">
        <v>0</v>
      </c>
      <c r="K15" s="1022">
        <v>0</v>
      </c>
      <c r="L15" s="1022">
        <v>1</v>
      </c>
      <c r="M15" s="274">
        <v>0</v>
      </c>
    </row>
    <row r="16" spans="1:28" ht="17.850000000000001" customHeight="1" x14ac:dyDescent="0.7">
      <c r="A16" s="2321" t="s">
        <v>765</v>
      </c>
      <c r="B16" s="2322"/>
      <c r="C16" s="606" t="s">
        <v>792</v>
      </c>
      <c r="D16" s="277">
        <v>0</v>
      </c>
      <c r="E16" s="1026">
        <v>0</v>
      </c>
      <c r="F16" s="1025">
        <v>0</v>
      </c>
      <c r="G16" s="1022">
        <v>0</v>
      </c>
      <c r="H16" s="1024">
        <v>0</v>
      </c>
      <c r="I16" s="1023">
        <v>0</v>
      </c>
      <c r="J16" s="1022">
        <v>0</v>
      </c>
      <c r="K16" s="1022">
        <v>0</v>
      </c>
      <c r="L16" s="1022">
        <v>1</v>
      </c>
      <c r="M16" s="274">
        <v>0</v>
      </c>
    </row>
    <row r="17" spans="1:13" ht="17.850000000000001" customHeight="1" x14ac:dyDescent="0.7">
      <c r="A17" s="2321" t="s">
        <v>765</v>
      </c>
      <c r="B17" s="2322"/>
      <c r="C17" s="606" t="s">
        <v>791</v>
      </c>
      <c r="D17" s="277">
        <v>1</v>
      </c>
      <c r="E17" s="1026">
        <v>0</v>
      </c>
      <c r="F17" s="1025">
        <v>0</v>
      </c>
      <c r="G17" s="1022">
        <v>0</v>
      </c>
      <c r="H17" s="1024">
        <v>0</v>
      </c>
      <c r="I17" s="1023">
        <v>0</v>
      </c>
      <c r="J17" s="1022">
        <v>0</v>
      </c>
      <c r="K17" s="1022">
        <v>0</v>
      </c>
      <c r="L17" s="1022">
        <v>12</v>
      </c>
      <c r="M17" s="274">
        <v>0</v>
      </c>
    </row>
    <row r="18" spans="1:13" ht="17.850000000000001" customHeight="1" x14ac:dyDescent="0.7">
      <c r="A18" s="2321" t="s">
        <v>765</v>
      </c>
      <c r="B18" s="2322"/>
      <c r="C18" s="606" t="s">
        <v>790</v>
      </c>
      <c r="D18" s="277">
        <v>0</v>
      </c>
      <c r="E18" s="1026">
        <v>0</v>
      </c>
      <c r="F18" s="1025">
        <v>0</v>
      </c>
      <c r="G18" s="1022">
        <v>1</v>
      </c>
      <c r="H18" s="1024">
        <v>0</v>
      </c>
      <c r="I18" s="1023">
        <v>0</v>
      </c>
      <c r="J18" s="1022">
        <v>0</v>
      </c>
      <c r="K18" s="1022">
        <v>0</v>
      </c>
      <c r="L18" s="1022">
        <v>0</v>
      </c>
      <c r="M18" s="274">
        <v>0</v>
      </c>
    </row>
    <row r="19" spans="1:13" ht="17.850000000000001" customHeight="1" x14ac:dyDescent="0.7">
      <c r="A19" s="2321" t="s">
        <v>761</v>
      </c>
      <c r="B19" s="2322"/>
      <c r="C19" s="606" t="s">
        <v>789</v>
      </c>
      <c r="D19" s="277">
        <v>0</v>
      </c>
      <c r="E19" s="1026">
        <v>0</v>
      </c>
      <c r="F19" s="1025">
        <v>0</v>
      </c>
      <c r="G19" s="1022">
        <v>0</v>
      </c>
      <c r="H19" s="1024">
        <v>0</v>
      </c>
      <c r="I19" s="1023">
        <v>0</v>
      </c>
      <c r="J19" s="1022">
        <v>0</v>
      </c>
      <c r="K19" s="1022">
        <v>0</v>
      </c>
      <c r="L19" s="1022">
        <v>0</v>
      </c>
      <c r="M19" s="274">
        <v>0</v>
      </c>
    </row>
    <row r="20" spans="1:13" ht="17.850000000000001" customHeight="1" x14ac:dyDescent="0.7">
      <c r="A20" s="2321" t="s">
        <v>765</v>
      </c>
      <c r="B20" s="2322"/>
      <c r="C20" s="606" t="s">
        <v>788</v>
      </c>
      <c r="D20" s="277">
        <v>0</v>
      </c>
      <c r="E20" s="1026">
        <v>0</v>
      </c>
      <c r="F20" s="1025">
        <v>5</v>
      </c>
      <c r="G20" s="1022">
        <v>3</v>
      </c>
      <c r="H20" s="1024">
        <v>0</v>
      </c>
      <c r="I20" s="1023">
        <v>0</v>
      </c>
      <c r="J20" s="1022">
        <v>0</v>
      </c>
      <c r="K20" s="1022">
        <v>0</v>
      </c>
      <c r="L20" s="1022">
        <v>25</v>
      </c>
      <c r="M20" s="274">
        <v>0</v>
      </c>
    </row>
    <row r="21" spans="1:13" ht="17.850000000000001" customHeight="1" x14ac:dyDescent="0.7">
      <c r="A21" s="2321" t="s">
        <v>782</v>
      </c>
      <c r="B21" s="2322"/>
      <c r="C21" s="606" t="s">
        <v>787</v>
      </c>
      <c r="D21" s="277">
        <v>0</v>
      </c>
      <c r="E21" s="1026">
        <v>0</v>
      </c>
      <c r="F21" s="1025">
        <v>0</v>
      </c>
      <c r="G21" s="1022">
        <v>0</v>
      </c>
      <c r="H21" s="1024">
        <v>0</v>
      </c>
      <c r="I21" s="1023">
        <v>0</v>
      </c>
      <c r="J21" s="1022">
        <v>0</v>
      </c>
      <c r="K21" s="1022">
        <v>0</v>
      </c>
      <c r="L21" s="1022">
        <v>1</v>
      </c>
      <c r="M21" s="274">
        <v>0</v>
      </c>
    </row>
    <row r="22" spans="1:13" ht="17.850000000000001" customHeight="1" x14ac:dyDescent="0.7">
      <c r="A22" s="2321" t="s">
        <v>782</v>
      </c>
      <c r="B22" s="2322"/>
      <c r="C22" s="606" t="s">
        <v>785</v>
      </c>
      <c r="D22" s="277">
        <v>0</v>
      </c>
      <c r="E22" s="1026">
        <v>0</v>
      </c>
      <c r="F22" s="1025">
        <v>0</v>
      </c>
      <c r="G22" s="1022">
        <v>1</v>
      </c>
      <c r="H22" s="1024">
        <v>0</v>
      </c>
      <c r="I22" s="1023">
        <v>0</v>
      </c>
      <c r="J22" s="1022">
        <v>1</v>
      </c>
      <c r="K22" s="1022">
        <v>0</v>
      </c>
      <c r="L22" s="1022">
        <v>23</v>
      </c>
      <c r="M22" s="274">
        <v>0</v>
      </c>
    </row>
    <row r="23" spans="1:13" ht="17.850000000000001" customHeight="1" x14ac:dyDescent="0.7">
      <c r="A23" s="2321" t="s">
        <v>761</v>
      </c>
      <c r="B23" s="2322"/>
      <c r="C23" s="606" t="s">
        <v>784</v>
      </c>
      <c r="D23" s="277">
        <v>0</v>
      </c>
      <c r="E23" s="1026">
        <v>0</v>
      </c>
      <c r="F23" s="1025">
        <v>0</v>
      </c>
      <c r="G23" s="1022">
        <v>0</v>
      </c>
      <c r="H23" s="1024">
        <v>0</v>
      </c>
      <c r="I23" s="1023">
        <v>0</v>
      </c>
      <c r="J23" s="1022">
        <v>0</v>
      </c>
      <c r="K23" s="1022">
        <v>0</v>
      </c>
      <c r="L23" s="1022">
        <v>1</v>
      </c>
      <c r="M23" s="274">
        <v>0</v>
      </c>
    </row>
    <row r="24" spans="1:13" ht="17.850000000000001" customHeight="1" x14ac:dyDescent="0.7">
      <c r="A24" s="2321" t="s">
        <v>782</v>
      </c>
      <c r="B24" s="2322"/>
      <c r="C24" s="606" t="s">
        <v>781</v>
      </c>
      <c r="D24" s="277">
        <v>0</v>
      </c>
      <c r="E24" s="1026">
        <v>0</v>
      </c>
      <c r="F24" s="1025">
        <v>0</v>
      </c>
      <c r="G24" s="1022">
        <v>0</v>
      </c>
      <c r="H24" s="1024">
        <v>1</v>
      </c>
      <c r="I24" s="1023">
        <v>0</v>
      </c>
      <c r="J24" s="1022">
        <v>0</v>
      </c>
      <c r="K24" s="1022">
        <v>0</v>
      </c>
      <c r="L24" s="1022">
        <v>1</v>
      </c>
      <c r="M24" s="274">
        <v>0</v>
      </c>
    </row>
    <row r="25" spans="1:13" ht="17.850000000000001" customHeight="1" x14ac:dyDescent="0.7">
      <c r="A25" s="2321" t="s">
        <v>761</v>
      </c>
      <c r="B25" s="2322"/>
      <c r="C25" s="606" t="s">
        <v>780</v>
      </c>
      <c r="D25" s="277">
        <v>0</v>
      </c>
      <c r="E25" s="1026">
        <v>1</v>
      </c>
      <c r="F25" s="1025">
        <v>0</v>
      </c>
      <c r="G25" s="1022">
        <v>0</v>
      </c>
      <c r="H25" s="1024">
        <v>0</v>
      </c>
      <c r="I25" s="1023">
        <v>0</v>
      </c>
      <c r="J25" s="1022">
        <v>0</v>
      </c>
      <c r="K25" s="1022">
        <v>0</v>
      </c>
      <c r="L25" s="1022">
        <v>0</v>
      </c>
      <c r="M25" s="274">
        <v>0</v>
      </c>
    </row>
    <row r="26" spans="1:13" ht="17.850000000000001" customHeight="1" x14ac:dyDescent="0.7">
      <c r="A26" s="2321" t="s">
        <v>761</v>
      </c>
      <c r="B26" s="2322"/>
      <c r="C26" s="606" t="s">
        <v>777</v>
      </c>
      <c r="D26" s="277">
        <v>0</v>
      </c>
      <c r="E26" s="1026">
        <v>0</v>
      </c>
      <c r="F26" s="1025">
        <v>0</v>
      </c>
      <c r="G26" s="1022">
        <v>0</v>
      </c>
      <c r="H26" s="1024">
        <v>0</v>
      </c>
      <c r="I26" s="1023">
        <v>0</v>
      </c>
      <c r="J26" s="1022">
        <v>1</v>
      </c>
      <c r="K26" s="1022">
        <v>0</v>
      </c>
      <c r="L26" s="1022">
        <v>0</v>
      </c>
      <c r="M26" s="274">
        <v>0</v>
      </c>
    </row>
    <row r="27" spans="1:13" ht="17.850000000000001" customHeight="1" x14ac:dyDescent="0.7">
      <c r="A27" s="2321" t="s">
        <v>765</v>
      </c>
      <c r="B27" s="2322"/>
      <c r="C27" s="606" t="s">
        <v>776</v>
      </c>
      <c r="D27" s="277">
        <v>0</v>
      </c>
      <c r="E27" s="1026">
        <v>0</v>
      </c>
      <c r="F27" s="1025">
        <v>0</v>
      </c>
      <c r="G27" s="1022">
        <v>0</v>
      </c>
      <c r="H27" s="1024">
        <v>0</v>
      </c>
      <c r="I27" s="1023">
        <v>0</v>
      </c>
      <c r="J27" s="1022">
        <v>0</v>
      </c>
      <c r="K27" s="1022">
        <v>0</v>
      </c>
      <c r="L27" s="1022">
        <v>6</v>
      </c>
      <c r="M27" s="274">
        <v>0</v>
      </c>
    </row>
    <row r="28" spans="1:13" ht="17.850000000000001" customHeight="1" x14ac:dyDescent="0.7">
      <c r="A28" s="2321" t="s">
        <v>765</v>
      </c>
      <c r="B28" s="2322"/>
      <c r="C28" s="606" t="s">
        <v>775</v>
      </c>
      <c r="D28" s="277">
        <v>0</v>
      </c>
      <c r="E28" s="1026">
        <v>0</v>
      </c>
      <c r="F28" s="1025">
        <v>0</v>
      </c>
      <c r="G28" s="1022">
        <v>0</v>
      </c>
      <c r="H28" s="1024">
        <v>1</v>
      </c>
      <c r="I28" s="1023">
        <v>2</v>
      </c>
      <c r="J28" s="1022">
        <v>0</v>
      </c>
      <c r="K28" s="1022">
        <v>0</v>
      </c>
      <c r="L28" s="1022">
        <v>1</v>
      </c>
      <c r="M28" s="274">
        <v>0</v>
      </c>
    </row>
    <row r="29" spans="1:13" ht="17.850000000000001" customHeight="1" x14ac:dyDescent="0.7">
      <c r="A29" s="2321" t="s">
        <v>761</v>
      </c>
      <c r="B29" s="2322"/>
      <c r="C29" s="606" t="s">
        <v>774</v>
      </c>
      <c r="D29" s="277">
        <v>0</v>
      </c>
      <c r="E29" s="1026">
        <v>0</v>
      </c>
      <c r="F29" s="1025">
        <v>0</v>
      </c>
      <c r="G29" s="1022">
        <v>0</v>
      </c>
      <c r="H29" s="1024">
        <v>0</v>
      </c>
      <c r="I29" s="1023">
        <v>0</v>
      </c>
      <c r="J29" s="1022">
        <v>0</v>
      </c>
      <c r="K29" s="1022">
        <v>0</v>
      </c>
      <c r="L29" s="1022">
        <v>0</v>
      </c>
      <c r="M29" s="274">
        <v>15</v>
      </c>
    </row>
    <row r="30" spans="1:13" ht="17.850000000000001" customHeight="1" x14ac:dyDescent="0.7">
      <c r="A30" s="2321" t="s">
        <v>761</v>
      </c>
      <c r="B30" s="2322"/>
      <c r="C30" s="606" t="s">
        <v>773</v>
      </c>
      <c r="D30" s="277">
        <v>0</v>
      </c>
      <c r="E30" s="1026">
        <v>0</v>
      </c>
      <c r="F30" s="1025">
        <v>0</v>
      </c>
      <c r="G30" s="1022">
        <v>0</v>
      </c>
      <c r="H30" s="1024">
        <v>0</v>
      </c>
      <c r="I30" s="1023">
        <v>0</v>
      </c>
      <c r="J30" s="1022">
        <v>0</v>
      </c>
      <c r="K30" s="1022">
        <v>0</v>
      </c>
      <c r="L30" s="1022">
        <v>0</v>
      </c>
      <c r="M30" s="274">
        <v>0</v>
      </c>
    </row>
    <row r="31" spans="1:13" ht="17.850000000000001" customHeight="1" x14ac:dyDescent="0.7">
      <c r="A31" s="2321" t="s">
        <v>765</v>
      </c>
      <c r="B31" s="2322"/>
      <c r="C31" s="606" t="s">
        <v>771</v>
      </c>
      <c r="D31" s="277">
        <v>0</v>
      </c>
      <c r="E31" s="1026">
        <v>0</v>
      </c>
      <c r="F31" s="1025">
        <v>0</v>
      </c>
      <c r="G31" s="1022">
        <v>0</v>
      </c>
      <c r="H31" s="1024">
        <v>0</v>
      </c>
      <c r="I31" s="1023">
        <v>0</v>
      </c>
      <c r="J31" s="1022">
        <v>0</v>
      </c>
      <c r="K31" s="1022">
        <v>0</v>
      </c>
      <c r="L31" s="1022">
        <v>0</v>
      </c>
      <c r="M31" s="274">
        <v>0</v>
      </c>
    </row>
    <row r="32" spans="1:13" ht="17.850000000000001" customHeight="1" x14ac:dyDescent="0.7">
      <c r="A32" s="2321" t="s">
        <v>765</v>
      </c>
      <c r="B32" s="2322"/>
      <c r="C32" s="606" t="s">
        <v>770</v>
      </c>
      <c r="D32" s="277">
        <v>0</v>
      </c>
      <c r="E32" s="1026">
        <v>0</v>
      </c>
      <c r="F32" s="1025">
        <v>0</v>
      </c>
      <c r="G32" s="1022">
        <v>0</v>
      </c>
      <c r="H32" s="1024">
        <v>0</v>
      </c>
      <c r="I32" s="1023">
        <v>0</v>
      </c>
      <c r="J32" s="1022">
        <v>0</v>
      </c>
      <c r="K32" s="1022">
        <v>0</v>
      </c>
      <c r="L32" s="1022">
        <v>0</v>
      </c>
      <c r="M32" s="274">
        <v>0</v>
      </c>
    </row>
    <row r="33" spans="1:13" ht="17.850000000000001" customHeight="1" x14ac:dyDescent="0.7">
      <c r="A33" s="2321" t="s">
        <v>761</v>
      </c>
      <c r="B33" s="2322"/>
      <c r="C33" s="606" t="s">
        <v>769</v>
      </c>
      <c r="D33" s="277">
        <v>0</v>
      </c>
      <c r="E33" s="1026">
        <v>0</v>
      </c>
      <c r="F33" s="1025">
        <v>0</v>
      </c>
      <c r="G33" s="1022">
        <v>0</v>
      </c>
      <c r="H33" s="1024">
        <v>0</v>
      </c>
      <c r="I33" s="1023">
        <v>0</v>
      </c>
      <c r="J33" s="1022">
        <v>0</v>
      </c>
      <c r="K33" s="1022">
        <v>0</v>
      </c>
      <c r="L33" s="1022">
        <v>0</v>
      </c>
      <c r="M33" s="274">
        <v>93</v>
      </c>
    </row>
    <row r="34" spans="1:13" ht="17.850000000000001" customHeight="1" x14ac:dyDescent="0.7">
      <c r="A34" s="2321" t="s">
        <v>765</v>
      </c>
      <c r="B34" s="2322"/>
      <c r="C34" s="606" t="s">
        <v>768</v>
      </c>
      <c r="D34" s="277">
        <v>0</v>
      </c>
      <c r="E34" s="1026">
        <v>0</v>
      </c>
      <c r="F34" s="1025">
        <v>0</v>
      </c>
      <c r="G34" s="1022">
        <v>0</v>
      </c>
      <c r="H34" s="1024">
        <v>0</v>
      </c>
      <c r="I34" s="1023">
        <v>0</v>
      </c>
      <c r="J34" s="1022">
        <v>0</v>
      </c>
      <c r="K34" s="1022">
        <v>0</v>
      </c>
      <c r="L34" s="1022">
        <v>1</v>
      </c>
      <c r="M34" s="274">
        <v>0</v>
      </c>
    </row>
    <row r="35" spans="1:13" ht="17.850000000000001" customHeight="1" x14ac:dyDescent="0.7">
      <c r="A35" s="2321" t="s">
        <v>765</v>
      </c>
      <c r="B35" s="2322"/>
      <c r="C35" s="606" t="s">
        <v>767</v>
      </c>
      <c r="D35" s="277">
        <v>0</v>
      </c>
      <c r="E35" s="1026">
        <v>0</v>
      </c>
      <c r="F35" s="1025">
        <v>0</v>
      </c>
      <c r="G35" s="1022">
        <v>0</v>
      </c>
      <c r="H35" s="1024">
        <v>0</v>
      </c>
      <c r="I35" s="1023">
        <v>0</v>
      </c>
      <c r="J35" s="1022">
        <v>0</v>
      </c>
      <c r="K35" s="1022">
        <v>0</v>
      </c>
      <c r="L35" s="1022">
        <v>1</v>
      </c>
      <c r="M35" s="274">
        <v>0</v>
      </c>
    </row>
    <row r="36" spans="1:13" ht="17.850000000000001" customHeight="1" x14ac:dyDescent="0.7">
      <c r="A36" s="2321" t="s">
        <v>765</v>
      </c>
      <c r="B36" s="2322"/>
      <c r="C36" s="606" t="s">
        <v>766</v>
      </c>
      <c r="D36" s="277">
        <v>0</v>
      </c>
      <c r="E36" s="1026">
        <v>0</v>
      </c>
      <c r="F36" s="1025">
        <v>0</v>
      </c>
      <c r="G36" s="1022">
        <v>0</v>
      </c>
      <c r="H36" s="1024">
        <v>0</v>
      </c>
      <c r="I36" s="1023">
        <v>0</v>
      </c>
      <c r="J36" s="1022">
        <v>0</v>
      </c>
      <c r="K36" s="1022">
        <v>0</v>
      </c>
      <c r="L36" s="1022">
        <v>0</v>
      </c>
      <c r="M36" s="274">
        <v>0</v>
      </c>
    </row>
    <row r="37" spans="1:13" ht="17.850000000000001" customHeight="1" x14ac:dyDescent="0.7">
      <c r="A37" s="2321" t="s">
        <v>765</v>
      </c>
      <c r="B37" s="2322"/>
      <c r="C37" s="606" t="s">
        <v>764</v>
      </c>
      <c r="D37" s="277">
        <v>1</v>
      </c>
      <c r="E37" s="1026">
        <v>0</v>
      </c>
      <c r="F37" s="1025">
        <v>0</v>
      </c>
      <c r="G37" s="1022">
        <v>1</v>
      </c>
      <c r="H37" s="1024">
        <v>0</v>
      </c>
      <c r="I37" s="1023">
        <v>0</v>
      </c>
      <c r="J37" s="1022">
        <v>0</v>
      </c>
      <c r="K37" s="1022">
        <v>0</v>
      </c>
      <c r="L37" s="1022">
        <v>4</v>
      </c>
      <c r="M37" s="274">
        <v>0</v>
      </c>
    </row>
    <row r="38" spans="1:13" ht="17.850000000000001" customHeight="1" x14ac:dyDescent="0.7">
      <c r="A38" s="2321" t="s">
        <v>761</v>
      </c>
      <c r="B38" s="2322"/>
      <c r="C38" s="606" t="s">
        <v>762</v>
      </c>
      <c r="D38" s="277">
        <v>1</v>
      </c>
      <c r="E38" s="1026">
        <v>0</v>
      </c>
      <c r="F38" s="1025">
        <v>0</v>
      </c>
      <c r="G38" s="1022">
        <v>0</v>
      </c>
      <c r="H38" s="1024">
        <v>0</v>
      </c>
      <c r="I38" s="1023">
        <v>0</v>
      </c>
      <c r="J38" s="1022">
        <v>0</v>
      </c>
      <c r="K38" s="1022">
        <v>0</v>
      </c>
      <c r="L38" s="1022">
        <v>0</v>
      </c>
      <c r="M38" s="274">
        <v>0</v>
      </c>
    </row>
    <row r="39" spans="1:13" ht="17.850000000000001" customHeight="1" thickBot="1" x14ac:dyDescent="0.75">
      <c r="A39" s="2333" t="s">
        <v>761</v>
      </c>
      <c r="B39" s="2334"/>
      <c r="C39" s="593" t="s">
        <v>760</v>
      </c>
      <c r="D39" s="272">
        <v>0</v>
      </c>
      <c r="E39" s="1021">
        <v>0</v>
      </c>
      <c r="F39" s="1020">
        <v>0</v>
      </c>
      <c r="G39" s="1017">
        <v>0</v>
      </c>
      <c r="H39" s="1019">
        <v>0</v>
      </c>
      <c r="I39" s="1018">
        <v>0</v>
      </c>
      <c r="J39" s="1017">
        <v>0</v>
      </c>
      <c r="K39" s="1017">
        <v>0</v>
      </c>
      <c r="L39" s="1017">
        <v>0</v>
      </c>
      <c r="M39" s="269">
        <v>0</v>
      </c>
    </row>
    <row r="40" spans="1:13" ht="13.15" thickTop="1" x14ac:dyDescent="0.7"/>
  </sheetData>
  <mergeCells count="47">
    <mergeCell ref="A39:B39"/>
    <mergeCell ref="A33:B33"/>
    <mergeCell ref="A34:B34"/>
    <mergeCell ref="A35:B35"/>
    <mergeCell ref="A36:B36"/>
    <mergeCell ref="A37:B37"/>
    <mergeCell ref="A38:B38"/>
    <mergeCell ref="A18:B18"/>
    <mergeCell ref="A19:B19"/>
    <mergeCell ref="A32:B32"/>
    <mergeCell ref="A21:B21"/>
    <mergeCell ref="A22:B22"/>
    <mergeCell ref="A23:B23"/>
    <mergeCell ref="A24:B24"/>
    <mergeCell ref="A25:B25"/>
    <mergeCell ref="A26:B26"/>
    <mergeCell ref="A27:B27"/>
    <mergeCell ref="A20:B20"/>
    <mergeCell ref="A28:B28"/>
    <mergeCell ref="A29:B29"/>
    <mergeCell ref="A30:B30"/>
    <mergeCell ref="A31:B31"/>
    <mergeCell ref="A17:B17"/>
    <mergeCell ref="D4:E4"/>
    <mergeCell ref="A8:C8"/>
    <mergeCell ref="A9:C9"/>
    <mergeCell ref="A10:B10"/>
    <mergeCell ref="A11:B11"/>
    <mergeCell ref="A12:B12"/>
    <mergeCell ref="A13:B13"/>
    <mergeCell ref="A6:C6"/>
    <mergeCell ref="A7:C7"/>
    <mergeCell ref="A14:B14"/>
    <mergeCell ref="A15:B15"/>
    <mergeCell ref="A16:B16"/>
    <mergeCell ref="A2:M2"/>
    <mergeCell ref="A3:C5"/>
    <mergeCell ref="D3:F3"/>
    <mergeCell ref="G3:G5"/>
    <mergeCell ref="H3:I3"/>
    <mergeCell ref="J3:J5"/>
    <mergeCell ref="K3:K5"/>
    <mergeCell ref="L3:L5"/>
    <mergeCell ref="M3:M5"/>
    <mergeCell ref="F4:F5"/>
    <mergeCell ref="H4:H5"/>
    <mergeCell ref="I4:I5"/>
  </mergeCells>
  <phoneticPr fontId="10"/>
  <dataValidations count="1">
    <dataValidation type="list" showInputMessage="1" showErrorMessage="1" sqref="A10:A39 B11:B39" xr:uid="{1CA89490-D8B3-4FBC-AE78-D6014F2B8FE7}">
      <formula1>#REF!</formula1>
    </dataValidation>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91C4-4B59-4765-BAC9-501ADE36E6B7}">
  <sheetPr>
    <tabColor rgb="FFFFC000"/>
    <pageSetUpPr fitToPage="1"/>
  </sheetPr>
  <dimension ref="A2:AM44"/>
  <sheetViews>
    <sheetView zoomScaleNormal="100" workbookViewId="0"/>
  </sheetViews>
  <sheetFormatPr defaultColWidth="2.1875" defaultRowHeight="12.75" x14ac:dyDescent="0.7"/>
  <cols>
    <col min="1" max="2" width="2.1875" style="1" customWidth="1"/>
    <col min="3" max="3" width="6.625" style="1" customWidth="1"/>
    <col min="4" max="4" width="3.8125" style="1" customWidth="1"/>
    <col min="5" max="5" width="6.125" style="1" customWidth="1"/>
    <col min="6" max="6" width="3.8125" style="1" customWidth="1"/>
    <col min="7" max="7" width="6.125" style="1" customWidth="1"/>
    <col min="8" max="8" width="3.8125" style="1" customWidth="1"/>
    <col min="9" max="9" width="6.125" style="1" customWidth="1"/>
    <col min="10" max="10" width="3.8125" style="1" customWidth="1"/>
    <col min="11" max="11" width="6.125" style="1" customWidth="1"/>
    <col min="12" max="12" width="3.8125" style="1" customWidth="1"/>
    <col min="13" max="13" width="6.125" style="1" customWidth="1"/>
    <col min="14" max="14" width="3.8125" style="1" customWidth="1"/>
    <col min="15" max="15" width="6.125" style="1" customWidth="1"/>
    <col min="16" max="16" width="3.8125" style="1" customWidth="1"/>
    <col min="17" max="17" width="6.125" style="1" customWidth="1"/>
    <col min="18" max="18" width="3.8125" style="1" customWidth="1"/>
    <col min="19" max="19" width="6.125" style="1" customWidth="1"/>
    <col min="20" max="20" width="3.8125" style="1" customWidth="1"/>
    <col min="21" max="21" width="6.125" style="1" customWidth="1"/>
    <col min="22" max="22" width="3.8125" style="1" customWidth="1"/>
    <col min="23" max="23" width="6.125" style="1" customWidth="1"/>
    <col min="24" max="24" width="3.8125" style="1" customWidth="1"/>
    <col min="25" max="25" width="6.125" style="1" customWidth="1"/>
    <col min="26" max="26" width="3.8125" style="1" customWidth="1"/>
    <col min="27" max="27" width="6.125" style="1" customWidth="1"/>
    <col min="28" max="28" width="3.8125" style="1" customWidth="1"/>
    <col min="29" max="29" width="6.125" style="1" customWidth="1"/>
    <col min="30" max="30" width="3.8125" style="1" customWidth="1"/>
    <col min="31" max="31" width="6.125" style="1" customWidth="1"/>
    <col min="32" max="32" width="3.8125" style="1" customWidth="1"/>
    <col min="33" max="33" width="6.125" style="1" customWidth="1"/>
    <col min="34" max="34" width="3.8125" style="1" customWidth="1"/>
    <col min="35" max="35" width="6.125" style="1" customWidth="1"/>
    <col min="36" max="36" width="3.8125" style="1" customWidth="1"/>
    <col min="37" max="37" width="6.125" style="1" customWidth="1"/>
    <col min="38" max="38" width="2.1875" style="1"/>
    <col min="39" max="41" width="0" style="1" hidden="1" customWidth="1"/>
    <col min="42" max="16384" width="2.1875" style="1"/>
  </cols>
  <sheetData>
    <row r="2" spans="1:39" ht="16.149999999999999" x14ac:dyDescent="0.7">
      <c r="A2" s="51" t="s">
        <v>1484</v>
      </c>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row>
    <row r="3" spans="1:39" ht="14.25" x14ac:dyDescent="0.7">
      <c r="A3" s="4" t="s">
        <v>1483</v>
      </c>
      <c r="B3" s="4"/>
      <c r="C3" s="4"/>
      <c r="D3" s="4"/>
      <c r="E3" s="4"/>
      <c r="F3" s="4"/>
      <c r="G3" s="4"/>
      <c r="H3" s="4"/>
      <c r="I3" s="4"/>
      <c r="J3" s="4"/>
      <c r="K3" s="4"/>
      <c r="L3" s="4"/>
      <c r="M3" s="4"/>
      <c r="N3" s="4"/>
      <c r="O3" s="4"/>
      <c r="P3" s="4"/>
      <c r="Q3" s="4"/>
      <c r="R3" s="4"/>
      <c r="S3" s="4"/>
      <c r="T3" s="4"/>
      <c r="U3" s="4"/>
      <c r="V3" s="4"/>
      <c r="W3" s="4"/>
      <c r="X3" s="4"/>
      <c r="Y3" s="4"/>
      <c r="Z3" s="4"/>
      <c r="AA3" s="4"/>
      <c r="AB3" s="4"/>
    </row>
    <row r="4" spans="1:39" ht="13.35" customHeight="1" x14ac:dyDescent="0.7">
      <c r="A4" s="1845" t="s">
        <v>23</v>
      </c>
      <c r="B4" s="1845"/>
      <c r="C4" s="1" t="s">
        <v>1482</v>
      </c>
    </row>
    <row r="5" spans="1:39" ht="13.15" thickBot="1" x14ac:dyDescent="0.75">
      <c r="A5" s="2668" t="s">
        <v>93</v>
      </c>
      <c r="B5" s="2668"/>
      <c r="C5" s="1851" t="s">
        <v>1481</v>
      </c>
      <c r="D5" s="1851"/>
    </row>
    <row r="6" spans="1:39" ht="13.15" thickTop="1" x14ac:dyDescent="0.7">
      <c r="A6" s="2052"/>
      <c r="B6" s="2014"/>
      <c r="C6" s="2014"/>
      <c r="D6" s="2376" t="s">
        <v>1480</v>
      </c>
      <c r="E6" s="2377"/>
      <c r="F6" s="2377"/>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669"/>
      <c r="AH6" s="2687" t="s">
        <v>1479</v>
      </c>
      <c r="AI6" s="2688"/>
      <c r="AJ6" s="1903" t="s">
        <v>1478</v>
      </c>
      <c r="AK6" s="2067"/>
    </row>
    <row r="7" spans="1:39" ht="13.15" thickBot="1" x14ac:dyDescent="0.75">
      <c r="A7" s="2643"/>
      <c r="B7" s="1681"/>
      <c r="C7" s="1681"/>
      <c r="D7" s="2676" t="s">
        <v>1477</v>
      </c>
      <c r="E7" s="2677"/>
      <c r="F7" s="2677"/>
      <c r="G7" s="2678"/>
      <c r="H7" s="2679" t="s">
        <v>1476</v>
      </c>
      <c r="I7" s="2680"/>
      <c r="J7" s="2677" t="s">
        <v>1475</v>
      </c>
      <c r="K7" s="2677"/>
      <c r="L7" s="2677"/>
      <c r="M7" s="2677"/>
      <c r="N7" s="2683" t="s">
        <v>1474</v>
      </c>
      <c r="O7" s="2677"/>
      <c r="P7" s="2677"/>
      <c r="Q7" s="2678"/>
      <c r="R7" s="2677" t="s">
        <v>1473</v>
      </c>
      <c r="S7" s="2677"/>
      <c r="T7" s="2677"/>
      <c r="U7" s="2677"/>
      <c r="V7" s="2677"/>
      <c r="W7" s="2677"/>
      <c r="X7" s="2677"/>
      <c r="Y7" s="2677"/>
      <c r="Z7" s="2677"/>
      <c r="AA7" s="2677"/>
      <c r="AB7" s="2677"/>
      <c r="AC7" s="2678"/>
      <c r="AD7" s="2683" t="s">
        <v>1472</v>
      </c>
      <c r="AE7" s="2678"/>
      <c r="AF7" s="2062" t="s">
        <v>109</v>
      </c>
      <c r="AG7" s="2686"/>
      <c r="AH7" s="2689"/>
      <c r="AI7" s="2690"/>
      <c r="AJ7" s="2062"/>
      <c r="AK7" s="2673"/>
    </row>
    <row r="8" spans="1:39" s="230" customFormat="1" ht="38.25" customHeight="1" x14ac:dyDescent="0.7">
      <c r="A8" s="2643"/>
      <c r="B8" s="1681"/>
      <c r="C8" s="1681"/>
      <c r="D8" s="1124"/>
      <c r="E8" s="1122"/>
      <c r="F8" s="2670" t="s">
        <v>1471</v>
      </c>
      <c r="G8" s="2671"/>
      <c r="H8" s="2681"/>
      <c r="I8" s="2682"/>
      <c r="J8" s="1122"/>
      <c r="K8" s="1122"/>
      <c r="L8" s="2670" t="s">
        <v>1470</v>
      </c>
      <c r="M8" s="2672"/>
      <c r="N8" s="1123"/>
      <c r="O8" s="1122"/>
      <c r="P8" s="2670" t="s">
        <v>1469</v>
      </c>
      <c r="Q8" s="2671"/>
      <c r="R8" s="1122"/>
      <c r="S8" s="1122"/>
      <c r="T8" s="2670" t="s">
        <v>1468</v>
      </c>
      <c r="U8" s="2672"/>
      <c r="V8" s="2670" t="s">
        <v>1467</v>
      </c>
      <c r="W8" s="2672"/>
      <c r="X8" s="2670" t="s">
        <v>1466</v>
      </c>
      <c r="Y8" s="2672"/>
      <c r="Z8" s="2670" t="s">
        <v>1465</v>
      </c>
      <c r="AA8" s="2672"/>
      <c r="AB8" s="2670" t="s">
        <v>1464</v>
      </c>
      <c r="AC8" s="2671"/>
      <c r="AD8" s="2684"/>
      <c r="AE8" s="2685"/>
      <c r="AF8" s="2674"/>
      <c r="AG8" s="2685"/>
      <c r="AH8" s="2691"/>
      <c r="AI8" s="2692"/>
      <c r="AJ8" s="2674"/>
      <c r="AK8" s="2675"/>
    </row>
    <row r="9" spans="1:39" ht="49.15" thickBot="1" x14ac:dyDescent="0.75">
      <c r="A9" s="2054"/>
      <c r="B9" s="1722"/>
      <c r="C9" s="1722"/>
      <c r="D9" s="1120" t="s">
        <v>462</v>
      </c>
      <c r="E9" s="1118" t="s">
        <v>505</v>
      </c>
      <c r="F9" s="1119" t="s">
        <v>462</v>
      </c>
      <c r="G9" s="1116" t="s">
        <v>505</v>
      </c>
      <c r="H9" s="1117" t="s">
        <v>462</v>
      </c>
      <c r="I9" s="1116" t="s">
        <v>505</v>
      </c>
      <c r="J9" s="1115" t="s">
        <v>462</v>
      </c>
      <c r="K9" s="1118" t="s">
        <v>505</v>
      </c>
      <c r="L9" s="1119" t="s">
        <v>462</v>
      </c>
      <c r="M9" s="1118" t="s">
        <v>505</v>
      </c>
      <c r="N9" s="1117" t="s">
        <v>462</v>
      </c>
      <c r="O9" s="1118" t="s">
        <v>505</v>
      </c>
      <c r="P9" s="1119" t="s">
        <v>462</v>
      </c>
      <c r="Q9" s="1116" t="s">
        <v>505</v>
      </c>
      <c r="R9" s="1115" t="s">
        <v>462</v>
      </c>
      <c r="S9" s="1118" t="s">
        <v>505</v>
      </c>
      <c r="T9" s="1119" t="s">
        <v>462</v>
      </c>
      <c r="U9" s="1118" t="s">
        <v>505</v>
      </c>
      <c r="V9" s="1119" t="s">
        <v>462</v>
      </c>
      <c r="W9" s="1118" t="s">
        <v>505</v>
      </c>
      <c r="X9" s="1119" t="s">
        <v>462</v>
      </c>
      <c r="Y9" s="1118" t="s">
        <v>505</v>
      </c>
      <c r="Z9" s="1119" t="s">
        <v>462</v>
      </c>
      <c r="AA9" s="1118" t="s">
        <v>505</v>
      </c>
      <c r="AB9" s="1119" t="s">
        <v>462</v>
      </c>
      <c r="AC9" s="1118" t="s">
        <v>505</v>
      </c>
      <c r="AD9" s="1117" t="s">
        <v>462</v>
      </c>
      <c r="AE9" s="1116" t="s">
        <v>505</v>
      </c>
      <c r="AF9" s="1115" t="s">
        <v>462</v>
      </c>
      <c r="AG9" s="1116" t="s">
        <v>505</v>
      </c>
      <c r="AH9" s="1117" t="s">
        <v>462</v>
      </c>
      <c r="AI9" s="1116" t="s">
        <v>505</v>
      </c>
      <c r="AJ9" s="1115" t="s">
        <v>1463</v>
      </c>
      <c r="AK9" s="1114" t="s">
        <v>505</v>
      </c>
    </row>
    <row r="10" spans="1:39" ht="16.5" customHeight="1" thickTop="1" thickBot="1" x14ac:dyDescent="0.75">
      <c r="A10" s="2393" t="s">
        <v>806</v>
      </c>
      <c r="B10" s="2394"/>
      <c r="C10" s="2394"/>
      <c r="D10" s="1113">
        <f t="shared" ref="D10:AK10" si="0">SUM(D14:D43)</f>
        <v>1790</v>
      </c>
      <c r="E10" s="1111">
        <f t="shared" si="0"/>
        <v>111012</v>
      </c>
      <c r="F10" s="1112">
        <f t="shared" si="0"/>
        <v>802</v>
      </c>
      <c r="G10" s="1109">
        <f t="shared" si="0"/>
        <v>56736</v>
      </c>
      <c r="H10" s="1110">
        <f t="shared" si="0"/>
        <v>883</v>
      </c>
      <c r="I10" s="1109">
        <f t="shared" si="0"/>
        <v>87304</v>
      </c>
      <c r="J10" s="1108">
        <f t="shared" si="0"/>
        <v>697</v>
      </c>
      <c r="K10" s="1111">
        <f t="shared" si="0"/>
        <v>34758</v>
      </c>
      <c r="L10" s="1112">
        <f t="shared" si="0"/>
        <v>292</v>
      </c>
      <c r="M10" s="1111">
        <f t="shared" si="0"/>
        <v>13561</v>
      </c>
      <c r="N10" s="1110">
        <f t="shared" si="0"/>
        <v>47</v>
      </c>
      <c r="O10" s="1111">
        <f t="shared" si="0"/>
        <v>1663</v>
      </c>
      <c r="P10" s="1112">
        <f t="shared" si="0"/>
        <v>22</v>
      </c>
      <c r="Q10" s="1109">
        <f t="shared" si="0"/>
        <v>526</v>
      </c>
      <c r="R10" s="1108">
        <f t="shared" si="0"/>
        <v>531</v>
      </c>
      <c r="S10" s="1111">
        <f t="shared" si="0"/>
        <v>26306</v>
      </c>
      <c r="T10" s="1112">
        <f t="shared" si="0"/>
        <v>44</v>
      </c>
      <c r="U10" s="1111">
        <f t="shared" si="0"/>
        <v>7473</v>
      </c>
      <c r="V10" s="1112">
        <f t="shared" si="0"/>
        <v>66</v>
      </c>
      <c r="W10" s="1111">
        <f t="shared" si="0"/>
        <v>1688</v>
      </c>
      <c r="X10" s="1112">
        <f t="shared" si="0"/>
        <v>15</v>
      </c>
      <c r="Y10" s="1111">
        <f t="shared" si="0"/>
        <v>1088</v>
      </c>
      <c r="Z10" s="1112">
        <f t="shared" si="0"/>
        <v>27</v>
      </c>
      <c r="AA10" s="1111">
        <f t="shared" si="0"/>
        <v>962</v>
      </c>
      <c r="AB10" s="1112">
        <f t="shared" si="0"/>
        <v>40</v>
      </c>
      <c r="AC10" s="1111">
        <f t="shared" si="0"/>
        <v>1124</v>
      </c>
      <c r="AD10" s="1110">
        <f t="shared" si="0"/>
        <v>21</v>
      </c>
      <c r="AE10" s="1109">
        <f t="shared" si="0"/>
        <v>1066</v>
      </c>
      <c r="AF10" s="1108">
        <f t="shared" si="0"/>
        <v>199</v>
      </c>
      <c r="AG10" s="1109">
        <f t="shared" si="0"/>
        <v>76534</v>
      </c>
      <c r="AH10" s="1110">
        <f t="shared" si="0"/>
        <v>4168</v>
      </c>
      <c r="AI10" s="1109">
        <f t="shared" si="0"/>
        <v>338643</v>
      </c>
      <c r="AJ10" s="1108">
        <f t="shared" si="0"/>
        <v>1736</v>
      </c>
      <c r="AK10" s="1107">
        <f t="shared" si="0"/>
        <v>207476</v>
      </c>
    </row>
    <row r="11" spans="1:39" ht="16.5" customHeight="1" x14ac:dyDescent="0.7">
      <c r="A11" s="2395" t="s">
        <v>805</v>
      </c>
      <c r="B11" s="2396"/>
      <c r="C11" s="2396"/>
      <c r="D11" s="1106">
        <f t="shared" ref="D11:M13" si="1">SUMIF($A$14:$A$43,$AM11,D$14:D$43)</f>
        <v>461</v>
      </c>
      <c r="E11" s="1104">
        <f t="shared" si="1"/>
        <v>7728</v>
      </c>
      <c r="F11" s="1105">
        <f t="shared" si="1"/>
        <v>281</v>
      </c>
      <c r="G11" s="1102">
        <f t="shared" si="1"/>
        <v>3015</v>
      </c>
      <c r="H11" s="1103">
        <f t="shared" si="1"/>
        <v>253</v>
      </c>
      <c r="I11" s="1102">
        <f t="shared" si="1"/>
        <v>6567</v>
      </c>
      <c r="J11" s="1101">
        <f t="shared" si="1"/>
        <v>229</v>
      </c>
      <c r="K11" s="1104">
        <f t="shared" si="1"/>
        <v>2636</v>
      </c>
      <c r="L11" s="1105">
        <f t="shared" si="1"/>
        <v>109</v>
      </c>
      <c r="M11" s="1104">
        <f t="shared" si="1"/>
        <v>953</v>
      </c>
      <c r="N11" s="1103">
        <f t="shared" ref="N11:W13" si="2">SUMIF($A$14:$A$43,$AM11,N$14:N$43)</f>
        <v>3</v>
      </c>
      <c r="O11" s="1104">
        <f t="shared" si="2"/>
        <v>103</v>
      </c>
      <c r="P11" s="1105">
        <f t="shared" si="2"/>
        <v>0</v>
      </c>
      <c r="Q11" s="1102">
        <f t="shared" si="2"/>
        <v>0</v>
      </c>
      <c r="R11" s="1101">
        <f t="shared" si="2"/>
        <v>234</v>
      </c>
      <c r="S11" s="1104">
        <f t="shared" si="2"/>
        <v>6997</v>
      </c>
      <c r="T11" s="1105">
        <f t="shared" si="2"/>
        <v>7</v>
      </c>
      <c r="U11" s="1104">
        <f t="shared" si="2"/>
        <v>89</v>
      </c>
      <c r="V11" s="1105">
        <f t="shared" si="2"/>
        <v>14</v>
      </c>
      <c r="W11" s="1104">
        <f t="shared" si="2"/>
        <v>313</v>
      </c>
      <c r="X11" s="1105">
        <f t="shared" ref="X11:AK13" si="3">SUMIF($A$14:$A$43,$AM11,X$14:X$43)</f>
        <v>1</v>
      </c>
      <c r="Y11" s="1104">
        <f t="shared" si="3"/>
        <v>14</v>
      </c>
      <c r="Z11" s="1105">
        <f t="shared" si="3"/>
        <v>2</v>
      </c>
      <c r="AA11" s="1104">
        <f t="shared" si="3"/>
        <v>23</v>
      </c>
      <c r="AB11" s="1105">
        <f t="shared" si="3"/>
        <v>8</v>
      </c>
      <c r="AC11" s="1104">
        <f t="shared" si="3"/>
        <v>80</v>
      </c>
      <c r="AD11" s="1103">
        <f t="shared" si="3"/>
        <v>4</v>
      </c>
      <c r="AE11" s="1102">
        <f t="shared" si="3"/>
        <v>24</v>
      </c>
      <c r="AF11" s="1101">
        <f t="shared" si="3"/>
        <v>19</v>
      </c>
      <c r="AG11" s="1102">
        <f t="shared" si="3"/>
        <v>509</v>
      </c>
      <c r="AH11" s="1103">
        <f t="shared" si="3"/>
        <v>1203</v>
      </c>
      <c r="AI11" s="1102">
        <f t="shared" si="3"/>
        <v>24564</v>
      </c>
      <c r="AJ11" s="1101">
        <f t="shared" si="3"/>
        <v>433</v>
      </c>
      <c r="AK11" s="1100">
        <f t="shared" si="3"/>
        <v>9310</v>
      </c>
      <c r="AM11" s="1" t="s">
        <v>1462</v>
      </c>
    </row>
    <row r="12" spans="1:39" ht="16.5" customHeight="1" x14ac:dyDescent="0.7">
      <c r="A12" s="2397" t="s">
        <v>804</v>
      </c>
      <c r="B12" s="2398"/>
      <c r="C12" s="2398"/>
      <c r="D12" s="1099">
        <f t="shared" si="1"/>
        <v>914</v>
      </c>
      <c r="E12" s="1097">
        <f t="shared" si="1"/>
        <v>63088</v>
      </c>
      <c r="F12" s="1098">
        <f t="shared" si="1"/>
        <v>367</v>
      </c>
      <c r="G12" s="1095">
        <f t="shared" si="1"/>
        <v>40916</v>
      </c>
      <c r="H12" s="1096">
        <f t="shared" si="1"/>
        <v>490</v>
      </c>
      <c r="I12" s="1095">
        <f t="shared" si="1"/>
        <v>69222</v>
      </c>
      <c r="J12" s="1094">
        <f t="shared" si="1"/>
        <v>255</v>
      </c>
      <c r="K12" s="1097">
        <f t="shared" si="1"/>
        <v>13204</v>
      </c>
      <c r="L12" s="1098">
        <f t="shared" si="1"/>
        <v>60</v>
      </c>
      <c r="M12" s="1097">
        <f t="shared" si="1"/>
        <v>3558</v>
      </c>
      <c r="N12" s="1096">
        <f t="shared" si="2"/>
        <v>34</v>
      </c>
      <c r="O12" s="1097">
        <f t="shared" si="2"/>
        <v>1261</v>
      </c>
      <c r="P12" s="1098">
        <f t="shared" si="2"/>
        <v>15</v>
      </c>
      <c r="Q12" s="1095">
        <f t="shared" si="2"/>
        <v>287</v>
      </c>
      <c r="R12" s="1094">
        <f t="shared" si="2"/>
        <v>225</v>
      </c>
      <c r="S12" s="1097">
        <f t="shared" si="2"/>
        <v>6241</v>
      </c>
      <c r="T12" s="1098">
        <f t="shared" si="2"/>
        <v>35</v>
      </c>
      <c r="U12" s="1097">
        <f t="shared" si="2"/>
        <v>740</v>
      </c>
      <c r="V12" s="1098">
        <f t="shared" si="2"/>
        <v>48</v>
      </c>
      <c r="W12" s="1097">
        <f t="shared" si="2"/>
        <v>746</v>
      </c>
      <c r="X12" s="1098">
        <f t="shared" si="3"/>
        <v>4</v>
      </c>
      <c r="Y12" s="1097">
        <f t="shared" si="3"/>
        <v>216</v>
      </c>
      <c r="Z12" s="1098">
        <f t="shared" si="3"/>
        <v>21</v>
      </c>
      <c r="AA12" s="1097">
        <f t="shared" si="3"/>
        <v>837</v>
      </c>
      <c r="AB12" s="1098">
        <f t="shared" si="3"/>
        <v>20</v>
      </c>
      <c r="AC12" s="1097">
        <f t="shared" si="3"/>
        <v>393</v>
      </c>
      <c r="AD12" s="1096">
        <f t="shared" si="3"/>
        <v>14</v>
      </c>
      <c r="AE12" s="1095">
        <f t="shared" si="3"/>
        <v>875</v>
      </c>
      <c r="AF12" s="1094">
        <f t="shared" si="3"/>
        <v>52</v>
      </c>
      <c r="AG12" s="1095">
        <f t="shared" si="3"/>
        <v>4527</v>
      </c>
      <c r="AH12" s="1096">
        <f t="shared" si="3"/>
        <v>1984</v>
      </c>
      <c r="AI12" s="1095">
        <f t="shared" si="3"/>
        <v>158418</v>
      </c>
      <c r="AJ12" s="1094">
        <f t="shared" si="3"/>
        <v>847</v>
      </c>
      <c r="AK12" s="1093">
        <f t="shared" si="3"/>
        <v>84175</v>
      </c>
      <c r="AM12" s="1" t="s">
        <v>1461</v>
      </c>
    </row>
    <row r="13" spans="1:39" ht="16.5" customHeight="1" thickBot="1" x14ac:dyDescent="0.75">
      <c r="A13" s="2399" t="s">
        <v>803</v>
      </c>
      <c r="B13" s="2400"/>
      <c r="C13" s="2400"/>
      <c r="D13" s="1092">
        <f t="shared" si="1"/>
        <v>415</v>
      </c>
      <c r="E13" s="1090">
        <f t="shared" si="1"/>
        <v>40196</v>
      </c>
      <c r="F13" s="1091">
        <f t="shared" si="1"/>
        <v>154</v>
      </c>
      <c r="G13" s="1088">
        <f t="shared" si="1"/>
        <v>12805</v>
      </c>
      <c r="H13" s="1089">
        <f t="shared" si="1"/>
        <v>140</v>
      </c>
      <c r="I13" s="1088">
        <f t="shared" si="1"/>
        <v>11515</v>
      </c>
      <c r="J13" s="1087">
        <f t="shared" si="1"/>
        <v>213</v>
      </c>
      <c r="K13" s="1090">
        <f t="shared" si="1"/>
        <v>18918</v>
      </c>
      <c r="L13" s="1091">
        <f t="shared" si="1"/>
        <v>123</v>
      </c>
      <c r="M13" s="1090">
        <f t="shared" si="1"/>
        <v>9050</v>
      </c>
      <c r="N13" s="1089">
        <f t="shared" si="2"/>
        <v>10</v>
      </c>
      <c r="O13" s="1090">
        <f t="shared" si="2"/>
        <v>299</v>
      </c>
      <c r="P13" s="1091">
        <f t="shared" si="2"/>
        <v>7</v>
      </c>
      <c r="Q13" s="1088">
        <f t="shared" si="2"/>
        <v>239</v>
      </c>
      <c r="R13" s="1087">
        <f t="shared" si="2"/>
        <v>72</v>
      </c>
      <c r="S13" s="1090">
        <f t="shared" si="2"/>
        <v>13068</v>
      </c>
      <c r="T13" s="1091">
        <f t="shared" si="2"/>
        <v>2</v>
      </c>
      <c r="U13" s="1090">
        <f t="shared" si="2"/>
        <v>6644</v>
      </c>
      <c r="V13" s="1091">
        <f t="shared" si="2"/>
        <v>4</v>
      </c>
      <c r="W13" s="1090">
        <f t="shared" si="2"/>
        <v>629</v>
      </c>
      <c r="X13" s="1091">
        <f t="shared" si="3"/>
        <v>10</v>
      </c>
      <c r="Y13" s="1090">
        <f t="shared" si="3"/>
        <v>858</v>
      </c>
      <c r="Z13" s="1091">
        <f t="shared" si="3"/>
        <v>4</v>
      </c>
      <c r="AA13" s="1090">
        <f t="shared" si="3"/>
        <v>102</v>
      </c>
      <c r="AB13" s="1091">
        <f t="shared" si="3"/>
        <v>12</v>
      </c>
      <c r="AC13" s="1090">
        <f t="shared" si="3"/>
        <v>651</v>
      </c>
      <c r="AD13" s="1089">
        <f t="shared" si="3"/>
        <v>3</v>
      </c>
      <c r="AE13" s="1088">
        <f t="shared" si="3"/>
        <v>167</v>
      </c>
      <c r="AF13" s="1087">
        <f t="shared" si="3"/>
        <v>128</v>
      </c>
      <c r="AG13" s="1088">
        <f t="shared" si="3"/>
        <v>71498</v>
      </c>
      <c r="AH13" s="1089">
        <f t="shared" si="3"/>
        <v>981</v>
      </c>
      <c r="AI13" s="1088">
        <f t="shared" si="3"/>
        <v>155661</v>
      </c>
      <c r="AJ13" s="1087">
        <f t="shared" si="3"/>
        <v>456</v>
      </c>
      <c r="AK13" s="1086">
        <f t="shared" si="3"/>
        <v>113991</v>
      </c>
      <c r="AM13" s="1" t="s">
        <v>761</v>
      </c>
    </row>
    <row r="14" spans="1:39" ht="16.5" customHeight="1" x14ac:dyDescent="0.7">
      <c r="A14" s="1034" t="s">
        <v>761</v>
      </c>
      <c r="B14" s="2440" t="s">
        <v>801</v>
      </c>
      <c r="C14" s="2440"/>
      <c r="D14" s="1085">
        <v>193</v>
      </c>
      <c r="E14" s="1083">
        <v>11914</v>
      </c>
      <c r="F14" s="1084">
        <v>63</v>
      </c>
      <c r="G14" s="1081">
        <v>2909</v>
      </c>
      <c r="H14" s="1082">
        <v>36</v>
      </c>
      <c r="I14" s="1081">
        <v>2044</v>
      </c>
      <c r="J14" s="1080">
        <v>126</v>
      </c>
      <c r="K14" s="1083">
        <v>10587</v>
      </c>
      <c r="L14" s="1084">
        <v>76</v>
      </c>
      <c r="M14" s="1083">
        <v>2494</v>
      </c>
      <c r="N14" s="1082">
        <v>9</v>
      </c>
      <c r="O14" s="1083">
        <v>248</v>
      </c>
      <c r="P14" s="1084">
        <v>6</v>
      </c>
      <c r="Q14" s="1081">
        <v>188</v>
      </c>
      <c r="R14" s="1080">
        <v>57</v>
      </c>
      <c r="S14" s="1083">
        <v>10946</v>
      </c>
      <c r="T14" s="1084">
        <v>2</v>
      </c>
      <c r="U14" s="1083">
        <v>6644</v>
      </c>
      <c r="V14" s="1084">
        <v>4</v>
      </c>
      <c r="W14" s="1083">
        <v>629</v>
      </c>
      <c r="X14" s="1084">
        <v>6</v>
      </c>
      <c r="Y14" s="1083">
        <v>725</v>
      </c>
      <c r="Z14" s="1084">
        <v>4</v>
      </c>
      <c r="AA14" s="1083">
        <v>102</v>
      </c>
      <c r="AB14" s="1084">
        <v>8</v>
      </c>
      <c r="AC14" s="1083">
        <v>528</v>
      </c>
      <c r="AD14" s="1082">
        <v>3</v>
      </c>
      <c r="AE14" s="1081">
        <v>167</v>
      </c>
      <c r="AF14" s="1080">
        <v>76</v>
      </c>
      <c r="AG14" s="1081">
        <v>56760</v>
      </c>
      <c r="AH14" s="1082">
        <v>500</v>
      </c>
      <c r="AI14" s="1081">
        <v>92666</v>
      </c>
      <c r="AJ14" s="1080">
        <v>286</v>
      </c>
      <c r="AK14" s="1079">
        <v>60743</v>
      </c>
    </row>
    <row r="15" spans="1:39" ht="16.5" customHeight="1" x14ac:dyDescent="0.7">
      <c r="A15" s="531" t="s">
        <v>765</v>
      </c>
      <c r="B15" s="2402" t="s">
        <v>799</v>
      </c>
      <c r="C15" s="2402"/>
      <c r="D15" s="1078">
        <v>80</v>
      </c>
      <c r="E15" s="1076">
        <v>20992</v>
      </c>
      <c r="F15" s="1077">
        <v>35</v>
      </c>
      <c r="G15" s="1074">
        <v>18242</v>
      </c>
      <c r="H15" s="1075">
        <v>9</v>
      </c>
      <c r="I15" s="1074">
        <v>6771</v>
      </c>
      <c r="J15" s="1073">
        <v>32</v>
      </c>
      <c r="K15" s="1076">
        <v>1134</v>
      </c>
      <c r="L15" s="1077">
        <v>12</v>
      </c>
      <c r="M15" s="1076">
        <v>585</v>
      </c>
      <c r="N15" s="1075">
        <v>14</v>
      </c>
      <c r="O15" s="1076">
        <v>457</v>
      </c>
      <c r="P15" s="1077">
        <v>4</v>
      </c>
      <c r="Q15" s="1074">
        <v>185</v>
      </c>
      <c r="R15" s="1073">
        <v>42</v>
      </c>
      <c r="S15" s="1076">
        <v>1242</v>
      </c>
      <c r="T15" s="1077">
        <v>5</v>
      </c>
      <c r="U15" s="1076">
        <v>76</v>
      </c>
      <c r="V15" s="1077">
        <v>0</v>
      </c>
      <c r="W15" s="1076">
        <v>0</v>
      </c>
      <c r="X15" s="1077">
        <v>3</v>
      </c>
      <c r="Y15" s="1076">
        <v>101</v>
      </c>
      <c r="Z15" s="1077">
        <v>11</v>
      </c>
      <c r="AA15" s="1076">
        <v>201</v>
      </c>
      <c r="AB15" s="1077">
        <v>0</v>
      </c>
      <c r="AC15" s="1076">
        <v>0</v>
      </c>
      <c r="AD15" s="1075">
        <v>2</v>
      </c>
      <c r="AE15" s="1074">
        <v>513</v>
      </c>
      <c r="AF15" s="1073">
        <v>4</v>
      </c>
      <c r="AG15" s="1074">
        <v>861</v>
      </c>
      <c r="AH15" s="1075">
        <v>183</v>
      </c>
      <c r="AI15" s="1074">
        <v>31970</v>
      </c>
      <c r="AJ15" s="1073">
        <v>58</v>
      </c>
      <c r="AK15" s="1072">
        <v>1726</v>
      </c>
    </row>
    <row r="16" spans="1:39" ht="16.5" customHeight="1" x14ac:dyDescent="0.7">
      <c r="A16" s="531" t="s">
        <v>765</v>
      </c>
      <c r="B16" s="2402" t="s">
        <v>797</v>
      </c>
      <c r="C16" s="2402"/>
      <c r="D16" s="1078">
        <v>73</v>
      </c>
      <c r="E16" s="1076">
        <v>4612</v>
      </c>
      <c r="F16" s="1077">
        <v>55</v>
      </c>
      <c r="G16" s="1074">
        <v>4057</v>
      </c>
      <c r="H16" s="1075">
        <v>15</v>
      </c>
      <c r="I16" s="1074">
        <v>2919</v>
      </c>
      <c r="J16" s="1073">
        <v>19</v>
      </c>
      <c r="K16" s="1076">
        <v>2520</v>
      </c>
      <c r="L16" s="1077">
        <v>0</v>
      </c>
      <c r="M16" s="1076">
        <v>0</v>
      </c>
      <c r="N16" s="1075">
        <v>2</v>
      </c>
      <c r="O16" s="1076">
        <v>46</v>
      </c>
      <c r="P16" s="1077">
        <v>1</v>
      </c>
      <c r="Q16" s="1074">
        <v>36</v>
      </c>
      <c r="R16" s="1073">
        <v>5</v>
      </c>
      <c r="S16" s="1076">
        <v>76</v>
      </c>
      <c r="T16" s="1077">
        <v>0</v>
      </c>
      <c r="U16" s="1076">
        <v>1</v>
      </c>
      <c r="V16" s="1077">
        <v>24</v>
      </c>
      <c r="W16" s="1076">
        <v>0</v>
      </c>
      <c r="X16" s="1077">
        <v>0</v>
      </c>
      <c r="Y16" s="1076">
        <v>0</v>
      </c>
      <c r="Z16" s="1077">
        <v>3</v>
      </c>
      <c r="AA16" s="1076">
        <v>53</v>
      </c>
      <c r="AB16" s="1077">
        <v>0</v>
      </c>
      <c r="AC16" s="1076">
        <v>0</v>
      </c>
      <c r="AD16" s="1075">
        <v>1</v>
      </c>
      <c r="AE16" s="1074">
        <v>107</v>
      </c>
      <c r="AF16" s="1073">
        <v>12</v>
      </c>
      <c r="AG16" s="1074">
        <v>590</v>
      </c>
      <c r="AH16" s="1075">
        <v>127</v>
      </c>
      <c r="AI16" s="1074">
        <v>10870</v>
      </c>
      <c r="AJ16" s="1073">
        <v>85</v>
      </c>
      <c r="AK16" s="1072">
        <v>16642</v>
      </c>
    </row>
    <row r="17" spans="1:37" ht="16.5" customHeight="1" x14ac:dyDescent="0.7">
      <c r="A17" s="531" t="s">
        <v>765</v>
      </c>
      <c r="B17" s="2402" t="s">
        <v>796</v>
      </c>
      <c r="C17" s="2402"/>
      <c r="D17" s="1078">
        <v>232</v>
      </c>
      <c r="E17" s="1076">
        <v>4317</v>
      </c>
      <c r="F17" s="1077">
        <v>72</v>
      </c>
      <c r="G17" s="1074">
        <v>1510</v>
      </c>
      <c r="H17" s="1075">
        <v>164</v>
      </c>
      <c r="I17" s="1074">
        <v>8275</v>
      </c>
      <c r="J17" s="1073">
        <v>95</v>
      </c>
      <c r="K17" s="1076">
        <v>2246</v>
      </c>
      <c r="L17" s="1077">
        <v>26</v>
      </c>
      <c r="M17" s="1076">
        <v>968</v>
      </c>
      <c r="N17" s="1075">
        <v>4</v>
      </c>
      <c r="O17" s="1076">
        <v>49</v>
      </c>
      <c r="P17" s="1077">
        <v>2</v>
      </c>
      <c r="Q17" s="1074">
        <v>19</v>
      </c>
      <c r="R17" s="1073">
        <v>69</v>
      </c>
      <c r="S17" s="1076">
        <v>1714</v>
      </c>
      <c r="T17" s="1077">
        <v>25</v>
      </c>
      <c r="U17" s="1076">
        <v>482</v>
      </c>
      <c r="V17" s="1077">
        <v>24</v>
      </c>
      <c r="W17" s="1076">
        <v>746</v>
      </c>
      <c r="X17" s="1077">
        <v>0</v>
      </c>
      <c r="Y17" s="1076">
        <v>0</v>
      </c>
      <c r="Z17" s="1077">
        <v>0</v>
      </c>
      <c r="AA17" s="1076">
        <v>0</v>
      </c>
      <c r="AB17" s="1077">
        <v>20</v>
      </c>
      <c r="AC17" s="1076">
        <v>393</v>
      </c>
      <c r="AD17" s="1075">
        <v>10</v>
      </c>
      <c r="AE17" s="1074">
        <v>136</v>
      </c>
      <c r="AF17" s="1073">
        <v>25</v>
      </c>
      <c r="AG17" s="1074">
        <v>1699</v>
      </c>
      <c r="AH17" s="1075">
        <v>599</v>
      </c>
      <c r="AI17" s="1074">
        <v>18436</v>
      </c>
      <c r="AJ17" s="1073">
        <v>214</v>
      </c>
      <c r="AK17" s="1072">
        <v>14209</v>
      </c>
    </row>
    <row r="18" spans="1:37" ht="16.5" customHeight="1" x14ac:dyDescent="0.7">
      <c r="A18" s="531" t="s">
        <v>761</v>
      </c>
      <c r="B18" s="2402" t="s">
        <v>795</v>
      </c>
      <c r="C18" s="2402"/>
      <c r="D18" s="1078">
        <v>46</v>
      </c>
      <c r="E18" s="1076">
        <v>5327</v>
      </c>
      <c r="F18" s="1077">
        <v>23</v>
      </c>
      <c r="G18" s="1074">
        <v>1452</v>
      </c>
      <c r="H18" s="1075">
        <v>13</v>
      </c>
      <c r="I18" s="1074">
        <v>710</v>
      </c>
      <c r="J18" s="1073">
        <v>2</v>
      </c>
      <c r="K18" s="1076">
        <v>29</v>
      </c>
      <c r="L18" s="1077">
        <v>0</v>
      </c>
      <c r="M18" s="1076">
        <v>0</v>
      </c>
      <c r="N18" s="1075">
        <v>0</v>
      </c>
      <c r="O18" s="1076">
        <v>0</v>
      </c>
      <c r="P18" s="1077">
        <v>0</v>
      </c>
      <c r="Q18" s="1074">
        <v>0</v>
      </c>
      <c r="R18" s="1073">
        <v>3</v>
      </c>
      <c r="S18" s="1076">
        <v>52</v>
      </c>
      <c r="T18" s="1077">
        <v>0</v>
      </c>
      <c r="U18" s="1076">
        <v>0</v>
      </c>
      <c r="V18" s="1077">
        <v>0</v>
      </c>
      <c r="W18" s="1076">
        <v>0</v>
      </c>
      <c r="X18" s="1077">
        <v>3</v>
      </c>
      <c r="Y18" s="1076">
        <v>52</v>
      </c>
      <c r="Z18" s="1077">
        <v>0</v>
      </c>
      <c r="AA18" s="1076">
        <v>0</v>
      </c>
      <c r="AB18" s="1077">
        <v>0</v>
      </c>
      <c r="AC18" s="1076">
        <v>0</v>
      </c>
      <c r="AD18" s="1075">
        <v>0</v>
      </c>
      <c r="AE18" s="1074">
        <v>0</v>
      </c>
      <c r="AF18" s="1073">
        <v>15</v>
      </c>
      <c r="AG18" s="1074">
        <v>4265</v>
      </c>
      <c r="AH18" s="1075">
        <v>79</v>
      </c>
      <c r="AI18" s="1074">
        <v>10383</v>
      </c>
      <c r="AJ18" s="1073">
        <v>24</v>
      </c>
      <c r="AK18" s="1072">
        <v>14540</v>
      </c>
    </row>
    <row r="19" spans="1:37" ht="16.5" customHeight="1" x14ac:dyDescent="0.7">
      <c r="A19" s="531" t="s">
        <v>765</v>
      </c>
      <c r="B19" s="2402" t="s">
        <v>793</v>
      </c>
      <c r="C19" s="2402"/>
      <c r="D19" s="1078">
        <v>28</v>
      </c>
      <c r="E19" s="1076">
        <v>3866</v>
      </c>
      <c r="F19" s="1077">
        <v>13</v>
      </c>
      <c r="G19" s="1074">
        <v>374</v>
      </c>
      <c r="H19" s="1075">
        <v>26</v>
      </c>
      <c r="I19" s="1074">
        <v>10559</v>
      </c>
      <c r="J19" s="1073">
        <v>2</v>
      </c>
      <c r="K19" s="1076">
        <v>30</v>
      </c>
      <c r="L19" s="1077">
        <v>1</v>
      </c>
      <c r="M19" s="1076">
        <v>16</v>
      </c>
      <c r="N19" s="1075">
        <v>2</v>
      </c>
      <c r="O19" s="1076">
        <v>94</v>
      </c>
      <c r="P19" s="1077">
        <v>0</v>
      </c>
      <c r="Q19" s="1074">
        <v>0</v>
      </c>
      <c r="R19" s="1073">
        <v>0</v>
      </c>
      <c r="S19" s="1076">
        <v>0</v>
      </c>
      <c r="T19" s="1077">
        <v>0</v>
      </c>
      <c r="U19" s="1076">
        <v>0</v>
      </c>
      <c r="V19" s="1077">
        <v>0</v>
      </c>
      <c r="W19" s="1076">
        <v>0</v>
      </c>
      <c r="X19" s="1077">
        <v>0</v>
      </c>
      <c r="Y19" s="1076">
        <v>0</v>
      </c>
      <c r="Z19" s="1077">
        <v>0</v>
      </c>
      <c r="AA19" s="1076">
        <v>0</v>
      </c>
      <c r="AB19" s="1077">
        <v>0</v>
      </c>
      <c r="AC19" s="1076">
        <v>0</v>
      </c>
      <c r="AD19" s="1075">
        <v>0</v>
      </c>
      <c r="AE19" s="1074">
        <v>0</v>
      </c>
      <c r="AF19" s="1073">
        <v>0</v>
      </c>
      <c r="AG19" s="1074">
        <v>0</v>
      </c>
      <c r="AH19" s="1075">
        <v>58</v>
      </c>
      <c r="AI19" s="1074">
        <v>14549</v>
      </c>
      <c r="AJ19" s="1073">
        <v>265</v>
      </c>
      <c r="AK19" s="1072">
        <v>9822</v>
      </c>
    </row>
    <row r="20" spans="1:37" ht="16.5" customHeight="1" x14ac:dyDescent="0.7">
      <c r="A20" s="531" t="s">
        <v>765</v>
      </c>
      <c r="B20" s="2402" t="s">
        <v>792</v>
      </c>
      <c r="C20" s="2402"/>
      <c r="D20" s="1078">
        <v>46</v>
      </c>
      <c r="E20" s="1076">
        <v>3553</v>
      </c>
      <c r="F20" s="1077">
        <v>27</v>
      </c>
      <c r="G20" s="1074">
        <v>1861</v>
      </c>
      <c r="H20" s="1075">
        <v>11</v>
      </c>
      <c r="I20" s="1074">
        <v>662</v>
      </c>
      <c r="J20" s="1073">
        <v>8</v>
      </c>
      <c r="K20" s="1076">
        <v>813</v>
      </c>
      <c r="L20" s="1077">
        <v>0</v>
      </c>
      <c r="M20" s="1076">
        <v>0</v>
      </c>
      <c r="N20" s="1075">
        <v>1</v>
      </c>
      <c r="O20" s="1076">
        <v>275</v>
      </c>
      <c r="P20" s="1077">
        <v>0</v>
      </c>
      <c r="Q20" s="1074">
        <v>0</v>
      </c>
      <c r="R20" s="1073">
        <v>2</v>
      </c>
      <c r="S20" s="1076">
        <v>102</v>
      </c>
      <c r="T20" s="1077">
        <v>0</v>
      </c>
      <c r="U20" s="1076">
        <v>0</v>
      </c>
      <c r="V20" s="1077">
        <v>0</v>
      </c>
      <c r="W20" s="1076">
        <v>0</v>
      </c>
      <c r="X20" s="1077">
        <v>0</v>
      </c>
      <c r="Y20" s="1076">
        <v>0</v>
      </c>
      <c r="Z20" s="1077">
        <v>0</v>
      </c>
      <c r="AA20" s="1076">
        <v>0</v>
      </c>
      <c r="AB20" s="1077">
        <v>0</v>
      </c>
      <c r="AC20" s="1076">
        <v>0</v>
      </c>
      <c r="AD20" s="1075">
        <v>0</v>
      </c>
      <c r="AE20" s="1074">
        <v>0</v>
      </c>
      <c r="AF20" s="1073">
        <v>0</v>
      </c>
      <c r="AG20" s="1074">
        <v>0</v>
      </c>
      <c r="AH20" s="1075">
        <v>68</v>
      </c>
      <c r="AI20" s="1074">
        <v>5405</v>
      </c>
      <c r="AJ20" s="1073">
        <v>29</v>
      </c>
      <c r="AK20" s="1072">
        <v>5937</v>
      </c>
    </row>
    <row r="21" spans="1:37" ht="16.5" customHeight="1" x14ac:dyDescent="0.7">
      <c r="A21" s="531" t="s">
        <v>765</v>
      </c>
      <c r="B21" s="2402" t="s">
        <v>791</v>
      </c>
      <c r="C21" s="2402"/>
      <c r="D21" s="1078">
        <v>83</v>
      </c>
      <c r="E21" s="1076">
        <v>5327</v>
      </c>
      <c r="F21" s="1077">
        <v>33</v>
      </c>
      <c r="G21" s="1074">
        <v>2263</v>
      </c>
      <c r="H21" s="1075">
        <v>49</v>
      </c>
      <c r="I21" s="1074">
        <v>8736</v>
      </c>
      <c r="J21" s="1073">
        <v>35</v>
      </c>
      <c r="K21" s="1076">
        <v>2600</v>
      </c>
      <c r="L21" s="1077">
        <v>5</v>
      </c>
      <c r="M21" s="1076">
        <v>601</v>
      </c>
      <c r="N21" s="1075">
        <v>1</v>
      </c>
      <c r="O21" s="1076">
        <v>122</v>
      </c>
      <c r="P21" s="1077">
        <v>0</v>
      </c>
      <c r="Q21" s="1074">
        <v>0</v>
      </c>
      <c r="R21" s="1073">
        <v>4</v>
      </c>
      <c r="S21" s="1076">
        <v>251</v>
      </c>
      <c r="T21" s="1077">
        <v>0</v>
      </c>
      <c r="U21" s="1076">
        <v>0</v>
      </c>
      <c r="V21" s="1077">
        <v>0</v>
      </c>
      <c r="W21" s="1076">
        <v>0</v>
      </c>
      <c r="X21" s="1077">
        <v>0</v>
      </c>
      <c r="Y21" s="1076">
        <v>0</v>
      </c>
      <c r="Z21" s="1077">
        <v>0</v>
      </c>
      <c r="AA21" s="1076">
        <v>0</v>
      </c>
      <c r="AB21" s="1077">
        <v>0</v>
      </c>
      <c r="AC21" s="1076">
        <v>0</v>
      </c>
      <c r="AD21" s="1075">
        <v>0</v>
      </c>
      <c r="AE21" s="1074">
        <v>0</v>
      </c>
      <c r="AF21" s="1073">
        <v>1</v>
      </c>
      <c r="AG21" s="1074">
        <v>150</v>
      </c>
      <c r="AH21" s="1075">
        <v>173</v>
      </c>
      <c r="AI21" s="1074">
        <v>17186</v>
      </c>
      <c r="AJ21" s="1073">
        <v>43</v>
      </c>
      <c r="AK21" s="1072">
        <v>3198</v>
      </c>
    </row>
    <row r="22" spans="1:37" ht="16.5" customHeight="1" x14ac:dyDescent="0.7">
      <c r="A22" s="531" t="s">
        <v>765</v>
      </c>
      <c r="B22" s="2402" t="s">
        <v>790</v>
      </c>
      <c r="C22" s="2402"/>
      <c r="D22" s="1078">
        <v>20</v>
      </c>
      <c r="E22" s="1076">
        <v>740</v>
      </c>
      <c r="F22" s="1077">
        <v>16</v>
      </c>
      <c r="G22" s="1074">
        <v>543</v>
      </c>
      <c r="H22" s="1075">
        <v>5</v>
      </c>
      <c r="I22" s="1074">
        <v>349</v>
      </c>
      <c r="J22" s="1073">
        <v>12</v>
      </c>
      <c r="K22" s="1076">
        <v>497</v>
      </c>
      <c r="L22" s="1077">
        <v>2</v>
      </c>
      <c r="M22" s="1076">
        <v>215</v>
      </c>
      <c r="N22" s="1075">
        <v>1</v>
      </c>
      <c r="O22" s="1076">
        <v>51</v>
      </c>
      <c r="P22" s="1077">
        <v>0</v>
      </c>
      <c r="Q22" s="1074">
        <v>0</v>
      </c>
      <c r="R22" s="1073">
        <v>6</v>
      </c>
      <c r="S22" s="1076">
        <v>692</v>
      </c>
      <c r="T22" s="1077">
        <v>3</v>
      </c>
      <c r="U22" s="1076">
        <v>128</v>
      </c>
      <c r="V22" s="1077">
        <v>0</v>
      </c>
      <c r="W22" s="1076">
        <v>0</v>
      </c>
      <c r="X22" s="1077">
        <v>0</v>
      </c>
      <c r="Y22" s="1076">
        <v>0</v>
      </c>
      <c r="Z22" s="1077">
        <v>2</v>
      </c>
      <c r="AA22" s="1076">
        <v>530</v>
      </c>
      <c r="AB22" s="1077">
        <v>0</v>
      </c>
      <c r="AC22" s="1076">
        <v>0</v>
      </c>
      <c r="AD22" s="1075">
        <v>0</v>
      </c>
      <c r="AE22" s="1074">
        <v>0</v>
      </c>
      <c r="AF22" s="1073">
        <v>9</v>
      </c>
      <c r="AG22" s="1074">
        <v>1214</v>
      </c>
      <c r="AH22" s="1075">
        <v>53</v>
      </c>
      <c r="AI22" s="1074">
        <v>3543</v>
      </c>
      <c r="AJ22" s="1073">
        <v>80</v>
      </c>
      <c r="AK22" s="1072">
        <v>10499</v>
      </c>
    </row>
    <row r="23" spans="1:37" ht="16.5" customHeight="1" x14ac:dyDescent="0.7">
      <c r="A23" s="531" t="s">
        <v>761</v>
      </c>
      <c r="B23" s="2402" t="s">
        <v>789</v>
      </c>
      <c r="C23" s="2402"/>
      <c r="D23" s="1078">
        <v>26</v>
      </c>
      <c r="E23" s="1076">
        <v>3775</v>
      </c>
      <c r="F23" s="1077">
        <v>5</v>
      </c>
      <c r="G23" s="1074">
        <v>695</v>
      </c>
      <c r="H23" s="1075">
        <v>1</v>
      </c>
      <c r="I23" s="1074">
        <v>24</v>
      </c>
      <c r="J23" s="1073">
        <v>21</v>
      </c>
      <c r="K23" s="1076">
        <v>1126</v>
      </c>
      <c r="L23" s="1077">
        <v>16</v>
      </c>
      <c r="M23" s="1076">
        <v>595</v>
      </c>
      <c r="N23" s="1075">
        <v>0</v>
      </c>
      <c r="O23" s="1076">
        <v>0</v>
      </c>
      <c r="P23" s="1077">
        <v>0</v>
      </c>
      <c r="Q23" s="1074">
        <v>0</v>
      </c>
      <c r="R23" s="1073">
        <v>2</v>
      </c>
      <c r="S23" s="1076">
        <v>87</v>
      </c>
      <c r="T23" s="1077">
        <v>0</v>
      </c>
      <c r="U23" s="1076">
        <v>0</v>
      </c>
      <c r="V23" s="1077">
        <v>0</v>
      </c>
      <c r="W23" s="1076">
        <v>0</v>
      </c>
      <c r="X23" s="1077">
        <v>0</v>
      </c>
      <c r="Y23" s="1076">
        <v>0</v>
      </c>
      <c r="Z23" s="1077">
        <v>0</v>
      </c>
      <c r="AA23" s="1076">
        <v>0</v>
      </c>
      <c r="AB23" s="1077">
        <v>1</v>
      </c>
      <c r="AC23" s="1076">
        <v>47</v>
      </c>
      <c r="AD23" s="1075">
        <v>0</v>
      </c>
      <c r="AE23" s="1074">
        <v>0</v>
      </c>
      <c r="AF23" s="1073">
        <v>15</v>
      </c>
      <c r="AG23" s="1074">
        <v>2940</v>
      </c>
      <c r="AH23" s="1075">
        <v>65</v>
      </c>
      <c r="AI23" s="1074">
        <v>7952</v>
      </c>
      <c r="AJ23" s="1073">
        <v>27</v>
      </c>
      <c r="AK23" s="1072">
        <v>3703</v>
      </c>
    </row>
    <row r="24" spans="1:37" ht="16.5" customHeight="1" x14ac:dyDescent="0.7">
      <c r="A24" s="531" t="s">
        <v>765</v>
      </c>
      <c r="B24" s="2402" t="s">
        <v>788</v>
      </c>
      <c r="C24" s="2402"/>
      <c r="D24" s="1078">
        <v>58</v>
      </c>
      <c r="E24" s="1076">
        <v>8225</v>
      </c>
      <c r="F24" s="1077">
        <v>47</v>
      </c>
      <c r="G24" s="1074">
        <v>5732</v>
      </c>
      <c r="H24" s="1075">
        <v>28</v>
      </c>
      <c r="I24" s="1074">
        <v>6837</v>
      </c>
      <c r="J24" s="1073">
        <v>5</v>
      </c>
      <c r="K24" s="1076">
        <v>279</v>
      </c>
      <c r="L24" s="1077">
        <v>2</v>
      </c>
      <c r="M24" s="1076">
        <v>53</v>
      </c>
      <c r="N24" s="1075">
        <v>1</v>
      </c>
      <c r="O24" s="1076">
        <v>120</v>
      </c>
      <c r="P24" s="1077">
        <v>0</v>
      </c>
      <c r="Q24" s="1074">
        <v>0</v>
      </c>
      <c r="R24" s="1073">
        <v>49</v>
      </c>
      <c r="S24" s="1076">
        <v>1535</v>
      </c>
      <c r="T24" s="1077">
        <v>0</v>
      </c>
      <c r="U24" s="1076">
        <v>0</v>
      </c>
      <c r="V24" s="1077">
        <v>0</v>
      </c>
      <c r="W24" s="1076">
        <v>0</v>
      </c>
      <c r="X24" s="1077">
        <v>0</v>
      </c>
      <c r="Y24" s="1076">
        <v>0</v>
      </c>
      <c r="Z24" s="1077">
        <v>0</v>
      </c>
      <c r="AA24" s="1076">
        <v>0</v>
      </c>
      <c r="AB24" s="1077">
        <v>0</v>
      </c>
      <c r="AC24" s="1076">
        <v>0</v>
      </c>
      <c r="AD24" s="1075">
        <v>1</v>
      </c>
      <c r="AE24" s="1074">
        <v>119</v>
      </c>
      <c r="AF24" s="1073">
        <v>0</v>
      </c>
      <c r="AG24" s="1074">
        <v>0</v>
      </c>
      <c r="AH24" s="1075">
        <v>142</v>
      </c>
      <c r="AI24" s="1074">
        <v>17115</v>
      </c>
      <c r="AJ24" s="1073">
        <v>21</v>
      </c>
      <c r="AK24" s="1072">
        <v>10927</v>
      </c>
    </row>
    <row r="25" spans="1:37" ht="16.5" customHeight="1" x14ac:dyDescent="0.7">
      <c r="A25" s="531" t="s">
        <v>782</v>
      </c>
      <c r="B25" s="2402" t="s">
        <v>787</v>
      </c>
      <c r="C25" s="2402"/>
      <c r="D25" s="1078">
        <v>339</v>
      </c>
      <c r="E25" s="1076">
        <v>3689</v>
      </c>
      <c r="F25" s="1077">
        <v>281</v>
      </c>
      <c r="G25" s="1074">
        <v>3015</v>
      </c>
      <c r="H25" s="1075">
        <v>238</v>
      </c>
      <c r="I25" s="1074">
        <v>5869</v>
      </c>
      <c r="J25" s="1073">
        <v>208</v>
      </c>
      <c r="K25" s="1076">
        <v>1969</v>
      </c>
      <c r="L25" s="1077">
        <v>109</v>
      </c>
      <c r="M25" s="1076">
        <v>953</v>
      </c>
      <c r="N25" s="1075">
        <v>3</v>
      </c>
      <c r="O25" s="1076">
        <v>103</v>
      </c>
      <c r="P25" s="1077">
        <v>0</v>
      </c>
      <c r="Q25" s="1074">
        <v>0</v>
      </c>
      <c r="R25" s="1073">
        <v>171</v>
      </c>
      <c r="S25" s="1076">
        <v>1560</v>
      </c>
      <c r="T25" s="1077">
        <v>6</v>
      </c>
      <c r="U25" s="1076">
        <v>37</v>
      </c>
      <c r="V25" s="1077">
        <v>13</v>
      </c>
      <c r="W25" s="1076">
        <v>159</v>
      </c>
      <c r="X25" s="1077">
        <v>0</v>
      </c>
      <c r="Y25" s="1076">
        <v>0</v>
      </c>
      <c r="Z25" s="1077">
        <v>0</v>
      </c>
      <c r="AA25" s="1076">
        <v>0</v>
      </c>
      <c r="AB25" s="1077">
        <v>8</v>
      </c>
      <c r="AC25" s="1076">
        <v>80</v>
      </c>
      <c r="AD25" s="1075">
        <v>1</v>
      </c>
      <c r="AE25" s="1074">
        <v>3</v>
      </c>
      <c r="AF25" s="1073">
        <v>18</v>
      </c>
      <c r="AG25" s="1074">
        <v>487</v>
      </c>
      <c r="AH25" s="1075">
        <v>978</v>
      </c>
      <c r="AI25" s="1074">
        <v>13680</v>
      </c>
      <c r="AJ25" s="1073">
        <v>417</v>
      </c>
      <c r="AK25" s="1072">
        <v>8989</v>
      </c>
    </row>
    <row r="26" spans="1:37" ht="16.5" customHeight="1" x14ac:dyDescent="0.7">
      <c r="A26" s="531" t="s">
        <v>782</v>
      </c>
      <c r="B26" s="2402" t="s">
        <v>785</v>
      </c>
      <c r="C26" s="2402"/>
      <c r="D26" s="1078">
        <v>10</v>
      </c>
      <c r="E26" s="1076">
        <v>178</v>
      </c>
      <c r="F26" s="1077">
        <v>0</v>
      </c>
      <c r="G26" s="1074">
        <v>0</v>
      </c>
      <c r="H26" s="1075">
        <v>0</v>
      </c>
      <c r="I26" s="1074">
        <v>0</v>
      </c>
      <c r="J26" s="1073">
        <v>2</v>
      </c>
      <c r="K26" s="1076">
        <v>217</v>
      </c>
      <c r="L26" s="1077">
        <v>0</v>
      </c>
      <c r="M26" s="1076">
        <v>0</v>
      </c>
      <c r="N26" s="1075">
        <v>0</v>
      </c>
      <c r="O26" s="1076">
        <v>0</v>
      </c>
      <c r="P26" s="1077">
        <v>0</v>
      </c>
      <c r="Q26" s="1074">
        <v>0</v>
      </c>
      <c r="R26" s="1073">
        <v>5</v>
      </c>
      <c r="S26" s="1076">
        <v>243</v>
      </c>
      <c r="T26" s="1077">
        <v>1</v>
      </c>
      <c r="U26" s="1076">
        <v>52</v>
      </c>
      <c r="V26" s="1077">
        <v>1</v>
      </c>
      <c r="W26" s="1076">
        <v>154</v>
      </c>
      <c r="X26" s="1077">
        <v>1</v>
      </c>
      <c r="Y26" s="1076">
        <v>14</v>
      </c>
      <c r="Z26" s="1077">
        <v>2</v>
      </c>
      <c r="AA26" s="1076">
        <v>23</v>
      </c>
      <c r="AB26" s="1077">
        <v>0</v>
      </c>
      <c r="AC26" s="1076">
        <v>0</v>
      </c>
      <c r="AD26" s="1075">
        <v>3</v>
      </c>
      <c r="AE26" s="1074">
        <v>21</v>
      </c>
      <c r="AF26" s="1073">
        <v>1</v>
      </c>
      <c r="AG26" s="1074">
        <v>22</v>
      </c>
      <c r="AH26" s="1075">
        <v>21</v>
      </c>
      <c r="AI26" s="1074">
        <v>681</v>
      </c>
      <c r="AJ26" s="1073">
        <v>0</v>
      </c>
      <c r="AK26" s="1072">
        <v>0</v>
      </c>
    </row>
    <row r="27" spans="1:37" ht="16.5" customHeight="1" x14ac:dyDescent="0.7">
      <c r="A27" s="531" t="s">
        <v>761</v>
      </c>
      <c r="B27" s="2402" t="s">
        <v>784</v>
      </c>
      <c r="C27" s="2402"/>
      <c r="D27" s="1078">
        <v>31</v>
      </c>
      <c r="E27" s="1076">
        <v>6206</v>
      </c>
      <c r="F27" s="1077">
        <v>22</v>
      </c>
      <c r="G27" s="1074">
        <v>4087</v>
      </c>
      <c r="H27" s="1075">
        <v>17</v>
      </c>
      <c r="I27" s="1074">
        <v>2931</v>
      </c>
      <c r="J27" s="1073">
        <v>2</v>
      </c>
      <c r="K27" s="1076">
        <v>5197</v>
      </c>
      <c r="L27" s="1077">
        <v>1</v>
      </c>
      <c r="M27" s="1076">
        <v>5124</v>
      </c>
      <c r="N27" s="1075">
        <v>0</v>
      </c>
      <c r="O27" s="1076">
        <v>0</v>
      </c>
      <c r="P27" s="1077">
        <v>0</v>
      </c>
      <c r="Q27" s="1074">
        <v>0</v>
      </c>
      <c r="R27" s="1073">
        <v>4</v>
      </c>
      <c r="S27" s="1076">
        <v>100</v>
      </c>
      <c r="T27" s="1077">
        <v>0</v>
      </c>
      <c r="U27" s="1076">
        <v>0</v>
      </c>
      <c r="V27" s="1077">
        <v>0</v>
      </c>
      <c r="W27" s="1076">
        <v>0</v>
      </c>
      <c r="X27" s="1077">
        <v>0</v>
      </c>
      <c r="Y27" s="1076">
        <v>0</v>
      </c>
      <c r="Z27" s="1077">
        <v>0</v>
      </c>
      <c r="AA27" s="1076">
        <v>0</v>
      </c>
      <c r="AB27" s="1077">
        <v>3</v>
      </c>
      <c r="AC27" s="1076">
        <v>76</v>
      </c>
      <c r="AD27" s="1075">
        <v>0</v>
      </c>
      <c r="AE27" s="1074">
        <v>0</v>
      </c>
      <c r="AF27" s="1073">
        <v>18</v>
      </c>
      <c r="AG27" s="1074">
        <v>6309</v>
      </c>
      <c r="AH27" s="1075">
        <v>72</v>
      </c>
      <c r="AI27" s="1074">
        <v>20743</v>
      </c>
      <c r="AJ27" s="1073">
        <v>3</v>
      </c>
      <c r="AK27" s="1072">
        <v>1157</v>
      </c>
    </row>
    <row r="28" spans="1:37" ht="16.5" customHeight="1" x14ac:dyDescent="0.7">
      <c r="A28" s="531" t="s">
        <v>782</v>
      </c>
      <c r="B28" s="2402" t="s">
        <v>781</v>
      </c>
      <c r="C28" s="2402"/>
      <c r="D28" s="1078">
        <v>112</v>
      </c>
      <c r="E28" s="1076">
        <v>3861</v>
      </c>
      <c r="F28" s="1077">
        <v>0</v>
      </c>
      <c r="G28" s="1074">
        <v>0</v>
      </c>
      <c r="H28" s="1075">
        <v>15</v>
      </c>
      <c r="I28" s="1074">
        <v>698</v>
      </c>
      <c r="J28" s="1073">
        <v>19</v>
      </c>
      <c r="K28" s="1076">
        <v>450</v>
      </c>
      <c r="L28" s="1077">
        <v>0</v>
      </c>
      <c r="M28" s="1076">
        <v>0</v>
      </c>
      <c r="N28" s="1075">
        <v>0</v>
      </c>
      <c r="O28" s="1076">
        <v>0</v>
      </c>
      <c r="P28" s="1077">
        <v>0</v>
      </c>
      <c r="Q28" s="1074">
        <v>0</v>
      </c>
      <c r="R28" s="1073">
        <v>58</v>
      </c>
      <c r="S28" s="1076">
        <v>5194</v>
      </c>
      <c r="T28" s="1077">
        <v>0</v>
      </c>
      <c r="U28" s="1076">
        <v>0</v>
      </c>
      <c r="V28" s="1077">
        <v>0</v>
      </c>
      <c r="W28" s="1076">
        <v>0</v>
      </c>
      <c r="X28" s="1077">
        <v>0</v>
      </c>
      <c r="Y28" s="1076">
        <v>0</v>
      </c>
      <c r="Z28" s="1077">
        <v>0</v>
      </c>
      <c r="AA28" s="1076">
        <v>0</v>
      </c>
      <c r="AB28" s="1077">
        <v>0</v>
      </c>
      <c r="AC28" s="1076">
        <v>0</v>
      </c>
      <c r="AD28" s="1075">
        <v>0</v>
      </c>
      <c r="AE28" s="1074">
        <v>0</v>
      </c>
      <c r="AF28" s="1073">
        <v>0</v>
      </c>
      <c r="AG28" s="1074">
        <v>0</v>
      </c>
      <c r="AH28" s="1075">
        <v>204</v>
      </c>
      <c r="AI28" s="1074">
        <v>10203</v>
      </c>
      <c r="AJ28" s="1073">
        <v>16</v>
      </c>
      <c r="AK28" s="1072">
        <v>321</v>
      </c>
    </row>
    <row r="29" spans="1:37" ht="16.5" customHeight="1" x14ac:dyDescent="0.7">
      <c r="A29" s="531" t="s">
        <v>761</v>
      </c>
      <c r="B29" s="2402" t="s">
        <v>780</v>
      </c>
      <c r="C29" s="2402"/>
      <c r="D29" s="1078">
        <v>9</v>
      </c>
      <c r="E29" s="1076">
        <v>3732</v>
      </c>
      <c r="F29" s="1077">
        <v>0</v>
      </c>
      <c r="G29" s="1074">
        <v>0</v>
      </c>
      <c r="H29" s="1075">
        <v>10</v>
      </c>
      <c r="I29" s="1074">
        <v>1350</v>
      </c>
      <c r="J29" s="1073">
        <v>8</v>
      </c>
      <c r="K29" s="1076">
        <v>582</v>
      </c>
      <c r="L29" s="1077">
        <v>0</v>
      </c>
      <c r="M29" s="1076">
        <v>0</v>
      </c>
      <c r="N29" s="1075">
        <v>0</v>
      </c>
      <c r="O29" s="1076">
        <v>0</v>
      </c>
      <c r="P29" s="1077">
        <v>0</v>
      </c>
      <c r="Q29" s="1074">
        <v>0</v>
      </c>
      <c r="R29" s="1073">
        <v>0</v>
      </c>
      <c r="S29" s="1076">
        <v>0</v>
      </c>
      <c r="T29" s="1077">
        <v>0</v>
      </c>
      <c r="U29" s="1076">
        <v>0</v>
      </c>
      <c r="V29" s="1077">
        <v>0</v>
      </c>
      <c r="W29" s="1076">
        <v>0</v>
      </c>
      <c r="X29" s="1077">
        <v>0</v>
      </c>
      <c r="Y29" s="1076">
        <v>0</v>
      </c>
      <c r="Z29" s="1077">
        <v>0</v>
      </c>
      <c r="AA29" s="1076">
        <v>0</v>
      </c>
      <c r="AB29" s="1077">
        <v>0</v>
      </c>
      <c r="AC29" s="1076">
        <v>0</v>
      </c>
      <c r="AD29" s="1075">
        <v>0</v>
      </c>
      <c r="AE29" s="1074">
        <v>0</v>
      </c>
      <c r="AF29" s="1073">
        <v>2</v>
      </c>
      <c r="AG29" s="1074">
        <v>1007</v>
      </c>
      <c r="AH29" s="1075">
        <v>29</v>
      </c>
      <c r="AI29" s="1074">
        <v>6671</v>
      </c>
      <c r="AJ29" s="1073">
        <v>5</v>
      </c>
      <c r="AK29" s="1072">
        <v>1657</v>
      </c>
    </row>
    <row r="30" spans="1:37" ht="16.5" customHeight="1" x14ac:dyDescent="0.7">
      <c r="A30" s="531" t="s">
        <v>761</v>
      </c>
      <c r="B30" s="2402" t="s">
        <v>777</v>
      </c>
      <c r="C30" s="2402"/>
      <c r="D30" s="1078">
        <v>65</v>
      </c>
      <c r="E30" s="1076">
        <v>5452</v>
      </c>
      <c r="F30" s="1077">
        <v>28</v>
      </c>
      <c r="G30" s="1074">
        <v>2026</v>
      </c>
      <c r="H30" s="1075">
        <v>54</v>
      </c>
      <c r="I30" s="1074">
        <v>4181</v>
      </c>
      <c r="J30" s="1073">
        <v>28</v>
      </c>
      <c r="K30" s="1076">
        <v>782</v>
      </c>
      <c r="L30" s="1077">
        <v>28</v>
      </c>
      <c r="M30" s="1076">
        <v>782</v>
      </c>
      <c r="N30" s="1075">
        <v>1</v>
      </c>
      <c r="O30" s="1076">
        <v>51</v>
      </c>
      <c r="P30" s="1077">
        <v>1</v>
      </c>
      <c r="Q30" s="1074">
        <v>51</v>
      </c>
      <c r="R30" s="1073">
        <v>0</v>
      </c>
      <c r="S30" s="1076">
        <v>0</v>
      </c>
      <c r="T30" s="1077">
        <v>0</v>
      </c>
      <c r="U30" s="1076">
        <v>0</v>
      </c>
      <c r="V30" s="1077">
        <v>0</v>
      </c>
      <c r="W30" s="1076">
        <v>0</v>
      </c>
      <c r="X30" s="1077">
        <v>0</v>
      </c>
      <c r="Y30" s="1076">
        <v>0</v>
      </c>
      <c r="Z30" s="1077">
        <v>0</v>
      </c>
      <c r="AA30" s="1076">
        <v>0</v>
      </c>
      <c r="AB30" s="1077">
        <v>0</v>
      </c>
      <c r="AC30" s="1076">
        <v>0</v>
      </c>
      <c r="AD30" s="1075">
        <v>0</v>
      </c>
      <c r="AE30" s="1074">
        <v>0</v>
      </c>
      <c r="AF30" s="1073">
        <v>0</v>
      </c>
      <c r="AG30" s="1074">
        <v>0</v>
      </c>
      <c r="AH30" s="1075">
        <v>148</v>
      </c>
      <c r="AI30" s="1074">
        <v>10466</v>
      </c>
      <c r="AJ30" s="1073">
        <v>8</v>
      </c>
      <c r="AK30" s="1072">
        <v>1694</v>
      </c>
    </row>
    <row r="31" spans="1:37" ht="16.5" customHeight="1" x14ac:dyDescent="0.7">
      <c r="A31" s="531" t="s">
        <v>765</v>
      </c>
      <c r="B31" s="2402" t="s">
        <v>776</v>
      </c>
      <c r="C31" s="2402"/>
      <c r="D31" s="1078">
        <v>33</v>
      </c>
      <c r="E31" s="1076">
        <v>1001</v>
      </c>
      <c r="F31" s="1077">
        <v>3</v>
      </c>
      <c r="G31" s="1074">
        <v>42</v>
      </c>
      <c r="H31" s="1075">
        <v>0</v>
      </c>
      <c r="I31" s="1074">
        <v>0</v>
      </c>
      <c r="J31" s="1073">
        <v>17</v>
      </c>
      <c r="K31" s="1076">
        <v>1364</v>
      </c>
      <c r="L31" s="1077">
        <v>5</v>
      </c>
      <c r="M31" s="1076">
        <v>853</v>
      </c>
      <c r="N31" s="1075">
        <v>0</v>
      </c>
      <c r="O31" s="1076">
        <v>0</v>
      </c>
      <c r="P31" s="1077">
        <v>0</v>
      </c>
      <c r="Q31" s="1074">
        <v>0</v>
      </c>
      <c r="R31" s="1073">
        <v>2</v>
      </c>
      <c r="S31" s="1076">
        <v>123</v>
      </c>
      <c r="T31" s="1077">
        <v>1</v>
      </c>
      <c r="U31" s="1076">
        <v>8</v>
      </c>
      <c r="V31" s="1077">
        <v>0</v>
      </c>
      <c r="W31" s="1076">
        <v>0</v>
      </c>
      <c r="X31" s="1077">
        <v>1</v>
      </c>
      <c r="Y31" s="1076">
        <v>115</v>
      </c>
      <c r="Z31" s="1077">
        <v>0</v>
      </c>
      <c r="AA31" s="1076">
        <v>0</v>
      </c>
      <c r="AB31" s="1077">
        <v>0</v>
      </c>
      <c r="AC31" s="1076">
        <v>0</v>
      </c>
      <c r="AD31" s="1075">
        <v>0</v>
      </c>
      <c r="AE31" s="1074">
        <v>0</v>
      </c>
      <c r="AF31" s="1073">
        <v>0</v>
      </c>
      <c r="AG31" s="1074">
        <v>0</v>
      </c>
      <c r="AH31" s="1075">
        <v>52</v>
      </c>
      <c r="AI31" s="1074">
        <v>2488</v>
      </c>
      <c r="AJ31" s="1073">
        <v>0</v>
      </c>
      <c r="AK31" s="1072">
        <v>0</v>
      </c>
    </row>
    <row r="32" spans="1:37" ht="16.5" customHeight="1" x14ac:dyDescent="0.7">
      <c r="A32" s="531" t="s">
        <v>765</v>
      </c>
      <c r="B32" s="2402" t="s">
        <v>775</v>
      </c>
      <c r="C32" s="2402"/>
      <c r="D32" s="1078">
        <v>24</v>
      </c>
      <c r="E32" s="1076">
        <v>2717</v>
      </c>
      <c r="F32" s="1077">
        <v>20</v>
      </c>
      <c r="G32" s="1074">
        <v>2349</v>
      </c>
      <c r="H32" s="1075">
        <v>6</v>
      </c>
      <c r="I32" s="1074">
        <v>199</v>
      </c>
      <c r="J32" s="1073">
        <v>8</v>
      </c>
      <c r="K32" s="1076">
        <v>1111</v>
      </c>
      <c r="L32" s="1077">
        <v>1</v>
      </c>
      <c r="M32" s="1076">
        <v>78</v>
      </c>
      <c r="N32" s="1075">
        <v>0</v>
      </c>
      <c r="O32" s="1076">
        <v>0</v>
      </c>
      <c r="P32" s="1077">
        <v>0</v>
      </c>
      <c r="Q32" s="1074">
        <v>0</v>
      </c>
      <c r="R32" s="1073">
        <v>3</v>
      </c>
      <c r="S32" s="1076">
        <v>40</v>
      </c>
      <c r="T32" s="1077">
        <v>0</v>
      </c>
      <c r="U32" s="1076">
        <v>0</v>
      </c>
      <c r="V32" s="1077">
        <v>0</v>
      </c>
      <c r="W32" s="1076">
        <v>0</v>
      </c>
      <c r="X32" s="1077">
        <v>0</v>
      </c>
      <c r="Y32" s="1076">
        <v>0</v>
      </c>
      <c r="Z32" s="1077">
        <v>0</v>
      </c>
      <c r="AA32" s="1076">
        <v>0</v>
      </c>
      <c r="AB32" s="1077">
        <v>0</v>
      </c>
      <c r="AC32" s="1076">
        <v>0</v>
      </c>
      <c r="AD32" s="1075">
        <v>0</v>
      </c>
      <c r="AE32" s="1074">
        <v>0</v>
      </c>
      <c r="AF32" s="1073">
        <v>1</v>
      </c>
      <c r="AG32" s="1074">
        <v>13</v>
      </c>
      <c r="AH32" s="1075">
        <v>42</v>
      </c>
      <c r="AI32" s="1074">
        <v>4080</v>
      </c>
      <c r="AJ32" s="1073">
        <v>10</v>
      </c>
      <c r="AK32" s="1072">
        <v>1561</v>
      </c>
    </row>
    <row r="33" spans="1:37" ht="16.5" customHeight="1" x14ac:dyDescent="0.7">
      <c r="A33" s="531" t="s">
        <v>761</v>
      </c>
      <c r="B33" s="2402" t="s">
        <v>774</v>
      </c>
      <c r="C33" s="2402"/>
      <c r="D33" s="1078">
        <v>7</v>
      </c>
      <c r="E33" s="1076">
        <v>1403</v>
      </c>
      <c r="F33" s="1077">
        <v>3</v>
      </c>
      <c r="G33" s="1074">
        <v>807</v>
      </c>
      <c r="H33" s="1075">
        <v>0</v>
      </c>
      <c r="I33" s="1074">
        <v>0</v>
      </c>
      <c r="J33" s="1073">
        <v>0</v>
      </c>
      <c r="K33" s="1076">
        <v>0</v>
      </c>
      <c r="L33" s="1077">
        <v>0</v>
      </c>
      <c r="M33" s="1076">
        <v>0</v>
      </c>
      <c r="N33" s="1075">
        <v>0</v>
      </c>
      <c r="O33" s="1076">
        <v>0</v>
      </c>
      <c r="P33" s="1077">
        <v>0</v>
      </c>
      <c r="Q33" s="1074">
        <v>0</v>
      </c>
      <c r="R33" s="1073">
        <v>5</v>
      </c>
      <c r="S33" s="1076">
        <v>1783</v>
      </c>
      <c r="T33" s="1077">
        <v>0</v>
      </c>
      <c r="U33" s="1076">
        <v>0</v>
      </c>
      <c r="V33" s="1077">
        <v>0</v>
      </c>
      <c r="W33" s="1076">
        <v>0</v>
      </c>
      <c r="X33" s="1077">
        <v>1</v>
      </c>
      <c r="Y33" s="1076">
        <v>81</v>
      </c>
      <c r="Z33" s="1077">
        <v>0</v>
      </c>
      <c r="AA33" s="1076">
        <v>0</v>
      </c>
      <c r="AB33" s="1077">
        <v>0</v>
      </c>
      <c r="AC33" s="1076">
        <v>0</v>
      </c>
      <c r="AD33" s="1075">
        <v>0</v>
      </c>
      <c r="AE33" s="1074">
        <v>0</v>
      </c>
      <c r="AF33" s="1073">
        <v>0</v>
      </c>
      <c r="AG33" s="1074">
        <v>0</v>
      </c>
      <c r="AH33" s="1075">
        <v>12</v>
      </c>
      <c r="AI33" s="1074">
        <v>3186</v>
      </c>
      <c r="AJ33" s="1073">
        <v>84</v>
      </c>
      <c r="AK33" s="1072">
        <v>28960</v>
      </c>
    </row>
    <row r="34" spans="1:37" ht="16.5" customHeight="1" x14ac:dyDescent="0.7">
      <c r="A34" s="531" t="s">
        <v>761</v>
      </c>
      <c r="B34" s="2402" t="s">
        <v>773</v>
      </c>
      <c r="C34" s="2402"/>
      <c r="D34" s="1078">
        <v>2</v>
      </c>
      <c r="E34" s="1076">
        <v>810</v>
      </c>
      <c r="F34" s="1077">
        <v>0</v>
      </c>
      <c r="G34" s="1074">
        <v>0</v>
      </c>
      <c r="H34" s="1075">
        <v>0</v>
      </c>
      <c r="I34" s="1074">
        <v>0</v>
      </c>
      <c r="J34" s="1073">
        <v>2</v>
      </c>
      <c r="K34" s="1076">
        <v>316</v>
      </c>
      <c r="L34" s="1077">
        <v>0</v>
      </c>
      <c r="M34" s="1076">
        <v>0</v>
      </c>
      <c r="N34" s="1075">
        <v>0</v>
      </c>
      <c r="O34" s="1076">
        <v>0</v>
      </c>
      <c r="P34" s="1077">
        <v>0</v>
      </c>
      <c r="Q34" s="1074">
        <v>0</v>
      </c>
      <c r="R34" s="1073">
        <v>0</v>
      </c>
      <c r="S34" s="1076">
        <v>0</v>
      </c>
      <c r="T34" s="1077">
        <v>0</v>
      </c>
      <c r="U34" s="1076">
        <v>0</v>
      </c>
      <c r="V34" s="1077">
        <v>0</v>
      </c>
      <c r="W34" s="1076">
        <v>0</v>
      </c>
      <c r="X34" s="1077">
        <v>0</v>
      </c>
      <c r="Y34" s="1076">
        <v>0</v>
      </c>
      <c r="Z34" s="1077">
        <v>0</v>
      </c>
      <c r="AA34" s="1076">
        <v>0</v>
      </c>
      <c r="AB34" s="1077">
        <v>0</v>
      </c>
      <c r="AC34" s="1076">
        <v>0</v>
      </c>
      <c r="AD34" s="1075">
        <v>0</v>
      </c>
      <c r="AE34" s="1074">
        <v>0</v>
      </c>
      <c r="AF34" s="1073">
        <v>2</v>
      </c>
      <c r="AG34" s="1074">
        <v>217</v>
      </c>
      <c r="AH34" s="1075">
        <v>6</v>
      </c>
      <c r="AI34" s="1074">
        <v>1343</v>
      </c>
      <c r="AJ34" s="1073">
        <v>10</v>
      </c>
      <c r="AK34" s="1072">
        <v>328</v>
      </c>
    </row>
    <row r="35" spans="1:37" ht="16.5" customHeight="1" x14ac:dyDescent="0.7">
      <c r="A35" s="531" t="s">
        <v>765</v>
      </c>
      <c r="B35" s="2402" t="s">
        <v>771</v>
      </c>
      <c r="C35" s="2402"/>
      <c r="D35" s="1078">
        <v>10</v>
      </c>
      <c r="E35" s="1076">
        <v>262</v>
      </c>
      <c r="F35" s="1077">
        <v>2</v>
      </c>
      <c r="G35" s="1074">
        <v>45</v>
      </c>
      <c r="H35" s="1075">
        <v>0</v>
      </c>
      <c r="I35" s="1074">
        <v>0</v>
      </c>
      <c r="J35" s="1073">
        <v>3</v>
      </c>
      <c r="K35" s="1076">
        <v>28</v>
      </c>
      <c r="L35" s="1077">
        <v>0</v>
      </c>
      <c r="M35" s="1076">
        <v>0</v>
      </c>
      <c r="N35" s="1075">
        <v>0</v>
      </c>
      <c r="O35" s="1076">
        <v>0</v>
      </c>
      <c r="P35" s="1077">
        <v>0</v>
      </c>
      <c r="Q35" s="1074">
        <v>0</v>
      </c>
      <c r="R35" s="1073">
        <v>0</v>
      </c>
      <c r="S35" s="1076">
        <v>0</v>
      </c>
      <c r="T35" s="1077">
        <v>0</v>
      </c>
      <c r="U35" s="1076">
        <v>0</v>
      </c>
      <c r="V35" s="1077">
        <v>0</v>
      </c>
      <c r="W35" s="1076">
        <v>0</v>
      </c>
      <c r="X35" s="1077">
        <v>0</v>
      </c>
      <c r="Y35" s="1076">
        <v>0</v>
      </c>
      <c r="Z35" s="1077">
        <v>0</v>
      </c>
      <c r="AA35" s="1076">
        <v>0</v>
      </c>
      <c r="AB35" s="1077">
        <v>0</v>
      </c>
      <c r="AC35" s="1076">
        <v>0</v>
      </c>
      <c r="AD35" s="1075">
        <v>0</v>
      </c>
      <c r="AE35" s="1074">
        <v>0</v>
      </c>
      <c r="AF35" s="1073">
        <v>0</v>
      </c>
      <c r="AG35" s="1074">
        <v>0</v>
      </c>
      <c r="AH35" s="1075">
        <v>13</v>
      </c>
      <c r="AI35" s="1074">
        <v>290</v>
      </c>
      <c r="AJ35" s="1073">
        <v>7</v>
      </c>
      <c r="AK35" s="1072">
        <v>159</v>
      </c>
    </row>
    <row r="36" spans="1:37" ht="16.5" customHeight="1" x14ac:dyDescent="0.7">
      <c r="A36" s="531" t="s">
        <v>765</v>
      </c>
      <c r="B36" s="2402" t="s">
        <v>770</v>
      </c>
      <c r="C36" s="2402"/>
      <c r="D36" s="1078">
        <v>43</v>
      </c>
      <c r="E36" s="1076">
        <v>1894</v>
      </c>
      <c r="F36" s="1077">
        <v>10</v>
      </c>
      <c r="G36" s="1074">
        <v>124</v>
      </c>
      <c r="H36" s="1075">
        <v>24</v>
      </c>
      <c r="I36" s="1074">
        <v>1122</v>
      </c>
      <c r="J36" s="1073">
        <v>7</v>
      </c>
      <c r="K36" s="1076">
        <v>263</v>
      </c>
      <c r="L36" s="1077">
        <v>3</v>
      </c>
      <c r="M36" s="1076">
        <v>55</v>
      </c>
      <c r="N36" s="1075">
        <v>0</v>
      </c>
      <c r="O36" s="1076">
        <v>0</v>
      </c>
      <c r="P36" s="1077">
        <v>0</v>
      </c>
      <c r="Q36" s="1074">
        <v>0</v>
      </c>
      <c r="R36" s="1073">
        <v>1</v>
      </c>
      <c r="S36" s="1076">
        <v>45</v>
      </c>
      <c r="T36" s="1077">
        <v>1</v>
      </c>
      <c r="U36" s="1076">
        <v>45</v>
      </c>
      <c r="V36" s="1077">
        <v>0</v>
      </c>
      <c r="W36" s="1076">
        <v>0</v>
      </c>
      <c r="X36" s="1077">
        <v>0</v>
      </c>
      <c r="Y36" s="1076">
        <v>0</v>
      </c>
      <c r="Z36" s="1077">
        <v>0</v>
      </c>
      <c r="AA36" s="1076">
        <v>0</v>
      </c>
      <c r="AB36" s="1077">
        <v>0</v>
      </c>
      <c r="AC36" s="1076">
        <v>0</v>
      </c>
      <c r="AD36" s="1075">
        <v>0</v>
      </c>
      <c r="AE36" s="1074">
        <v>0</v>
      </c>
      <c r="AF36" s="1073">
        <v>0</v>
      </c>
      <c r="AG36" s="1074">
        <v>0</v>
      </c>
      <c r="AH36" s="1075">
        <v>75</v>
      </c>
      <c r="AI36" s="1074">
        <v>3324</v>
      </c>
      <c r="AJ36" s="1073">
        <v>0</v>
      </c>
      <c r="AK36" s="1072">
        <v>0</v>
      </c>
    </row>
    <row r="37" spans="1:37" ht="16.5" customHeight="1" x14ac:dyDescent="0.7">
      <c r="A37" s="531" t="s">
        <v>761</v>
      </c>
      <c r="B37" s="2402" t="s">
        <v>769</v>
      </c>
      <c r="C37" s="2402"/>
      <c r="D37" s="1078">
        <v>24</v>
      </c>
      <c r="E37" s="1076">
        <v>299</v>
      </c>
      <c r="F37" s="1077">
        <v>8</v>
      </c>
      <c r="G37" s="1074">
        <v>101</v>
      </c>
      <c r="H37" s="1075">
        <v>5</v>
      </c>
      <c r="I37" s="1074">
        <v>70</v>
      </c>
      <c r="J37" s="1073">
        <v>21</v>
      </c>
      <c r="K37" s="1076">
        <v>224</v>
      </c>
      <c r="L37" s="1077">
        <v>1</v>
      </c>
      <c r="M37" s="1076">
        <v>29</v>
      </c>
      <c r="N37" s="1075">
        <v>0</v>
      </c>
      <c r="O37" s="1076">
        <v>0</v>
      </c>
      <c r="P37" s="1077">
        <v>0</v>
      </c>
      <c r="Q37" s="1074">
        <v>0</v>
      </c>
      <c r="R37" s="1073">
        <v>0</v>
      </c>
      <c r="S37" s="1076">
        <v>0</v>
      </c>
      <c r="T37" s="1077">
        <v>0</v>
      </c>
      <c r="U37" s="1076">
        <v>0</v>
      </c>
      <c r="V37" s="1077">
        <v>0</v>
      </c>
      <c r="W37" s="1076">
        <v>0</v>
      </c>
      <c r="X37" s="1077">
        <v>0</v>
      </c>
      <c r="Y37" s="1076">
        <v>0</v>
      </c>
      <c r="Z37" s="1077">
        <v>0</v>
      </c>
      <c r="AA37" s="1076">
        <v>0</v>
      </c>
      <c r="AB37" s="1077">
        <v>0</v>
      </c>
      <c r="AC37" s="1076">
        <v>0</v>
      </c>
      <c r="AD37" s="1075">
        <v>0</v>
      </c>
      <c r="AE37" s="1074">
        <v>0</v>
      </c>
      <c r="AF37" s="1073">
        <v>0</v>
      </c>
      <c r="AG37" s="1074">
        <v>0</v>
      </c>
      <c r="AH37" s="1075">
        <v>50</v>
      </c>
      <c r="AI37" s="1074">
        <v>593</v>
      </c>
      <c r="AJ37" s="1073">
        <v>6</v>
      </c>
      <c r="AK37" s="1072">
        <v>669</v>
      </c>
    </row>
    <row r="38" spans="1:37" ht="16.5" customHeight="1" x14ac:dyDescent="0.7">
      <c r="A38" s="531" t="s">
        <v>765</v>
      </c>
      <c r="B38" s="2402" t="s">
        <v>768</v>
      </c>
      <c r="C38" s="2402"/>
      <c r="D38" s="1078">
        <v>4</v>
      </c>
      <c r="E38" s="1076">
        <v>134</v>
      </c>
      <c r="F38" s="1077">
        <v>0</v>
      </c>
      <c r="G38" s="1074">
        <v>0</v>
      </c>
      <c r="H38" s="1075">
        <v>10</v>
      </c>
      <c r="I38" s="1074">
        <v>1827</v>
      </c>
      <c r="J38" s="1073">
        <v>0</v>
      </c>
      <c r="K38" s="1076">
        <v>0</v>
      </c>
      <c r="L38" s="1077">
        <v>0</v>
      </c>
      <c r="M38" s="1076">
        <v>0</v>
      </c>
      <c r="N38" s="1075">
        <v>0</v>
      </c>
      <c r="O38" s="1076">
        <v>0</v>
      </c>
      <c r="P38" s="1077">
        <v>0</v>
      </c>
      <c r="Q38" s="1074">
        <v>0</v>
      </c>
      <c r="R38" s="1073">
        <v>3</v>
      </c>
      <c r="S38" s="1076">
        <v>330</v>
      </c>
      <c r="T38" s="1077">
        <v>0</v>
      </c>
      <c r="U38" s="1076">
        <v>0</v>
      </c>
      <c r="V38" s="1077">
        <v>0</v>
      </c>
      <c r="W38" s="1076">
        <v>0</v>
      </c>
      <c r="X38" s="1077">
        <v>0</v>
      </c>
      <c r="Y38" s="1076">
        <v>0</v>
      </c>
      <c r="Z38" s="1077">
        <v>0</v>
      </c>
      <c r="AA38" s="1076">
        <v>0</v>
      </c>
      <c r="AB38" s="1077">
        <v>0</v>
      </c>
      <c r="AC38" s="1076">
        <v>0</v>
      </c>
      <c r="AD38" s="1075">
        <v>0</v>
      </c>
      <c r="AE38" s="1074">
        <v>0</v>
      </c>
      <c r="AF38" s="1073">
        <v>0</v>
      </c>
      <c r="AG38" s="1074">
        <v>0</v>
      </c>
      <c r="AH38" s="1075">
        <v>17</v>
      </c>
      <c r="AI38" s="1074">
        <v>2291</v>
      </c>
      <c r="AJ38" s="1073">
        <v>1</v>
      </c>
      <c r="AK38" s="1072">
        <v>110</v>
      </c>
    </row>
    <row r="39" spans="1:37" ht="16.5" customHeight="1" x14ac:dyDescent="0.7">
      <c r="A39" s="531" t="s">
        <v>765</v>
      </c>
      <c r="B39" s="2402" t="s">
        <v>767</v>
      </c>
      <c r="C39" s="2402"/>
      <c r="D39" s="1078">
        <v>28</v>
      </c>
      <c r="E39" s="1076">
        <v>1122</v>
      </c>
      <c r="F39" s="1077">
        <v>17</v>
      </c>
      <c r="G39" s="1074">
        <v>535</v>
      </c>
      <c r="H39" s="1075">
        <v>4</v>
      </c>
      <c r="I39" s="1074">
        <v>398</v>
      </c>
      <c r="J39" s="1073">
        <v>2</v>
      </c>
      <c r="K39" s="1076">
        <v>30</v>
      </c>
      <c r="L39" s="1077">
        <v>0</v>
      </c>
      <c r="M39" s="1076">
        <v>0</v>
      </c>
      <c r="N39" s="1075">
        <v>0</v>
      </c>
      <c r="O39" s="1076">
        <v>0</v>
      </c>
      <c r="P39" s="1077">
        <v>0</v>
      </c>
      <c r="Q39" s="1074">
        <v>0</v>
      </c>
      <c r="R39" s="1073">
        <v>0</v>
      </c>
      <c r="S39" s="1076">
        <v>0</v>
      </c>
      <c r="T39" s="1077">
        <v>0</v>
      </c>
      <c r="U39" s="1076">
        <v>0</v>
      </c>
      <c r="V39" s="1077">
        <v>0</v>
      </c>
      <c r="W39" s="1076">
        <v>0</v>
      </c>
      <c r="X39" s="1077">
        <v>0</v>
      </c>
      <c r="Y39" s="1076">
        <v>0</v>
      </c>
      <c r="Z39" s="1077">
        <v>0</v>
      </c>
      <c r="AA39" s="1076">
        <v>0</v>
      </c>
      <c r="AB39" s="1077">
        <v>0</v>
      </c>
      <c r="AC39" s="1076">
        <v>0</v>
      </c>
      <c r="AD39" s="1075">
        <v>0</v>
      </c>
      <c r="AE39" s="1074">
        <v>0</v>
      </c>
      <c r="AF39" s="1073">
        <v>0</v>
      </c>
      <c r="AG39" s="1074">
        <v>0</v>
      </c>
      <c r="AH39" s="1075">
        <v>34</v>
      </c>
      <c r="AI39" s="1074">
        <v>1550</v>
      </c>
      <c r="AJ39" s="1073">
        <v>7</v>
      </c>
      <c r="AK39" s="1072">
        <v>2359</v>
      </c>
    </row>
    <row r="40" spans="1:37" ht="16.5" customHeight="1" x14ac:dyDescent="0.7">
      <c r="A40" s="531" t="s">
        <v>765</v>
      </c>
      <c r="B40" s="2402" t="s">
        <v>766</v>
      </c>
      <c r="C40" s="2402"/>
      <c r="D40" s="1078">
        <v>133</v>
      </c>
      <c r="E40" s="1076">
        <v>1006</v>
      </c>
      <c r="F40" s="1077">
        <v>0</v>
      </c>
      <c r="G40" s="1074">
        <v>0</v>
      </c>
      <c r="H40" s="1075">
        <v>107</v>
      </c>
      <c r="I40" s="1074">
        <v>1966</v>
      </c>
      <c r="J40" s="1073">
        <v>3</v>
      </c>
      <c r="K40" s="1076">
        <v>83</v>
      </c>
      <c r="L40" s="1077">
        <v>2</v>
      </c>
      <c r="M40" s="1076">
        <v>61</v>
      </c>
      <c r="N40" s="1075">
        <v>8</v>
      </c>
      <c r="O40" s="1076">
        <v>47</v>
      </c>
      <c r="P40" s="1077">
        <v>8</v>
      </c>
      <c r="Q40" s="1074">
        <v>47</v>
      </c>
      <c r="R40" s="1073">
        <v>39</v>
      </c>
      <c r="S40" s="1076">
        <v>91</v>
      </c>
      <c r="T40" s="1077">
        <v>0</v>
      </c>
      <c r="U40" s="1076">
        <v>0</v>
      </c>
      <c r="V40" s="1077">
        <v>0</v>
      </c>
      <c r="W40" s="1076">
        <v>0</v>
      </c>
      <c r="X40" s="1077">
        <v>0</v>
      </c>
      <c r="Y40" s="1076">
        <v>0</v>
      </c>
      <c r="Z40" s="1077">
        <v>5</v>
      </c>
      <c r="AA40" s="1076">
        <v>53</v>
      </c>
      <c r="AB40" s="1077">
        <v>0</v>
      </c>
      <c r="AC40" s="1076">
        <v>0</v>
      </c>
      <c r="AD40" s="1075">
        <v>0</v>
      </c>
      <c r="AE40" s="1074">
        <v>0</v>
      </c>
      <c r="AF40" s="1073">
        <v>0</v>
      </c>
      <c r="AG40" s="1074">
        <v>0</v>
      </c>
      <c r="AH40" s="1075">
        <v>290</v>
      </c>
      <c r="AI40" s="1074">
        <v>3193</v>
      </c>
      <c r="AJ40" s="1073">
        <v>3</v>
      </c>
      <c r="AK40" s="1072">
        <v>299</v>
      </c>
    </row>
    <row r="41" spans="1:37" ht="16.5" customHeight="1" x14ac:dyDescent="0.7">
      <c r="A41" s="531" t="s">
        <v>765</v>
      </c>
      <c r="B41" s="2402" t="s">
        <v>764</v>
      </c>
      <c r="C41" s="2402"/>
      <c r="D41" s="1078">
        <v>19</v>
      </c>
      <c r="E41" s="1076">
        <v>3320</v>
      </c>
      <c r="F41" s="1077">
        <v>17</v>
      </c>
      <c r="G41" s="1074">
        <v>3239</v>
      </c>
      <c r="H41" s="1075">
        <v>32</v>
      </c>
      <c r="I41" s="1074">
        <v>18602</v>
      </c>
      <c r="J41" s="1073">
        <v>7</v>
      </c>
      <c r="K41" s="1076">
        <v>206</v>
      </c>
      <c r="L41" s="1077">
        <v>1</v>
      </c>
      <c r="M41" s="1076">
        <v>73</v>
      </c>
      <c r="N41" s="1075">
        <v>0</v>
      </c>
      <c r="O41" s="1076">
        <v>0</v>
      </c>
      <c r="P41" s="1077">
        <v>0</v>
      </c>
      <c r="Q41" s="1074">
        <v>0</v>
      </c>
      <c r="R41" s="1073">
        <v>0</v>
      </c>
      <c r="S41" s="1076">
        <v>0</v>
      </c>
      <c r="T41" s="1077">
        <v>0</v>
      </c>
      <c r="U41" s="1076">
        <v>0</v>
      </c>
      <c r="V41" s="1077">
        <v>0</v>
      </c>
      <c r="W41" s="1076">
        <v>0</v>
      </c>
      <c r="X41" s="1077">
        <v>0</v>
      </c>
      <c r="Y41" s="1076">
        <v>0</v>
      </c>
      <c r="Z41" s="1077">
        <v>0</v>
      </c>
      <c r="AA41" s="1076">
        <v>0</v>
      </c>
      <c r="AB41" s="1077">
        <v>0</v>
      </c>
      <c r="AC41" s="1076">
        <v>0</v>
      </c>
      <c r="AD41" s="1075">
        <v>0</v>
      </c>
      <c r="AE41" s="1074">
        <v>0</v>
      </c>
      <c r="AF41" s="1073">
        <v>0</v>
      </c>
      <c r="AG41" s="1074">
        <v>0</v>
      </c>
      <c r="AH41" s="1075">
        <v>58</v>
      </c>
      <c r="AI41" s="1074">
        <v>22128</v>
      </c>
      <c r="AJ41" s="1073">
        <v>24</v>
      </c>
      <c r="AK41" s="1072">
        <v>6727</v>
      </c>
    </row>
    <row r="42" spans="1:37" ht="16.5" customHeight="1" x14ac:dyDescent="0.7">
      <c r="A42" s="531" t="s">
        <v>761</v>
      </c>
      <c r="B42" s="2402" t="s">
        <v>762</v>
      </c>
      <c r="C42" s="2402"/>
      <c r="D42" s="1078">
        <v>11</v>
      </c>
      <c r="E42" s="1076">
        <v>1198</v>
      </c>
      <c r="F42" s="1077">
        <v>2</v>
      </c>
      <c r="G42" s="1074">
        <v>728</v>
      </c>
      <c r="H42" s="1075">
        <v>1</v>
      </c>
      <c r="I42" s="1074">
        <v>15</v>
      </c>
      <c r="J42" s="1073">
        <v>3</v>
      </c>
      <c r="K42" s="1076">
        <v>75</v>
      </c>
      <c r="L42" s="1077">
        <v>1</v>
      </c>
      <c r="M42" s="1076">
        <v>26</v>
      </c>
      <c r="N42" s="1075">
        <v>0</v>
      </c>
      <c r="O42" s="1076">
        <v>0</v>
      </c>
      <c r="P42" s="1077">
        <v>0</v>
      </c>
      <c r="Q42" s="1074">
        <v>0</v>
      </c>
      <c r="R42" s="1073">
        <v>1</v>
      </c>
      <c r="S42" s="1076">
        <v>100</v>
      </c>
      <c r="T42" s="1077">
        <v>0</v>
      </c>
      <c r="U42" s="1076">
        <v>0</v>
      </c>
      <c r="V42" s="1077">
        <v>0</v>
      </c>
      <c r="W42" s="1076">
        <v>0</v>
      </c>
      <c r="X42" s="1077">
        <v>0</v>
      </c>
      <c r="Y42" s="1076">
        <v>0</v>
      </c>
      <c r="Z42" s="1077">
        <v>0</v>
      </c>
      <c r="AA42" s="1076">
        <v>0</v>
      </c>
      <c r="AB42" s="1077">
        <v>0</v>
      </c>
      <c r="AC42" s="1076">
        <v>0</v>
      </c>
      <c r="AD42" s="1075">
        <v>0</v>
      </c>
      <c r="AE42" s="1074">
        <v>0</v>
      </c>
      <c r="AF42" s="1073">
        <v>0</v>
      </c>
      <c r="AG42" s="1074">
        <v>0</v>
      </c>
      <c r="AH42" s="1075">
        <v>16</v>
      </c>
      <c r="AI42" s="1074">
        <v>1388</v>
      </c>
      <c r="AJ42" s="1073">
        <v>3</v>
      </c>
      <c r="AK42" s="1072">
        <v>540</v>
      </c>
    </row>
    <row r="43" spans="1:37" ht="16.5" customHeight="1" thickBot="1" x14ac:dyDescent="0.75">
      <c r="A43" s="526" t="s">
        <v>761</v>
      </c>
      <c r="B43" s="2403" t="s">
        <v>760</v>
      </c>
      <c r="C43" s="2403"/>
      <c r="D43" s="1071">
        <v>1</v>
      </c>
      <c r="E43" s="1069">
        <v>80</v>
      </c>
      <c r="F43" s="1070">
        <v>0</v>
      </c>
      <c r="G43" s="1067">
        <v>0</v>
      </c>
      <c r="H43" s="1068">
        <v>3</v>
      </c>
      <c r="I43" s="1067">
        <v>190</v>
      </c>
      <c r="J43" s="1066">
        <v>0</v>
      </c>
      <c r="K43" s="1069">
        <v>0</v>
      </c>
      <c r="L43" s="1070">
        <v>0</v>
      </c>
      <c r="M43" s="1069">
        <v>0</v>
      </c>
      <c r="N43" s="1068">
        <v>0</v>
      </c>
      <c r="O43" s="1069">
        <v>0</v>
      </c>
      <c r="P43" s="1070">
        <v>0</v>
      </c>
      <c r="Q43" s="1067">
        <v>0</v>
      </c>
      <c r="R43" s="1066">
        <v>0</v>
      </c>
      <c r="S43" s="1069">
        <v>0</v>
      </c>
      <c r="T43" s="1070">
        <v>0</v>
      </c>
      <c r="U43" s="1069">
        <v>0</v>
      </c>
      <c r="V43" s="1070">
        <v>0</v>
      </c>
      <c r="W43" s="1069">
        <v>0</v>
      </c>
      <c r="X43" s="1070">
        <v>0</v>
      </c>
      <c r="Y43" s="1069">
        <v>0</v>
      </c>
      <c r="Z43" s="1070">
        <v>0</v>
      </c>
      <c r="AA43" s="1069">
        <v>0</v>
      </c>
      <c r="AB43" s="1070">
        <v>0</v>
      </c>
      <c r="AC43" s="1069">
        <v>0</v>
      </c>
      <c r="AD43" s="1068">
        <v>0</v>
      </c>
      <c r="AE43" s="1067">
        <v>0</v>
      </c>
      <c r="AF43" s="1066">
        <v>0</v>
      </c>
      <c r="AG43" s="1067">
        <v>0</v>
      </c>
      <c r="AH43" s="1068">
        <v>4</v>
      </c>
      <c r="AI43" s="1067">
        <v>270</v>
      </c>
      <c r="AJ43" s="1066">
        <v>0</v>
      </c>
      <c r="AK43" s="1065">
        <v>0</v>
      </c>
    </row>
    <row r="44" spans="1:37" ht="13.15" thickTop="1" x14ac:dyDescent="0.7"/>
  </sheetData>
  <mergeCells count="56">
    <mergeCell ref="B43:C43"/>
    <mergeCell ref="B32:C32"/>
    <mergeCell ref="B33:C33"/>
    <mergeCell ref="B34:C34"/>
    <mergeCell ref="B35:C35"/>
    <mergeCell ref="B42:C42"/>
    <mergeCell ref="B36:C36"/>
    <mergeCell ref="B37:C37"/>
    <mergeCell ref="B38:C38"/>
    <mergeCell ref="B39:C39"/>
    <mergeCell ref="B40:C40"/>
    <mergeCell ref="B41:C41"/>
    <mergeCell ref="B31:C31"/>
    <mergeCell ref="B20:C20"/>
    <mergeCell ref="B21:C21"/>
    <mergeCell ref="B22:C22"/>
    <mergeCell ref="B23:C23"/>
    <mergeCell ref="B24:C24"/>
    <mergeCell ref="B25:C25"/>
    <mergeCell ref="B26:C26"/>
    <mergeCell ref="B27:C27"/>
    <mergeCell ref="B28:C28"/>
    <mergeCell ref="B29:C29"/>
    <mergeCell ref="B30:C30"/>
    <mergeCell ref="B19:C19"/>
    <mergeCell ref="Z8:AA8"/>
    <mergeCell ref="AB8:AC8"/>
    <mergeCell ref="A10:C10"/>
    <mergeCell ref="A11:C11"/>
    <mergeCell ref="A12:C12"/>
    <mergeCell ref="A13:C13"/>
    <mergeCell ref="B14:C14"/>
    <mergeCell ref="B15:C15"/>
    <mergeCell ref="B16:C16"/>
    <mergeCell ref="B17:C17"/>
    <mergeCell ref="B18:C18"/>
    <mergeCell ref="AJ6:AK8"/>
    <mergeCell ref="D7:G7"/>
    <mergeCell ref="H7:I8"/>
    <mergeCell ref="J7:M7"/>
    <mergeCell ref="N7:Q7"/>
    <mergeCell ref="R7:AC7"/>
    <mergeCell ref="AD7:AE8"/>
    <mergeCell ref="AF7:AG8"/>
    <mergeCell ref="F8:G8"/>
    <mergeCell ref="L8:M8"/>
    <mergeCell ref="AH6:AI8"/>
    <mergeCell ref="A4:B4"/>
    <mergeCell ref="A5:B5"/>
    <mergeCell ref="C5:D5"/>
    <mergeCell ref="A6:C9"/>
    <mergeCell ref="D6:AG6"/>
    <mergeCell ref="P8:Q8"/>
    <mergeCell ref="T8:U8"/>
    <mergeCell ref="V8:W8"/>
    <mergeCell ref="X8:Y8"/>
  </mergeCells>
  <phoneticPr fontId="10"/>
  <dataValidations count="1">
    <dataValidation type="list" showInputMessage="1" showErrorMessage="1" sqref="A14:A43" xr:uid="{1FF93724-54D9-4EF8-8FCC-232C8DA587D3}">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FA23F-952F-4B72-B7C8-718668F11C2A}">
  <sheetPr>
    <tabColor rgb="FFFFC000"/>
    <pageSetUpPr fitToPage="1"/>
  </sheetPr>
  <dimension ref="A2:AM44"/>
  <sheetViews>
    <sheetView zoomScaleNormal="100" workbookViewId="0"/>
  </sheetViews>
  <sheetFormatPr defaultColWidth="2.1875" defaultRowHeight="12.75" x14ac:dyDescent="0.7"/>
  <cols>
    <col min="1" max="2" width="2.1875" style="1" customWidth="1"/>
    <col min="3" max="3" width="6.625" style="1" customWidth="1"/>
    <col min="4" max="4" width="3.8125" style="1" customWidth="1"/>
    <col min="5" max="5" width="6.125" style="1" customWidth="1"/>
    <col min="6" max="6" width="3.8125" style="1" customWidth="1"/>
    <col min="7" max="7" width="6.125" style="1" customWidth="1"/>
    <col min="8" max="8" width="3.8125" style="1" customWidth="1"/>
    <col min="9" max="9" width="6.125" style="1" customWidth="1"/>
    <col min="10" max="10" width="3.8125" style="1" customWidth="1"/>
    <col min="11" max="11" width="6.125" style="1" customWidth="1"/>
    <col min="12" max="12" width="3.8125" style="1" customWidth="1"/>
    <col min="13" max="13" width="6.125" style="1" customWidth="1"/>
    <col min="14" max="14" width="3.8125" style="1" customWidth="1"/>
    <col min="15" max="15" width="6.125" style="1" customWidth="1"/>
    <col min="16" max="16" width="3.8125" style="1" customWidth="1"/>
    <col min="17" max="17" width="6.125" style="1" customWidth="1"/>
    <col min="18" max="18" width="3.8125" style="1" customWidth="1"/>
    <col min="19" max="19" width="6.125" style="1" customWidth="1"/>
    <col min="20" max="20" width="3.8125" style="1" customWidth="1"/>
    <col min="21" max="21" width="6.125" style="1" customWidth="1"/>
    <col min="22" max="22" width="3.8125" style="1" customWidth="1"/>
    <col min="23" max="23" width="6.125" style="1" customWidth="1"/>
    <col min="24" max="24" width="3.8125" style="1" customWidth="1"/>
    <col min="25" max="25" width="6.125" style="1" customWidth="1"/>
    <col min="26" max="26" width="3.8125" style="1" customWidth="1"/>
    <col min="27" max="27" width="6.125" style="1" customWidth="1"/>
    <col min="28" max="28" width="3.8125" style="1" customWidth="1"/>
    <col min="29" max="29" width="6.125" style="1" customWidth="1"/>
    <col min="30" max="30" width="3.8125" style="1" customWidth="1"/>
    <col min="31" max="31" width="6.125" style="1" customWidth="1"/>
    <col min="32" max="32" width="3.8125" style="1" customWidth="1"/>
    <col min="33" max="33" width="6.125" style="1" customWidth="1"/>
    <col min="34" max="34" width="3.8125" style="1" customWidth="1"/>
    <col min="35" max="35" width="6.125" style="1" customWidth="1"/>
    <col min="36" max="36" width="3.8125" style="1" customWidth="1"/>
    <col min="37" max="37" width="6.125" style="1" customWidth="1"/>
    <col min="38" max="38" width="2.1875" style="1"/>
    <col min="39" max="42" width="0" style="1" hidden="1" customWidth="1"/>
    <col min="43" max="16384" width="2.1875" style="1"/>
  </cols>
  <sheetData>
    <row r="2" spans="1:39" ht="16.149999999999999" x14ac:dyDescent="0.7">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row>
    <row r="3" spans="1:39" ht="14.25" x14ac:dyDescent="0.7">
      <c r="A3" s="4"/>
      <c r="B3" s="4"/>
      <c r="C3" s="4"/>
      <c r="D3" s="4"/>
      <c r="E3" s="4"/>
      <c r="F3" s="4"/>
      <c r="G3" s="4"/>
      <c r="H3" s="4"/>
      <c r="I3" s="4"/>
      <c r="J3" s="4"/>
      <c r="K3" s="4"/>
      <c r="L3" s="4"/>
      <c r="M3" s="4"/>
      <c r="N3" s="4"/>
      <c r="O3" s="4"/>
      <c r="P3" s="4"/>
      <c r="Q3" s="4"/>
      <c r="R3" s="4"/>
      <c r="S3" s="4"/>
      <c r="T3" s="4"/>
      <c r="U3" s="4"/>
      <c r="V3" s="4"/>
      <c r="W3" s="4"/>
      <c r="X3" s="4"/>
      <c r="Y3" s="4"/>
      <c r="Z3" s="4"/>
      <c r="AA3" s="4"/>
      <c r="AB3" s="4"/>
    </row>
    <row r="4" spans="1:39" ht="13.35" customHeight="1" x14ac:dyDescent="0.7">
      <c r="A4" s="65"/>
    </row>
    <row r="5" spans="1:39" ht="13.15" thickBot="1" x14ac:dyDescent="0.75">
      <c r="A5" s="2668" t="s">
        <v>96</v>
      </c>
      <c r="B5" s="2668"/>
      <c r="C5" s="1851" t="s">
        <v>1485</v>
      </c>
      <c r="D5" s="1851"/>
      <c r="E5" s="1851"/>
    </row>
    <row r="6" spans="1:39" ht="13.15" thickTop="1" x14ac:dyDescent="0.7">
      <c r="A6" s="2052"/>
      <c r="B6" s="2014"/>
      <c r="C6" s="2014"/>
      <c r="D6" s="2376" t="s">
        <v>1480</v>
      </c>
      <c r="E6" s="2377"/>
      <c r="F6" s="2377"/>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669"/>
      <c r="AH6" s="2687" t="s">
        <v>1479</v>
      </c>
      <c r="AI6" s="2688"/>
      <c r="AJ6" s="1903" t="s">
        <v>1478</v>
      </c>
      <c r="AK6" s="2067"/>
    </row>
    <row r="7" spans="1:39" ht="13.15" thickBot="1" x14ac:dyDescent="0.75">
      <c r="A7" s="2643"/>
      <c r="B7" s="1681"/>
      <c r="C7" s="1681"/>
      <c r="D7" s="2676" t="s">
        <v>1477</v>
      </c>
      <c r="E7" s="2677"/>
      <c r="F7" s="2677"/>
      <c r="G7" s="2678"/>
      <c r="H7" s="2679" t="s">
        <v>1476</v>
      </c>
      <c r="I7" s="2680"/>
      <c r="J7" s="2677" t="s">
        <v>1475</v>
      </c>
      <c r="K7" s="2677"/>
      <c r="L7" s="2677"/>
      <c r="M7" s="2677"/>
      <c r="N7" s="2683" t="s">
        <v>1474</v>
      </c>
      <c r="O7" s="2677"/>
      <c r="P7" s="2677"/>
      <c r="Q7" s="2678"/>
      <c r="R7" s="2677" t="s">
        <v>1473</v>
      </c>
      <c r="S7" s="2677"/>
      <c r="T7" s="2677"/>
      <c r="U7" s="2677"/>
      <c r="V7" s="2677"/>
      <c r="W7" s="2677"/>
      <c r="X7" s="2677"/>
      <c r="Y7" s="2677"/>
      <c r="Z7" s="2677"/>
      <c r="AA7" s="2677"/>
      <c r="AB7" s="2677"/>
      <c r="AC7" s="2678"/>
      <c r="AD7" s="2683" t="s">
        <v>1472</v>
      </c>
      <c r="AE7" s="2678"/>
      <c r="AF7" s="2062" t="s">
        <v>109</v>
      </c>
      <c r="AG7" s="2686"/>
      <c r="AH7" s="2689"/>
      <c r="AI7" s="2690"/>
      <c r="AJ7" s="2062"/>
      <c r="AK7" s="2673"/>
    </row>
    <row r="8" spans="1:39" s="230" customFormat="1" ht="38.25" customHeight="1" x14ac:dyDescent="0.7">
      <c r="A8" s="2643"/>
      <c r="B8" s="1681"/>
      <c r="C8" s="1681"/>
      <c r="D8" s="1124"/>
      <c r="E8" s="1122"/>
      <c r="F8" s="2670" t="s">
        <v>1471</v>
      </c>
      <c r="G8" s="2671"/>
      <c r="H8" s="2681"/>
      <c r="I8" s="2682"/>
      <c r="J8" s="1122"/>
      <c r="K8" s="1122"/>
      <c r="L8" s="2670" t="s">
        <v>1470</v>
      </c>
      <c r="M8" s="2672"/>
      <c r="N8" s="1123"/>
      <c r="O8" s="1122"/>
      <c r="P8" s="2670" t="s">
        <v>1469</v>
      </c>
      <c r="Q8" s="2671"/>
      <c r="R8" s="1122"/>
      <c r="S8" s="1122"/>
      <c r="T8" s="2670" t="s">
        <v>1468</v>
      </c>
      <c r="U8" s="2672"/>
      <c r="V8" s="2670" t="s">
        <v>1467</v>
      </c>
      <c r="W8" s="2672"/>
      <c r="X8" s="2670" t="s">
        <v>1466</v>
      </c>
      <c r="Y8" s="2672"/>
      <c r="Z8" s="2670" t="s">
        <v>1465</v>
      </c>
      <c r="AA8" s="2672"/>
      <c r="AB8" s="2670" t="s">
        <v>1464</v>
      </c>
      <c r="AC8" s="2671"/>
      <c r="AD8" s="2684"/>
      <c r="AE8" s="2685"/>
      <c r="AF8" s="2674"/>
      <c r="AG8" s="2685"/>
      <c r="AH8" s="2691"/>
      <c r="AI8" s="2692"/>
      <c r="AJ8" s="2674"/>
      <c r="AK8" s="2675"/>
    </row>
    <row r="9" spans="1:39" ht="49.15" thickBot="1" x14ac:dyDescent="0.75">
      <c r="A9" s="2054"/>
      <c r="B9" s="1722"/>
      <c r="C9" s="1722"/>
      <c r="D9" s="1120" t="s">
        <v>462</v>
      </c>
      <c r="E9" s="1118" t="s">
        <v>505</v>
      </c>
      <c r="F9" s="1119" t="s">
        <v>462</v>
      </c>
      <c r="G9" s="1116" t="s">
        <v>505</v>
      </c>
      <c r="H9" s="1117" t="s">
        <v>462</v>
      </c>
      <c r="I9" s="1116" t="s">
        <v>505</v>
      </c>
      <c r="J9" s="1115" t="s">
        <v>462</v>
      </c>
      <c r="K9" s="1118" t="s">
        <v>505</v>
      </c>
      <c r="L9" s="1119" t="s">
        <v>462</v>
      </c>
      <c r="M9" s="1118" t="s">
        <v>505</v>
      </c>
      <c r="N9" s="1117" t="s">
        <v>462</v>
      </c>
      <c r="O9" s="1118" t="s">
        <v>505</v>
      </c>
      <c r="P9" s="1119" t="s">
        <v>462</v>
      </c>
      <c r="Q9" s="1116" t="s">
        <v>505</v>
      </c>
      <c r="R9" s="1115" t="s">
        <v>462</v>
      </c>
      <c r="S9" s="1118" t="s">
        <v>505</v>
      </c>
      <c r="T9" s="1119" t="s">
        <v>462</v>
      </c>
      <c r="U9" s="1118" t="s">
        <v>505</v>
      </c>
      <c r="V9" s="1119" t="s">
        <v>462</v>
      </c>
      <c r="W9" s="1118" t="s">
        <v>505</v>
      </c>
      <c r="X9" s="1119" t="s">
        <v>462</v>
      </c>
      <c r="Y9" s="1118" t="s">
        <v>505</v>
      </c>
      <c r="Z9" s="1119" t="s">
        <v>462</v>
      </c>
      <c r="AA9" s="1118" t="s">
        <v>505</v>
      </c>
      <c r="AB9" s="1119" t="s">
        <v>462</v>
      </c>
      <c r="AC9" s="1118" t="s">
        <v>505</v>
      </c>
      <c r="AD9" s="1117" t="s">
        <v>462</v>
      </c>
      <c r="AE9" s="1116" t="s">
        <v>505</v>
      </c>
      <c r="AF9" s="1115" t="s">
        <v>462</v>
      </c>
      <c r="AG9" s="1116" t="s">
        <v>505</v>
      </c>
      <c r="AH9" s="1117" t="s">
        <v>462</v>
      </c>
      <c r="AI9" s="1116" t="s">
        <v>505</v>
      </c>
      <c r="AJ9" s="1115" t="s">
        <v>1463</v>
      </c>
      <c r="AK9" s="1114" t="s">
        <v>505</v>
      </c>
    </row>
    <row r="10" spans="1:39" ht="16.5" customHeight="1" thickTop="1" thickBot="1" x14ac:dyDescent="0.75">
      <c r="A10" s="2393" t="s">
        <v>806</v>
      </c>
      <c r="B10" s="2394"/>
      <c r="C10" s="2394"/>
      <c r="D10" s="1113">
        <f t="shared" ref="D10:AK10" si="0">SUM(D14:D43)</f>
        <v>364</v>
      </c>
      <c r="E10" s="1111">
        <f t="shared" si="0"/>
        <v>38730</v>
      </c>
      <c r="F10" s="1112">
        <f t="shared" si="0"/>
        <v>120</v>
      </c>
      <c r="G10" s="1109">
        <f t="shared" si="0"/>
        <v>23628</v>
      </c>
      <c r="H10" s="1110">
        <f t="shared" si="0"/>
        <v>177</v>
      </c>
      <c r="I10" s="1109">
        <f t="shared" si="0"/>
        <v>24236</v>
      </c>
      <c r="J10" s="1108">
        <f t="shared" si="0"/>
        <v>190</v>
      </c>
      <c r="K10" s="1111">
        <f t="shared" si="0"/>
        <v>3244</v>
      </c>
      <c r="L10" s="1112">
        <f t="shared" si="0"/>
        <v>83</v>
      </c>
      <c r="M10" s="1111">
        <f t="shared" si="0"/>
        <v>952</v>
      </c>
      <c r="N10" s="1110">
        <f t="shared" si="0"/>
        <v>14</v>
      </c>
      <c r="O10" s="1111">
        <f t="shared" si="0"/>
        <v>397</v>
      </c>
      <c r="P10" s="1112">
        <f t="shared" si="0"/>
        <v>2</v>
      </c>
      <c r="Q10" s="1109">
        <f t="shared" si="0"/>
        <v>49</v>
      </c>
      <c r="R10" s="1108">
        <f t="shared" si="0"/>
        <v>30</v>
      </c>
      <c r="S10" s="1111">
        <f t="shared" si="0"/>
        <v>2580</v>
      </c>
      <c r="T10" s="1112">
        <f t="shared" si="0"/>
        <v>5</v>
      </c>
      <c r="U10" s="1111">
        <f t="shared" si="0"/>
        <v>185</v>
      </c>
      <c r="V10" s="1112">
        <f t="shared" si="0"/>
        <v>1</v>
      </c>
      <c r="W10" s="1111">
        <f t="shared" si="0"/>
        <v>14</v>
      </c>
      <c r="X10" s="1112">
        <f t="shared" si="0"/>
        <v>1</v>
      </c>
      <c r="Y10" s="1111">
        <f t="shared" si="0"/>
        <v>115</v>
      </c>
      <c r="Z10" s="1112">
        <f t="shared" si="0"/>
        <v>2</v>
      </c>
      <c r="AA10" s="1111">
        <f t="shared" si="0"/>
        <v>28</v>
      </c>
      <c r="AB10" s="1112">
        <f t="shared" si="0"/>
        <v>3</v>
      </c>
      <c r="AC10" s="1111">
        <f t="shared" si="0"/>
        <v>49</v>
      </c>
      <c r="AD10" s="1110">
        <f t="shared" si="0"/>
        <v>10</v>
      </c>
      <c r="AE10" s="1109">
        <f t="shared" si="0"/>
        <v>233</v>
      </c>
      <c r="AF10" s="1108">
        <f t="shared" si="0"/>
        <v>65</v>
      </c>
      <c r="AG10" s="1109">
        <f t="shared" si="0"/>
        <v>47933</v>
      </c>
      <c r="AH10" s="1110">
        <f t="shared" si="0"/>
        <v>850</v>
      </c>
      <c r="AI10" s="1109">
        <f t="shared" si="0"/>
        <v>117353</v>
      </c>
      <c r="AJ10" s="1108">
        <f t="shared" si="0"/>
        <v>363</v>
      </c>
      <c r="AK10" s="1107">
        <f t="shared" si="0"/>
        <v>26338</v>
      </c>
    </row>
    <row r="11" spans="1:39" ht="16.5" customHeight="1" x14ac:dyDescent="0.7">
      <c r="A11" s="2395" t="s">
        <v>805</v>
      </c>
      <c r="B11" s="2396"/>
      <c r="C11" s="2396"/>
      <c r="D11" s="1106">
        <f t="shared" ref="D11:M13" si="1">SUMIF($A$14:$A$43,$AM11,D$14:D$43)</f>
        <v>90</v>
      </c>
      <c r="E11" s="1104">
        <f t="shared" si="1"/>
        <v>4065</v>
      </c>
      <c r="F11" s="1105">
        <f t="shared" si="1"/>
        <v>26</v>
      </c>
      <c r="G11" s="1102">
        <f t="shared" si="1"/>
        <v>309</v>
      </c>
      <c r="H11" s="1103">
        <f t="shared" si="1"/>
        <v>44</v>
      </c>
      <c r="I11" s="1102">
        <f t="shared" si="1"/>
        <v>458</v>
      </c>
      <c r="J11" s="1101">
        <f t="shared" si="1"/>
        <v>137</v>
      </c>
      <c r="K11" s="1104">
        <f t="shared" si="1"/>
        <v>983</v>
      </c>
      <c r="L11" s="1105">
        <f t="shared" si="1"/>
        <v>71</v>
      </c>
      <c r="M11" s="1104">
        <f t="shared" si="1"/>
        <v>418</v>
      </c>
      <c r="N11" s="1103">
        <f t="shared" ref="N11:W13" si="2">SUMIF($A$14:$A$43,$AM11,N$14:N$43)</f>
        <v>3</v>
      </c>
      <c r="O11" s="1104">
        <f t="shared" si="2"/>
        <v>103</v>
      </c>
      <c r="P11" s="1105">
        <f t="shared" si="2"/>
        <v>0</v>
      </c>
      <c r="Q11" s="1102">
        <f t="shared" si="2"/>
        <v>0</v>
      </c>
      <c r="R11" s="1101">
        <f t="shared" si="2"/>
        <v>3</v>
      </c>
      <c r="S11" s="1104">
        <f t="shared" si="2"/>
        <v>12</v>
      </c>
      <c r="T11" s="1105">
        <f t="shared" si="2"/>
        <v>0</v>
      </c>
      <c r="U11" s="1104">
        <f t="shared" si="2"/>
        <v>0</v>
      </c>
      <c r="V11" s="1105">
        <f t="shared" si="2"/>
        <v>0</v>
      </c>
      <c r="W11" s="1104">
        <f t="shared" si="2"/>
        <v>0</v>
      </c>
      <c r="X11" s="1105">
        <f t="shared" ref="X11:AK13" si="3">SUMIF($A$14:$A$43,$AM11,X$14:X$43)</f>
        <v>0</v>
      </c>
      <c r="Y11" s="1104">
        <f t="shared" si="3"/>
        <v>0</v>
      </c>
      <c r="Z11" s="1105">
        <f t="shared" si="3"/>
        <v>0</v>
      </c>
      <c r="AA11" s="1104">
        <f t="shared" si="3"/>
        <v>0</v>
      </c>
      <c r="AB11" s="1105">
        <f t="shared" si="3"/>
        <v>0</v>
      </c>
      <c r="AC11" s="1104">
        <f t="shared" si="3"/>
        <v>0</v>
      </c>
      <c r="AD11" s="1103">
        <f t="shared" si="3"/>
        <v>1</v>
      </c>
      <c r="AE11" s="1102">
        <f t="shared" si="3"/>
        <v>3</v>
      </c>
      <c r="AF11" s="1101">
        <f t="shared" si="3"/>
        <v>1</v>
      </c>
      <c r="AG11" s="1102">
        <f t="shared" si="3"/>
        <v>17</v>
      </c>
      <c r="AH11" s="1103">
        <f t="shared" si="3"/>
        <v>279</v>
      </c>
      <c r="AI11" s="1102">
        <f t="shared" si="3"/>
        <v>5641</v>
      </c>
      <c r="AJ11" s="1101">
        <f t="shared" si="3"/>
        <v>53</v>
      </c>
      <c r="AK11" s="1100">
        <f t="shared" si="3"/>
        <v>1168</v>
      </c>
      <c r="AM11" s="1" t="s">
        <v>1462</v>
      </c>
    </row>
    <row r="12" spans="1:39" ht="16.5" customHeight="1" x14ac:dyDescent="0.7">
      <c r="A12" s="2397" t="s">
        <v>804</v>
      </c>
      <c r="B12" s="2398"/>
      <c r="C12" s="2398"/>
      <c r="D12" s="1099">
        <f t="shared" si="1"/>
        <v>162</v>
      </c>
      <c r="E12" s="1097">
        <f t="shared" si="1"/>
        <v>25773</v>
      </c>
      <c r="F12" s="1098">
        <f t="shared" si="1"/>
        <v>72</v>
      </c>
      <c r="G12" s="1095">
        <f t="shared" si="1"/>
        <v>21272</v>
      </c>
      <c r="H12" s="1096">
        <f t="shared" si="1"/>
        <v>95</v>
      </c>
      <c r="I12" s="1095">
        <f t="shared" si="1"/>
        <v>21343</v>
      </c>
      <c r="J12" s="1094">
        <f t="shared" si="1"/>
        <v>47</v>
      </c>
      <c r="K12" s="1097">
        <f t="shared" si="1"/>
        <v>2088</v>
      </c>
      <c r="L12" s="1098">
        <f t="shared" si="1"/>
        <v>10</v>
      </c>
      <c r="M12" s="1097">
        <f t="shared" si="1"/>
        <v>439</v>
      </c>
      <c r="N12" s="1096">
        <f t="shared" si="2"/>
        <v>8</v>
      </c>
      <c r="O12" s="1097">
        <f t="shared" si="2"/>
        <v>231</v>
      </c>
      <c r="P12" s="1098">
        <f t="shared" si="2"/>
        <v>1</v>
      </c>
      <c r="Q12" s="1095">
        <f t="shared" si="2"/>
        <v>42</v>
      </c>
      <c r="R12" s="1094">
        <f t="shared" si="2"/>
        <v>17</v>
      </c>
      <c r="S12" s="1097">
        <f t="shared" si="2"/>
        <v>627</v>
      </c>
      <c r="T12" s="1098">
        <f t="shared" si="2"/>
        <v>5</v>
      </c>
      <c r="U12" s="1097">
        <f t="shared" si="2"/>
        <v>185</v>
      </c>
      <c r="V12" s="1098">
        <f t="shared" si="2"/>
        <v>1</v>
      </c>
      <c r="W12" s="1097">
        <f t="shared" si="2"/>
        <v>14</v>
      </c>
      <c r="X12" s="1098">
        <f t="shared" si="3"/>
        <v>1</v>
      </c>
      <c r="Y12" s="1097">
        <f t="shared" si="3"/>
        <v>115</v>
      </c>
      <c r="Z12" s="1098">
        <f t="shared" si="3"/>
        <v>2</v>
      </c>
      <c r="AA12" s="1097">
        <f t="shared" si="3"/>
        <v>28</v>
      </c>
      <c r="AB12" s="1098">
        <f t="shared" si="3"/>
        <v>3</v>
      </c>
      <c r="AC12" s="1097">
        <f t="shared" si="3"/>
        <v>49</v>
      </c>
      <c r="AD12" s="1096">
        <f t="shared" si="3"/>
        <v>8</v>
      </c>
      <c r="AE12" s="1095">
        <f t="shared" si="3"/>
        <v>116</v>
      </c>
      <c r="AF12" s="1094">
        <f t="shared" si="3"/>
        <v>4</v>
      </c>
      <c r="AG12" s="1095">
        <f t="shared" si="3"/>
        <v>174</v>
      </c>
      <c r="AH12" s="1096">
        <f t="shared" si="3"/>
        <v>341</v>
      </c>
      <c r="AI12" s="1095">
        <f t="shared" si="3"/>
        <v>50352</v>
      </c>
      <c r="AJ12" s="1094">
        <f t="shared" si="3"/>
        <v>248</v>
      </c>
      <c r="AK12" s="1093">
        <f t="shared" si="3"/>
        <v>8653</v>
      </c>
      <c r="AM12" s="1" t="s">
        <v>1461</v>
      </c>
    </row>
    <row r="13" spans="1:39" ht="16.5" customHeight="1" thickBot="1" x14ac:dyDescent="0.75">
      <c r="A13" s="2399" t="s">
        <v>803</v>
      </c>
      <c r="B13" s="2400"/>
      <c r="C13" s="2400"/>
      <c r="D13" s="1092">
        <f t="shared" si="1"/>
        <v>112</v>
      </c>
      <c r="E13" s="1090">
        <f t="shared" si="1"/>
        <v>8892</v>
      </c>
      <c r="F13" s="1091">
        <f t="shared" si="1"/>
        <v>22</v>
      </c>
      <c r="G13" s="1088">
        <f t="shared" si="1"/>
        <v>2047</v>
      </c>
      <c r="H13" s="1089">
        <f t="shared" si="1"/>
        <v>38</v>
      </c>
      <c r="I13" s="1088">
        <f t="shared" si="1"/>
        <v>2435</v>
      </c>
      <c r="J13" s="1087">
        <f t="shared" si="1"/>
        <v>6</v>
      </c>
      <c r="K13" s="1090">
        <f t="shared" si="1"/>
        <v>173</v>
      </c>
      <c r="L13" s="1091">
        <f t="shared" si="1"/>
        <v>2</v>
      </c>
      <c r="M13" s="1090">
        <f t="shared" si="1"/>
        <v>95</v>
      </c>
      <c r="N13" s="1089">
        <f t="shared" si="2"/>
        <v>3</v>
      </c>
      <c r="O13" s="1090">
        <f t="shared" si="2"/>
        <v>63</v>
      </c>
      <c r="P13" s="1091">
        <f t="shared" si="2"/>
        <v>1</v>
      </c>
      <c r="Q13" s="1088">
        <f t="shared" si="2"/>
        <v>7</v>
      </c>
      <c r="R13" s="1087">
        <f t="shared" si="2"/>
        <v>10</v>
      </c>
      <c r="S13" s="1090">
        <f t="shared" si="2"/>
        <v>1941</v>
      </c>
      <c r="T13" s="1091">
        <f t="shared" si="2"/>
        <v>0</v>
      </c>
      <c r="U13" s="1090">
        <f t="shared" si="2"/>
        <v>0</v>
      </c>
      <c r="V13" s="1091">
        <f t="shared" si="2"/>
        <v>0</v>
      </c>
      <c r="W13" s="1090">
        <f t="shared" si="2"/>
        <v>0</v>
      </c>
      <c r="X13" s="1091">
        <f t="shared" si="3"/>
        <v>0</v>
      </c>
      <c r="Y13" s="1090">
        <f t="shared" si="3"/>
        <v>0</v>
      </c>
      <c r="Z13" s="1091">
        <f t="shared" si="3"/>
        <v>0</v>
      </c>
      <c r="AA13" s="1090">
        <f t="shared" si="3"/>
        <v>0</v>
      </c>
      <c r="AB13" s="1091">
        <f t="shared" si="3"/>
        <v>0</v>
      </c>
      <c r="AC13" s="1090">
        <f t="shared" si="3"/>
        <v>0</v>
      </c>
      <c r="AD13" s="1089">
        <f t="shared" si="3"/>
        <v>1</v>
      </c>
      <c r="AE13" s="1088">
        <f t="shared" si="3"/>
        <v>114</v>
      </c>
      <c r="AF13" s="1087">
        <f t="shared" si="3"/>
        <v>60</v>
      </c>
      <c r="AG13" s="1088">
        <f t="shared" si="3"/>
        <v>47742</v>
      </c>
      <c r="AH13" s="1089">
        <f t="shared" si="3"/>
        <v>230</v>
      </c>
      <c r="AI13" s="1088">
        <f t="shared" si="3"/>
        <v>61360</v>
      </c>
      <c r="AJ13" s="1087">
        <f t="shared" si="3"/>
        <v>62</v>
      </c>
      <c r="AK13" s="1086">
        <f t="shared" si="3"/>
        <v>16517</v>
      </c>
      <c r="AM13" s="1" t="s">
        <v>761</v>
      </c>
    </row>
    <row r="14" spans="1:39" ht="16.5" customHeight="1" x14ac:dyDescent="0.7">
      <c r="A14" s="1034" t="s">
        <v>761</v>
      </c>
      <c r="B14" s="2440" t="s">
        <v>801</v>
      </c>
      <c r="C14" s="2440"/>
      <c r="D14" s="1085">
        <v>57</v>
      </c>
      <c r="E14" s="1083">
        <v>2640</v>
      </c>
      <c r="F14" s="1084">
        <v>14</v>
      </c>
      <c r="G14" s="1081">
        <v>743</v>
      </c>
      <c r="H14" s="1082">
        <v>13</v>
      </c>
      <c r="I14" s="1081">
        <v>620</v>
      </c>
      <c r="J14" s="1080">
        <v>4</v>
      </c>
      <c r="K14" s="1083">
        <v>145</v>
      </c>
      <c r="L14" s="1084">
        <v>2</v>
      </c>
      <c r="M14" s="1083">
        <v>95</v>
      </c>
      <c r="N14" s="1082">
        <v>3</v>
      </c>
      <c r="O14" s="1083">
        <v>63</v>
      </c>
      <c r="P14" s="1084">
        <v>1</v>
      </c>
      <c r="Q14" s="1081">
        <v>7</v>
      </c>
      <c r="R14" s="1080">
        <v>6</v>
      </c>
      <c r="S14" s="1083">
        <v>239</v>
      </c>
      <c r="T14" s="1084">
        <v>0</v>
      </c>
      <c r="U14" s="1083">
        <v>0</v>
      </c>
      <c r="V14" s="1084">
        <v>0</v>
      </c>
      <c r="W14" s="1083">
        <v>0</v>
      </c>
      <c r="X14" s="1084">
        <v>0</v>
      </c>
      <c r="Y14" s="1083">
        <v>0</v>
      </c>
      <c r="Z14" s="1084">
        <v>0</v>
      </c>
      <c r="AA14" s="1083">
        <v>0</v>
      </c>
      <c r="AB14" s="1084">
        <v>0</v>
      </c>
      <c r="AC14" s="1083">
        <v>0</v>
      </c>
      <c r="AD14" s="1082">
        <v>1</v>
      </c>
      <c r="AE14" s="1081">
        <v>114</v>
      </c>
      <c r="AF14" s="1080">
        <v>33</v>
      </c>
      <c r="AG14" s="1081">
        <v>40730</v>
      </c>
      <c r="AH14" s="1082">
        <v>117</v>
      </c>
      <c r="AI14" s="1081">
        <v>44551</v>
      </c>
      <c r="AJ14" s="1080">
        <v>35</v>
      </c>
      <c r="AK14" s="1079">
        <v>7445</v>
      </c>
    </row>
    <row r="15" spans="1:39" ht="16.5" customHeight="1" x14ac:dyDescent="0.7">
      <c r="A15" s="531" t="s">
        <v>765</v>
      </c>
      <c r="B15" s="2402" t="s">
        <v>799</v>
      </c>
      <c r="C15" s="2402"/>
      <c r="D15" s="1078">
        <v>26</v>
      </c>
      <c r="E15" s="1076">
        <v>16712</v>
      </c>
      <c r="F15" s="1077">
        <v>3</v>
      </c>
      <c r="G15" s="1074">
        <v>15855</v>
      </c>
      <c r="H15" s="1075">
        <v>8</v>
      </c>
      <c r="I15" s="1074">
        <v>6757</v>
      </c>
      <c r="J15" s="1073">
        <v>3</v>
      </c>
      <c r="K15" s="1076">
        <v>88</v>
      </c>
      <c r="L15" s="1077">
        <v>0</v>
      </c>
      <c r="M15" s="1076">
        <v>0</v>
      </c>
      <c r="N15" s="1075">
        <v>6</v>
      </c>
      <c r="O15" s="1076">
        <v>101</v>
      </c>
      <c r="P15" s="1077">
        <v>1</v>
      </c>
      <c r="Q15" s="1074">
        <v>42</v>
      </c>
      <c r="R15" s="1073">
        <v>3</v>
      </c>
      <c r="S15" s="1076">
        <v>28</v>
      </c>
      <c r="T15" s="1077">
        <v>2</v>
      </c>
      <c r="U15" s="1076">
        <v>17</v>
      </c>
      <c r="V15" s="1077">
        <v>0</v>
      </c>
      <c r="W15" s="1076">
        <v>0</v>
      </c>
      <c r="X15" s="1077">
        <v>0</v>
      </c>
      <c r="Y15" s="1076">
        <v>0</v>
      </c>
      <c r="Z15" s="1077">
        <v>0</v>
      </c>
      <c r="AA15" s="1076">
        <v>0</v>
      </c>
      <c r="AB15" s="1077">
        <v>0</v>
      </c>
      <c r="AC15" s="1076">
        <v>0</v>
      </c>
      <c r="AD15" s="1075">
        <v>1</v>
      </c>
      <c r="AE15" s="1074">
        <v>74</v>
      </c>
      <c r="AF15" s="1073">
        <v>1</v>
      </c>
      <c r="AG15" s="1074">
        <v>113</v>
      </c>
      <c r="AH15" s="1075">
        <v>48</v>
      </c>
      <c r="AI15" s="1074">
        <v>23873</v>
      </c>
      <c r="AJ15" s="1073">
        <v>4</v>
      </c>
      <c r="AK15" s="1072">
        <v>120</v>
      </c>
    </row>
    <row r="16" spans="1:39" ht="16.5" customHeight="1" x14ac:dyDescent="0.7">
      <c r="A16" s="531" t="s">
        <v>765</v>
      </c>
      <c r="B16" s="2402" t="s">
        <v>797</v>
      </c>
      <c r="C16" s="2402"/>
      <c r="D16" s="1078">
        <v>7</v>
      </c>
      <c r="E16" s="1076">
        <v>158</v>
      </c>
      <c r="F16" s="1077">
        <v>2</v>
      </c>
      <c r="G16" s="1074">
        <v>36</v>
      </c>
      <c r="H16" s="1075">
        <v>1</v>
      </c>
      <c r="I16" s="1074">
        <v>46</v>
      </c>
      <c r="J16" s="1073">
        <v>6</v>
      </c>
      <c r="K16" s="1076">
        <v>270</v>
      </c>
      <c r="L16" s="1077">
        <v>0</v>
      </c>
      <c r="M16" s="1076">
        <v>0</v>
      </c>
      <c r="N16" s="1075">
        <v>1</v>
      </c>
      <c r="O16" s="1076">
        <v>10</v>
      </c>
      <c r="P16" s="1077">
        <v>0</v>
      </c>
      <c r="Q16" s="1074">
        <v>0</v>
      </c>
      <c r="R16" s="1073">
        <v>0</v>
      </c>
      <c r="S16" s="1076">
        <v>0</v>
      </c>
      <c r="T16" s="1077">
        <v>0</v>
      </c>
      <c r="U16" s="1076">
        <v>0</v>
      </c>
      <c r="V16" s="1077">
        <v>0</v>
      </c>
      <c r="W16" s="1076">
        <v>0</v>
      </c>
      <c r="X16" s="1077">
        <v>0</v>
      </c>
      <c r="Y16" s="1076">
        <v>0</v>
      </c>
      <c r="Z16" s="1077">
        <v>2</v>
      </c>
      <c r="AA16" s="1076">
        <v>28</v>
      </c>
      <c r="AB16" s="1077">
        <v>0</v>
      </c>
      <c r="AC16" s="1076">
        <v>0</v>
      </c>
      <c r="AD16" s="1075">
        <v>0</v>
      </c>
      <c r="AE16" s="1074">
        <v>0</v>
      </c>
      <c r="AF16" s="1073">
        <v>2</v>
      </c>
      <c r="AG16" s="1074">
        <v>47</v>
      </c>
      <c r="AH16" s="1075">
        <v>17</v>
      </c>
      <c r="AI16" s="1074">
        <v>531</v>
      </c>
      <c r="AJ16" s="1073">
        <v>20</v>
      </c>
      <c r="AK16" s="1072">
        <v>566</v>
      </c>
    </row>
    <row r="17" spans="1:37" ht="16.5" customHeight="1" x14ac:dyDescent="0.7">
      <c r="A17" s="531" t="s">
        <v>765</v>
      </c>
      <c r="B17" s="2402" t="s">
        <v>796</v>
      </c>
      <c r="C17" s="2402"/>
      <c r="D17" s="1078">
        <v>20</v>
      </c>
      <c r="E17" s="1076">
        <v>512</v>
      </c>
      <c r="F17" s="1077">
        <v>8</v>
      </c>
      <c r="G17" s="1074">
        <v>136</v>
      </c>
      <c r="H17" s="1075">
        <v>7</v>
      </c>
      <c r="I17" s="1074">
        <v>192</v>
      </c>
      <c r="J17" s="1073">
        <v>12</v>
      </c>
      <c r="K17" s="1076">
        <v>380</v>
      </c>
      <c r="L17" s="1077">
        <v>7</v>
      </c>
      <c r="M17" s="1076">
        <v>291</v>
      </c>
      <c r="N17" s="1075">
        <v>0</v>
      </c>
      <c r="O17" s="1076">
        <v>0</v>
      </c>
      <c r="P17" s="1077">
        <v>0</v>
      </c>
      <c r="Q17" s="1074">
        <v>0</v>
      </c>
      <c r="R17" s="1073">
        <v>8</v>
      </c>
      <c r="S17" s="1076">
        <v>103</v>
      </c>
      <c r="T17" s="1077">
        <v>1</v>
      </c>
      <c r="U17" s="1076">
        <v>23</v>
      </c>
      <c r="V17" s="1077">
        <v>1</v>
      </c>
      <c r="W17" s="1076">
        <v>14</v>
      </c>
      <c r="X17" s="1077">
        <v>0</v>
      </c>
      <c r="Y17" s="1076">
        <v>0</v>
      </c>
      <c r="Z17" s="1077">
        <v>0</v>
      </c>
      <c r="AA17" s="1076">
        <v>0</v>
      </c>
      <c r="AB17" s="1077">
        <v>3</v>
      </c>
      <c r="AC17" s="1076">
        <v>49</v>
      </c>
      <c r="AD17" s="1075">
        <v>7</v>
      </c>
      <c r="AE17" s="1074">
        <v>42</v>
      </c>
      <c r="AF17" s="1073">
        <v>1</v>
      </c>
      <c r="AG17" s="1074">
        <v>14</v>
      </c>
      <c r="AH17" s="1075">
        <v>55</v>
      </c>
      <c r="AI17" s="1074">
        <v>1243</v>
      </c>
      <c r="AJ17" s="1073">
        <v>4</v>
      </c>
      <c r="AK17" s="1072">
        <v>97</v>
      </c>
    </row>
    <row r="18" spans="1:37" ht="16.5" customHeight="1" x14ac:dyDescent="0.7">
      <c r="A18" s="531" t="s">
        <v>761</v>
      </c>
      <c r="B18" s="2402" t="s">
        <v>795</v>
      </c>
      <c r="C18" s="2402"/>
      <c r="D18" s="1078">
        <v>12</v>
      </c>
      <c r="E18" s="1076">
        <v>3196</v>
      </c>
      <c r="F18" s="1077">
        <v>2</v>
      </c>
      <c r="G18" s="1074">
        <v>413</v>
      </c>
      <c r="H18" s="1075">
        <v>3</v>
      </c>
      <c r="I18" s="1074">
        <v>14</v>
      </c>
      <c r="J18" s="1073">
        <v>0</v>
      </c>
      <c r="K18" s="1076">
        <v>0</v>
      </c>
      <c r="L18" s="1077">
        <v>0</v>
      </c>
      <c r="M18" s="1076">
        <v>0</v>
      </c>
      <c r="N18" s="1075">
        <v>0</v>
      </c>
      <c r="O18" s="1076">
        <v>0</v>
      </c>
      <c r="P18" s="1077">
        <v>0</v>
      </c>
      <c r="Q18" s="1074">
        <v>0</v>
      </c>
      <c r="R18" s="1073">
        <v>0</v>
      </c>
      <c r="S18" s="1076">
        <v>0</v>
      </c>
      <c r="T18" s="1077">
        <v>0</v>
      </c>
      <c r="U18" s="1076">
        <v>0</v>
      </c>
      <c r="V18" s="1077">
        <v>0</v>
      </c>
      <c r="W18" s="1076">
        <v>0</v>
      </c>
      <c r="X18" s="1077">
        <v>0</v>
      </c>
      <c r="Y18" s="1076">
        <v>0</v>
      </c>
      <c r="Z18" s="1077">
        <v>0</v>
      </c>
      <c r="AA18" s="1076">
        <v>0</v>
      </c>
      <c r="AB18" s="1077">
        <v>0</v>
      </c>
      <c r="AC18" s="1076">
        <v>0</v>
      </c>
      <c r="AD18" s="1075">
        <v>0</v>
      </c>
      <c r="AE18" s="1074">
        <v>0</v>
      </c>
      <c r="AF18" s="1073">
        <v>11</v>
      </c>
      <c r="AG18" s="1074">
        <v>3441</v>
      </c>
      <c r="AH18" s="1075">
        <v>26</v>
      </c>
      <c r="AI18" s="1074">
        <v>6651</v>
      </c>
      <c r="AJ18" s="1073">
        <v>2</v>
      </c>
      <c r="AK18" s="1072">
        <v>7221</v>
      </c>
    </row>
    <row r="19" spans="1:37" ht="16.5" customHeight="1" x14ac:dyDescent="0.7">
      <c r="A19" s="531" t="s">
        <v>765</v>
      </c>
      <c r="B19" s="2402" t="s">
        <v>793</v>
      </c>
      <c r="C19" s="2402"/>
      <c r="D19" s="1078">
        <v>7</v>
      </c>
      <c r="E19" s="1076">
        <v>368</v>
      </c>
      <c r="F19" s="1077">
        <v>2</v>
      </c>
      <c r="G19" s="1074">
        <v>43</v>
      </c>
      <c r="H19" s="1075">
        <v>14</v>
      </c>
      <c r="I19" s="1074">
        <v>3364</v>
      </c>
      <c r="J19" s="1073">
        <v>0</v>
      </c>
      <c r="K19" s="1076">
        <v>0</v>
      </c>
      <c r="L19" s="1077">
        <v>0</v>
      </c>
      <c r="M19" s="1076">
        <v>0</v>
      </c>
      <c r="N19" s="1075">
        <v>0</v>
      </c>
      <c r="O19" s="1076">
        <v>0</v>
      </c>
      <c r="P19" s="1077">
        <v>0</v>
      </c>
      <c r="Q19" s="1074">
        <v>0</v>
      </c>
      <c r="R19" s="1073">
        <v>0</v>
      </c>
      <c r="S19" s="1076">
        <v>0</v>
      </c>
      <c r="T19" s="1077">
        <v>0</v>
      </c>
      <c r="U19" s="1076">
        <v>0</v>
      </c>
      <c r="V19" s="1077">
        <v>0</v>
      </c>
      <c r="W19" s="1076">
        <v>0</v>
      </c>
      <c r="X19" s="1077">
        <v>0</v>
      </c>
      <c r="Y19" s="1076">
        <v>0</v>
      </c>
      <c r="Z19" s="1077">
        <v>0</v>
      </c>
      <c r="AA19" s="1076">
        <v>0</v>
      </c>
      <c r="AB19" s="1077">
        <v>0</v>
      </c>
      <c r="AC19" s="1076">
        <v>0</v>
      </c>
      <c r="AD19" s="1075">
        <v>0</v>
      </c>
      <c r="AE19" s="1074">
        <v>0</v>
      </c>
      <c r="AF19" s="1073">
        <v>0</v>
      </c>
      <c r="AG19" s="1074">
        <v>0</v>
      </c>
      <c r="AH19" s="1075">
        <v>21</v>
      </c>
      <c r="AI19" s="1074">
        <v>3732</v>
      </c>
      <c r="AJ19" s="1073">
        <v>162</v>
      </c>
      <c r="AK19" s="1072">
        <v>2763</v>
      </c>
    </row>
    <row r="20" spans="1:37" ht="16.5" customHeight="1" x14ac:dyDescent="0.7">
      <c r="A20" s="531" t="s">
        <v>765</v>
      </c>
      <c r="B20" s="2402" t="s">
        <v>792</v>
      </c>
      <c r="C20" s="2402"/>
      <c r="D20" s="1078">
        <v>6</v>
      </c>
      <c r="E20" s="1076">
        <v>334</v>
      </c>
      <c r="F20" s="1077">
        <v>4</v>
      </c>
      <c r="G20" s="1074">
        <v>293</v>
      </c>
      <c r="H20" s="1075">
        <v>2</v>
      </c>
      <c r="I20" s="1074">
        <v>185</v>
      </c>
      <c r="J20" s="1073">
        <v>4</v>
      </c>
      <c r="K20" s="1076">
        <v>329</v>
      </c>
      <c r="L20" s="1077">
        <v>0</v>
      </c>
      <c r="M20" s="1076">
        <v>0</v>
      </c>
      <c r="N20" s="1075">
        <v>0</v>
      </c>
      <c r="O20" s="1076">
        <v>0</v>
      </c>
      <c r="P20" s="1077">
        <v>0</v>
      </c>
      <c r="Q20" s="1074">
        <v>0</v>
      </c>
      <c r="R20" s="1073">
        <v>1</v>
      </c>
      <c r="S20" s="1076">
        <v>60</v>
      </c>
      <c r="T20" s="1077">
        <v>0</v>
      </c>
      <c r="U20" s="1076">
        <v>0</v>
      </c>
      <c r="V20" s="1077">
        <v>0</v>
      </c>
      <c r="W20" s="1076">
        <v>0</v>
      </c>
      <c r="X20" s="1077">
        <v>0</v>
      </c>
      <c r="Y20" s="1076">
        <v>0</v>
      </c>
      <c r="Z20" s="1077">
        <v>0</v>
      </c>
      <c r="AA20" s="1076">
        <v>0</v>
      </c>
      <c r="AB20" s="1077">
        <v>0</v>
      </c>
      <c r="AC20" s="1076">
        <v>0</v>
      </c>
      <c r="AD20" s="1075">
        <v>0</v>
      </c>
      <c r="AE20" s="1074">
        <v>0</v>
      </c>
      <c r="AF20" s="1073">
        <v>0</v>
      </c>
      <c r="AG20" s="1074">
        <v>0</v>
      </c>
      <c r="AH20" s="1075">
        <v>13</v>
      </c>
      <c r="AI20" s="1074">
        <v>908</v>
      </c>
      <c r="AJ20" s="1073">
        <v>6</v>
      </c>
      <c r="AK20" s="1072">
        <v>273</v>
      </c>
    </row>
    <row r="21" spans="1:37" ht="16.5" customHeight="1" x14ac:dyDescent="0.7">
      <c r="A21" s="531" t="s">
        <v>765</v>
      </c>
      <c r="B21" s="2402" t="s">
        <v>791</v>
      </c>
      <c r="C21" s="2402"/>
      <c r="D21" s="1078">
        <v>30</v>
      </c>
      <c r="E21" s="1076">
        <v>1543</v>
      </c>
      <c r="F21" s="1077">
        <v>8</v>
      </c>
      <c r="G21" s="1074">
        <v>354</v>
      </c>
      <c r="H21" s="1075">
        <v>12</v>
      </c>
      <c r="I21" s="1074">
        <v>1767</v>
      </c>
      <c r="J21" s="1073">
        <v>16</v>
      </c>
      <c r="K21" s="1076">
        <v>775</v>
      </c>
      <c r="L21" s="1077">
        <v>2</v>
      </c>
      <c r="M21" s="1076">
        <v>109</v>
      </c>
      <c r="N21" s="1075">
        <v>0</v>
      </c>
      <c r="O21" s="1076">
        <v>0</v>
      </c>
      <c r="P21" s="1077">
        <v>0</v>
      </c>
      <c r="Q21" s="1074">
        <v>0</v>
      </c>
      <c r="R21" s="1073">
        <v>0</v>
      </c>
      <c r="S21" s="1076">
        <v>0</v>
      </c>
      <c r="T21" s="1077">
        <v>0</v>
      </c>
      <c r="U21" s="1076">
        <v>0</v>
      </c>
      <c r="V21" s="1077">
        <v>0</v>
      </c>
      <c r="W21" s="1076">
        <v>0</v>
      </c>
      <c r="X21" s="1077">
        <v>0</v>
      </c>
      <c r="Y21" s="1076">
        <v>0</v>
      </c>
      <c r="Z21" s="1077">
        <v>0</v>
      </c>
      <c r="AA21" s="1076">
        <v>0</v>
      </c>
      <c r="AB21" s="1077">
        <v>0</v>
      </c>
      <c r="AC21" s="1076">
        <v>0</v>
      </c>
      <c r="AD21" s="1075">
        <v>0</v>
      </c>
      <c r="AE21" s="1074">
        <v>0</v>
      </c>
      <c r="AF21" s="1073">
        <v>0</v>
      </c>
      <c r="AG21" s="1074">
        <v>0</v>
      </c>
      <c r="AH21" s="1075">
        <v>58</v>
      </c>
      <c r="AI21" s="1074">
        <v>4085</v>
      </c>
      <c r="AJ21" s="1073">
        <v>12</v>
      </c>
      <c r="AK21" s="1072">
        <v>197</v>
      </c>
    </row>
    <row r="22" spans="1:37" ht="16.5" customHeight="1" x14ac:dyDescent="0.7">
      <c r="A22" s="531" t="s">
        <v>765</v>
      </c>
      <c r="B22" s="2402" t="s">
        <v>790</v>
      </c>
      <c r="C22" s="2402"/>
      <c r="D22" s="1078">
        <v>9</v>
      </c>
      <c r="E22" s="1076">
        <v>243</v>
      </c>
      <c r="F22" s="1077">
        <v>8</v>
      </c>
      <c r="G22" s="1074">
        <v>203</v>
      </c>
      <c r="H22" s="1075">
        <v>0</v>
      </c>
      <c r="I22" s="1074">
        <v>0</v>
      </c>
      <c r="J22" s="1073">
        <v>3</v>
      </c>
      <c r="K22" s="1076">
        <v>54</v>
      </c>
      <c r="L22" s="1077">
        <v>0</v>
      </c>
      <c r="M22" s="1076">
        <v>0</v>
      </c>
      <c r="N22" s="1075">
        <v>0</v>
      </c>
      <c r="O22" s="1076">
        <v>0</v>
      </c>
      <c r="P22" s="1077">
        <v>0</v>
      </c>
      <c r="Q22" s="1074">
        <v>0</v>
      </c>
      <c r="R22" s="1073">
        <v>1</v>
      </c>
      <c r="S22" s="1076">
        <v>100</v>
      </c>
      <c r="T22" s="1077">
        <v>1</v>
      </c>
      <c r="U22" s="1076">
        <v>100</v>
      </c>
      <c r="V22" s="1077">
        <v>0</v>
      </c>
      <c r="W22" s="1076">
        <v>0</v>
      </c>
      <c r="X22" s="1077">
        <v>0</v>
      </c>
      <c r="Y22" s="1076">
        <v>0</v>
      </c>
      <c r="Z22" s="1077">
        <v>0</v>
      </c>
      <c r="AA22" s="1076">
        <v>0</v>
      </c>
      <c r="AB22" s="1077">
        <v>0</v>
      </c>
      <c r="AC22" s="1076">
        <v>0</v>
      </c>
      <c r="AD22" s="1075">
        <v>0</v>
      </c>
      <c r="AE22" s="1074">
        <v>0</v>
      </c>
      <c r="AF22" s="1073">
        <v>0</v>
      </c>
      <c r="AG22" s="1074">
        <v>0</v>
      </c>
      <c r="AH22" s="1075">
        <v>13</v>
      </c>
      <c r="AI22" s="1074">
        <v>397</v>
      </c>
      <c r="AJ22" s="1073">
        <v>26</v>
      </c>
      <c r="AK22" s="1072">
        <v>2978</v>
      </c>
    </row>
    <row r="23" spans="1:37" ht="16.5" customHeight="1" x14ac:dyDescent="0.7">
      <c r="A23" s="531" t="s">
        <v>761</v>
      </c>
      <c r="B23" s="2402" t="s">
        <v>789</v>
      </c>
      <c r="C23" s="2402"/>
      <c r="D23" s="1078">
        <v>7</v>
      </c>
      <c r="E23" s="1076">
        <v>166</v>
      </c>
      <c r="F23" s="1077">
        <v>3</v>
      </c>
      <c r="G23" s="1074">
        <v>80</v>
      </c>
      <c r="H23" s="1075">
        <v>1</v>
      </c>
      <c r="I23" s="1074">
        <v>24</v>
      </c>
      <c r="J23" s="1073">
        <v>0</v>
      </c>
      <c r="K23" s="1076">
        <v>0</v>
      </c>
      <c r="L23" s="1077">
        <v>0</v>
      </c>
      <c r="M23" s="1076">
        <v>0</v>
      </c>
      <c r="N23" s="1075">
        <v>0</v>
      </c>
      <c r="O23" s="1076">
        <v>0</v>
      </c>
      <c r="P23" s="1077">
        <v>0</v>
      </c>
      <c r="Q23" s="1074">
        <v>0</v>
      </c>
      <c r="R23" s="1073">
        <v>0</v>
      </c>
      <c r="S23" s="1076">
        <v>0</v>
      </c>
      <c r="T23" s="1077">
        <v>0</v>
      </c>
      <c r="U23" s="1076">
        <v>0</v>
      </c>
      <c r="V23" s="1077">
        <v>0</v>
      </c>
      <c r="W23" s="1076">
        <v>0</v>
      </c>
      <c r="X23" s="1077">
        <v>0</v>
      </c>
      <c r="Y23" s="1076">
        <v>0</v>
      </c>
      <c r="Z23" s="1077">
        <v>0</v>
      </c>
      <c r="AA23" s="1076">
        <v>0</v>
      </c>
      <c r="AB23" s="1077">
        <v>0</v>
      </c>
      <c r="AC23" s="1076">
        <v>0</v>
      </c>
      <c r="AD23" s="1075">
        <v>0</v>
      </c>
      <c r="AE23" s="1074">
        <v>0</v>
      </c>
      <c r="AF23" s="1073">
        <v>13</v>
      </c>
      <c r="AG23" s="1074">
        <v>2397</v>
      </c>
      <c r="AH23" s="1075">
        <v>21</v>
      </c>
      <c r="AI23" s="1074">
        <v>2587</v>
      </c>
      <c r="AJ23" s="1073">
        <v>2</v>
      </c>
      <c r="AK23" s="1072">
        <v>44</v>
      </c>
    </row>
    <row r="24" spans="1:37" ht="16.5" customHeight="1" x14ac:dyDescent="0.7">
      <c r="A24" s="531" t="s">
        <v>765</v>
      </c>
      <c r="B24" s="2402" t="s">
        <v>788</v>
      </c>
      <c r="C24" s="2402"/>
      <c r="D24" s="1078">
        <v>22</v>
      </c>
      <c r="E24" s="1076">
        <v>2768</v>
      </c>
      <c r="F24" s="1077">
        <v>19</v>
      </c>
      <c r="G24" s="1074">
        <v>1761</v>
      </c>
      <c r="H24" s="1075">
        <v>7</v>
      </c>
      <c r="I24" s="1074">
        <v>1959</v>
      </c>
      <c r="J24" s="1073">
        <v>2</v>
      </c>
      <c r="K24" s="1076">
        <v>101</v>
      </c>
      <c r="L24" s="1077">
        <v>1</v>
      </c>
      <c r="M24" s="1076">
        <v>39</v>
      </c>
      <c r="N24" s="1075">
        <v>1</v>
      </c>
      <c r="O24" s="1076">
        <v>120</v>
      </c>
      <c r="P24" s="1077">
        <v>0</v>
      </c>
      <c r="Q24" s="1074">
        <v>0</v>
      </c>
      <c r="R24" s="1073">
        <v>2</v>
      </c>
      <c r="S24" s="1076">
        <v>176</v>
      </c>
      <c r="T24" s="1077">
        <v>0</v>
      </c>
      <c r="U24" s="1076">
        <v>0</v>
      </c>
      <c r="V24" s="1077">
        <v>0</v>
      </c>
      <c r="W24" s="1076">
        <v>0</v>
      </c>
      <c r="X24" s="1077">
        <v>0</v>
      </c>
      <c r="Y24" s="1076">
        <v>0</v>
      </c>
      <c r="Z24" s="1077">
        <v>0</v>
      </c>
      <c r="AA24" s="1076">
        <v>0</v>
      </c>
      <c r="AB24" s="1077">
        <v>0</v>
      </c>
      <c r="AC24" s="1076">
        <v>0</v>
      </c>
      <c r="AD24" s="1075">
        <v>0</v>
      </c>
      <c r="AE24" s="1074">
        <v>0</v>
      </c>
      <c r="AF24" s="1073">
        <v>0</v>
      </c>
      <c r="AG24" s="1074">
        <v>0</v>
      </c>
      <c r="AH24" s="1075">
        <v>34</v>
      </c>
      <c r="AI24" s="1074">
        <v>5124</v>
      </c>
      <c r="AJ24" s="1073">
        <v>0</v>
      </c>
      <c r="AK24" s="1072">
        <v>0</v>
      </c>
    </row>
    <row r="25" spans="1:37" ht="16.5" customHeight="1" x14ac:dyDescent="0.7">
      <c r="A25" s="531" t="s">
        <v>782</v>
      </c>
      <c r="B25" s="2402" t="s">
        <v>787</v>
      </c>
      <c r="C25" s="2402"/>
      <c r="D25" s="1078">
        <v>32</v>
      </c>
      <c r="E25" s="1076">
        <v>394</v>
      </c>
      <c r="F25" s="1077">
        <v>26</v>
      </c>
      <c r="G25" s="1074">
        <v>309</v>
      </c>
      <c r="H25" s="1075">
        <v>44</v>
      </c>
      <c r="I25" s="1074">
        <v>458</v>
      </c>
      <c r="J25" s="1073">
        <v>137</v>
      </c>
      <c r="K25" s="1076">
        <v>983</v>
      </c>
      <c r="L25" s="1077">
        <v>71</v>
      </c>
      <c r="M25" s="1076">
        <v>418</v>
      </c>
      <c r="N25" s="1075">
        <v>3</v>
      </c>
      <c r="O25" s="1076">
        <v>103</v>
      </c>
      <c r="P25" s="1077">
        <v>0</v>
      </c>
      <c r="Q25" s="1074">
        <v>0</v>
      </c>
      <c r="R25" s="1073">
        <v>3</v>
      </c>
      <c r="S25" s="1076">
        <v>12</v>
      </c>
      <c r="T25" s="1077">
        <v>0</v>
      </c>
      <c r="U25" s="1076">
        <v>0</v>
      </c>
      <c r="V25" s="1077">
        <v>0</v>
      </c>
      <c r="W25" s="1076">
        <v>0</v>
      </c>
      <c r="X25" s="1077">
        <v>0</v>
      </c>
      <c r="Y25" s="1076">
        <v>0</v>
      </c>
      <c r="Z25" s="1077">
        <v>0</v>
      </c>
      <c r="AA25" s="1076">
        <v>0</v>
      </c>
      <c r="AB25" s="1077">
        <v>0</v>
      </c>
      <c r="AC25" s="1076">
        <v>0</v>
      </c>
      <c r="AD25" s="1075">
        <v>1</v>
      </c>
      <c r="AE25" s="1074">
        <v>3</v>
      </c>
      <c r="AF25" s="1073">
        <v>1</v>
      </c>
      <c r="AG25" s="1074">
        <v>17</v>
      </c>
      <c r="AH25" s="1075">
        <v>221</v>
      </c>
      <c r="AI25" s="1074">
        <v>1970</v>
      </c>
      <c r="AJ25" s="1073">
        <v>53</v>
      </c>
      <c r="AK25" s="1072">
        <v>1168</v>
      </c>
    </row>
    <row r="26" spans="1:37" ht="16.5" customHeight="1" x14ac:dyDescent="0.7">
      <c r="A26" s="531" t="s">
        <v>782</v>
      </c>
      <c r="B26" s="2402" t="s">
        <v>785</v>
      </c>
      <c r="C26" s="2402"/>
      <c r="D26" s="1078">
        <v>0</v>
      </c>
      <c r="E26" s="1076">
        <v>0</v>
      </c>
      <c r="F26" s="1077">
        <v>0</v>
      </c>
      <c r="G26" s="1074">
        <v>0</v>
      </c>
      <c r="H26" s="1075">
        <v>0</v>
      </c>
      <c r="I26" s="1074">
        <v>0</v>
      </c>
      <c r="J26" s="1073">
        <v>0</v>
      </c>
      <c r="K26" s="1076">
        <v>0</v>
      </c>
      <c r="L26" s="1077">
        <v>0</v>
      </c>
      <c r="M26" s="1076">
        <v>0</v>
      </c>
      <c r="N26" s="1075">
        <v>0</v>
      </c>
      <c r="O26" s="1076">
        <v>0</v>
      </c>
      <c r="P26" s="1077">
        <v>0</v>
      </c>
      <c r="Q26" s="1074">
        <v>0</v>
      </c>
      <c r="R26" s="1073">
        <v>0</v>
      </c>
      <c r="S26" s="1076">
        <v>0</v>
      </c>
      <c r="T26" s="1077">
        <v>0</v>
      </c>
      <c r="U26" s="1076">
        <v>0</v>
      </c>
      <c r="V26" s="1077">
        <v>0</v>
      </c>
      <c r="W26" s="1076">
        <v>0</v>
      </c>
      <c r="X26" s="1077">
        <v>0</v>
      </c>
      <c r="Y26" s="1076">
        <v>0</v>
      </c>
      <c r="Z26" s="1077">
        <v>0</v>
      </c>
      <c r="AA26" s="1076">
        <v>0</v>
      </c>
      <c r="AB26" s="1077">
        <v>0</v>
      </c>
      <c r="AC26" s="1076">
        <v>0</v>
      </c>
      <c r="AD26" s="1075">
        <v>0</v>
      </c>
      <c r="AE26" s="1074">
        <v>0</v>
      </c>
      <c r="AF26" s="1073">
        <v>0</v>
      </c>
      <c r="AG26" s="1074">
        <v>0</v>
      </c>
      <c r="AH26" s="1075">
        <v>0</v>
      </c>
      <c r="AI26" s="1074">
        <v>0</v>
      </c>
      <c r="AJ26" s="1073">
        <v>0</v>
      </c>
      <c r="AK26" s="1072">
        <v>0</v>
      </c>
    </row>
    <row r="27" spans="1:37" ht="16.5" customHeight="1" x14ac:dyDescent="0.7">
      <c r="A27" s="531" t="s">
        <v>761</v>
      </c>
      <c r="B27" s="2402" t="s">
        <v>784</v>
      </c>
      <c r="C27" s="2402"/>
      <c r="D27" s="1078">
        <v>0</v>
      </c>
      <c r="E27" s="1076">
        <v>0</v>
      </c>
      <c r="F27" s="1077">
        <v>0</v>
      </c>
      <c r="G27" s="1074">
        <v>0</v>
      </c>
      <c r="H27" s="1075">
        <v>2</v>
      </c>
      <c r="I27" s="1074">
        <v>380</v>
      </c>
      <c r="J27" s="1073">
        <v>0</v>
      </c>
      <c r="K27" s="1076">
        <v>0</v>
      </c>
      <c r="L27" s="1077">
        <v>0</v>
      </c>
      <c r="M27" s="1076">
        <v>0</v>
      </c>
      <c r="N27" s="1075">
        <v>0</v>
      </c>
      <c r="O27" s="1076">
        <v>0</v>
      </c>
      <c r="P27" s="1077">
        <v>0</v>
      </c>
      <c r="Q27" s="1074">
        <v>0</v>
      </c>
      <c r="R27" s="1073">
        <v>0</v>
      </c>
      <c r="S27" s="1076">
        <v>0</v>
      </c>
      <c r="T27" s="1077">
        <v>0</v>
      </c>
      <c r="U27" s="1076">
        <v>0</v>
      </c>
      <c r="V27" s="1077">
        <v>0</v>
      </c>
      <c r="W27" s="1076">
        <v>0</v>
      </c>
      <c r="X27" s="1077">
        <v>0</v>
      </c>
      <c r="Y27" s="1076">
        <v>0</v>
      </c>
      <c r="Z27" s="1077">
        <v>0</v>
      </c>
      <c r="AA27" s="1076">
        <v>0</v>
      </c>
      <c r="AB27" s="1077">
        <v>0</v>
      </c>
      <c r="AC27" s="1076">
        <v>0</v>
      </c>
      <c r="AD27" s="1075">
        <v>0</v>
      </c>
      <c r="AE27" s="1074">
        <v>0</v>
      </c>
      <c r="AF27" s="1073">
        <v>1</v>
      </c>
      <c r="AG27" s="1074">
        <v>167</v>
      </c>
      <c r="AH27" s="1075">
        <v>3</v>
      </c>
      <c r="AI27" s="1074">
        <v>547</v>
      </c>
      <c r="AJ27" s="1073">
        <v>0</v>
      </c>
      <c r="AK27" s="1072">
        <v>0</v>
      </c>
    </row>
    <row r="28" spans="1:37" ht="16.5" customHeight="1" x14ac:dyDescent="0.7">
      <c r="A28" s="531" t="s">
        <v>782</v>
      </c>
      <c r="B28" s="2402" t="s">
        <v>781</v>
      </c>
      <c r="C28" s="2402"/>
      <c r="D28" s="1078">
        <v>58</v>
      </c>
      <c r="E28" s="1076">
        <v>3671</v>
      </c>
      <c r="F28" s="1077">
        <v>0</v>
      </c>
      <c r="G28" s="1074">
        <v>0</v>
      </c>
      <c r="H28" s="1075">
        <v>0</v>
      </c>
      <c r="I28" s="1074">
        <v>0</v>
      </c>
      <c r="J28" s="1073">
        <v>0</v>
      </c>
      <c r="K28" s="1076">
        <v>0</v>
      </c>
      <c r="L28" s="1077">
        <v>0</v>
      </c>
      <c r="M28" s="1076">
        <v>0</v>
      </c>
      <c r="N28" s="1075">
        <v>0</v>
      </c>
      <c r="O28" s="1076">
        <v>0</v>
      </c>
      <c r="P28" s="1077">
        <v>0</v>
      </c>
      <c r="Q28" s="1074">
        <v>0</v>
      </c>
      <c r="R28" s="1073">
        <v>0</v>
      </c>
      <c r="S28" s="1076">
        <v>0</v>
      </c>
      <c r="T28" s="1077">
        <v>0</v>
      </c>
      <c r="U28" s="1076">
        <v>0</v>
      </c>
      <c r="V28" s="1077">
        <v>0</v>
      </c>
      <c r="W28" s="1076">
        <v>0</v>
      </c>
      <c r="X28" s="1077">
        <v>0</v>
      </c>
      <c r="Y28" s="1076">
        <v>0</v>
      </c>
      <c r="Z28" s="1077">
        <v>0</v>
      </c>
      <c r="AA28" s="1076">
        <v>0</v>
      </c>
      <c r="AB28" s="1077">
        <v>0</v>
      </c>
      <c r="AC28" s="1076">
        <v>0</v>
      </c>
      <c r="AD28" s="1075">
        <v>0</v>
      </c>
      <c r="AE28" s="1074">
        <v>0</v>
      </c>
      <c r="AF28" s="1073">
        <v>0</v>
      </c>
      <c r="AG28" s="1074">
        <v>0</v>
      </c>
      <c r="AH28" s="1075">
        <v>58</v>
      </c>
      <c r="AI28" s="1074">
        <v>3671</v>
      </c>
      <c r="AJ28" s="1073">
        <v>0</v>
      </c>
      <c r="AK28" s="1072">
        <v>0</v>
      </c>
    </row>
    <row r="29" spans="1:37" ht="16.5" customHeight="1" x14ac:dyDescent="0.7">
      <c r="A29" s="531" t="s">
        <v>761</v>
      </c>
      <c r="B29" s="2402" t="s">
        <v>780</v>
      </c>
      <c r="C29" s="2402"/>
      <c r="D29" s="1078">
        <v>3</v>
      </c>
      <c r="E29" s="1076">
        <v>82</v>
      </c>
      <c r="F29" s="1077">
        <v>0</v>
      </c>
      <c r="G29" s="1074">
        <v>0</v>
      </c>
      <c r="H29" s="1075">
        <v>6</v>
      </c>
      <c r="I29" s="1074">
        <v>873</v>
      </c>
      <c r="J29" s="1073">
        <v>2</v>
      </c>
      <c r="K29" s="1076">
        <v>28</v>
      </c>
      <c r="L29" s="1077">
        <v>0</v>
      </c>
      <c r="M29" s="1076">
        <v>0</v>
      </c>
      <c r="N29" s="1075">
        <v>0</v>
      </c>
      <c r="O29" s="1076">
        <v>0</v>
      </c>
      <c r="P29" s="1077">
        <v>0</v>
      </c>
      <c r="Q29" s="1074">
        <v>0</v>
      </c>
      <c r="R29" s="1073">
        <v>0</v>
      </c>
      <c r="S29" s="1076">
        <v>0</v>
      </c>
      <c r="T29" s="1077">
        <v>0</v>
      </c>
      <c r="U29" s="1076">
        <v>0</v>
      </c>
      <c r="V29" s="1077">
        <v>0</v>
      </c>
      <c r="W29" s="1076">
        <v>0</v>
      </c>
      <c r="X29" s="1077">
        <v>0</v>
      </c>
      <c r="Y29" s="1076">
        <v>0</v>
      </c>
      <c r="Z29" s="1077">
        <v>0</v>
      </c>
      <c r="AA29" s="1076">
        <v>0</v>
      </c>
      <c r="AB29" s="1077">
        <v>0</v>
      </c>
      <c r="AC29" s="1076">
        <v>0</v>
      </c>
      <c r="AD29" s="1075">
        <v>0</v>
      </c>
      <c r="AE29" s="1074">
        <v>0</v>
      </c>
      <c r="AF29" s="1073">
        <v>2</v>
      </c>
      <c r="AG29" s="1074">
        <v>1007</v>
      </c>
      <c r="AH29" s="1075">
        <v>13</v>
      </c>
      <c r="AI29" s="1074">
        <v>1990</v>
      </c>
      <c r="AJ29" s="1073">
        <v>0</v>
      </c>
      <c r="AK29" s="1072">
        <v>0</v>
      </c>
    </row>
    <row r="30" spans="1:37" ht="16.5" customHeight="1" x14ac:dyDescent="0.7">
      <c r="A30" s="531" t="s">
        <v>761</v>
      </c>
      <c r="B30" s="2402" t="s">
        <v>777</v>
      </c>
      <c r="C30" s="2402"/>
      <c r="D30" s="1078">
        <v>25</v>
      </c>
      <c r="E30" s="1076">
        <v>1457</v>
      </c>
      <c r="F30" s="1077">
        <v>0</v>
      </c>
      <c r="G30" s="1074">
        <v>0</v>
      </c>
      <c r="H30" s="1075">
        <v>7</v>
      </c>
      <c r="I30" s="1074">
        <v>439</v>
      </c>
      <c r="J30" s="1073">
        <v>0</v>
      </c>
      <c r="K30" s="1076">
        <v>0</v>
      </c>
      <c r="L30" s="1077">
        <v>0</v>
      </c>
      <c r="M30" s="1076">
        <v>0</v>
      </c>
      <c r="N30" s="1075">
        <v>0</v>
      </c>
      <c r="O30" s="1076">
        <v>0</v>
      </c>
      <c r="P30" s="1077">
        <v>0</v>
      </c>
      <c r="Q30" s="1074">
        <v>0</v>
      </c>
      <c r="R30" s="1073">
        <v>0</v>
      </c>
      <c r="S30" s="1076">
        <v>0</v>
      </c>
      <c r="T30" s="1077">
        <v>0</v>
      </c>
      <c r="U30" s="1076">
        <v>0</v>
      </c>
      <c r="V30" s="1077">
        <v>0</v>
      </c>
      <c r="W30" s="1076">
        <v>0</v>
      </c>
      <c r="X30" s="1077">
        <v>0</v>
      </c>
      <c r="Y30" s="1076">
        <v>0</v>
      </c>
      <c r="Z30" s="1077">
        <v>0</v>
      </c>
      <c r="AA30" s="1076">
        <v>0</v>
      </c>
      <c r="AB30" s="1077">
        <v>0</v>
      </c>
      <c r="AC30" s="1076">
        <v>0</v>
      </c>
      <c r="AD30" s="1075">
        <v>0</v>
      </c>
      <c r="AE30" s="1074">
        <v>0</v>
      </c>
      <c r="AF30" s="1073">
        <v>0</v>
      </c>
      <c r="AG30" s="1074">
        <v>0</v>
      </c>
      <c r="AH30" s="1075">
        <v>32</v>
      </c>
      <c r="AI30" s="1074">
        <v>1896</v>
      </c>
      <c r="AJ30" s="1073">
        <v>5</v>
      </c>
      <c r="AK30" s="1072">
        <v>1209</v>
      </c>
    </row>
    <row r="31" spans="1:37" ht="16.5" customHeight="1" x14ac:dyDescent="0.7">
      <c r="A31" s="531" t="s">
        <v>765</v>
      </c>
      <c r="B31" s="2402" t="s">
        <v>776</v>
      </c>
      <c r="C31" s="2402"/>
      <c r="D31" s="1078">
        <v>0</v>
      </c>
      <c r="E31" s="1076">
        <v>0</v>
      </c>
      <c r="F31" s="1077">
        <v>0</v>
      </c>
      <c r="G31" s="1074">
        <v>0</v>
      </c>
      <c r="H31" s="1075">
        <v>0</v>
      </c>
      <c r="I31" s="1074">
        <v>0</v>
      </c>
      <c r="J31" s="1073">
        <v>0</v>
      </c>
      <c r="K31" s="1076">
        <v>0</v>
      </c>
      <c r="L31" s="1077">
        <v>0</v>
      </c>
      <c r="M31" s="1076">
        <v>0</v>
      </c>
      <c r="N31" s="1075">
        <v>0</v>
      </c>
      <c r="O31" s="1076">
        <v>0</v>
      </c>
      <c r="P31" s="1077">
        <v>0</v>
      </c>
      <c r="Q31" s="1074">
        <v>0</v>
      </c>
      <c r="R31" s="1073">
        <v>1</v>
      </c>
      <c r="S31" s="1076">
        <v>115</v>
      </c>
      <c r="T31" s="1077">
        <v>0</v>
      </c>
      <c r="U31" s="1076">
        <v>0</v>
      </c>
      <c r="V31" s="1077">
        <v>0</v>
      </c>
      <c r="W31" s="1076">
        <v>0</v>
      </c>
      <c r="X31" s="1077">
        <v>1</v>
      </c>
      <c r="Y31" s="1076">
        <v>115</v>
      </c>
      <c r="Z31" s="1077">
        <v>0</v>
      </c>
      <c r="AA31" s="1076">
        <v>0</v>
      </c>
      <c r="AB31" s="1077">
        <v>0</v>
      </c>
      <c r="AC31" s="1076">
        <v>0</v>
      </c>
      <c r="AD31" s="1075">
        <v>0</v>
      </c>
      <c r="AE31" s="1074">
        <v>0</v>
      </c>
      <c r="AF31" s="1073">
        <v>0</v>
      </c>
      <c r="AG31" s="1074">
        <v>0</v>
      </c>
      <c r="AH31" s="1075">
        <v>1</v>
      </c>
      <c r="AI31" s="1074">
        <v>115</v>
      </c>
      <c r="AJ31" s="1073">
        <v>0</v>
      </c>
      <c r="AK31" s="1072">
        <v>0</v>
      </c>
    </row>
    <row r="32" spans="1:37" ht="16.5" customHeight="1" x14ac:dyDescent="0.7">
      <c r="A32" s="531" t="s">
        <v>765</v>
      </c>
      <c r="B32" s="2402" t="s">
        <v>775</v>
      </c>
      <c r="C32" s="2402"/>
      <c r="D32" s="1078">
        <v>3</v>
      </c>
      <c r="E32" s="1076">
        <v>513</v>
      </c>
      <c r="F32" s="1077">
        <v>2</v>
      </c>
      <c r="G32" s="1074">
        <v>401</v>
      </c>
      <c r="H32" s="1075">
        <v>0</v>
      </c>
      <c r="I32" s="1074">
        <v>0</v>
      </c>
      <c r="J32" s="1073">
        <v>1</v>
      </c>
      <c r="K32" s="1076">
        <v>91</v>
      </c>
      <c r="L32" s="1077">
        <v>0</v>
      </c>
      <c r="M32" s="1076">
        <v>0</v>
      </c>
      <c r="N32" s="1075">
        <v>0</v>
      </c>
      <c r="O32" s="1076">
        <v>0</v>
      </c>
      <c r="P32" s="1077">
        <v>0</v>
      </c>
      <c r="Q32" s="1074">
        <v>0</v>
      </c>
      <c r="R32" s="1073">
        <v>0</v>
      </c>
      <c r="S32" s="1076">
        <v>0</v>
      </c>
      <c r="T32" s="1077">
        <v>0</v>
      </c>
      <c r="U32" s="1076">
        <v>0</v>
      </c>
      <c r="V32" s="1077">
        <v>0</v>
      </c>
      <c r="W32" s="1076">
        <v>0</v>
      </c>
      <c r="X32" s="1077">
        <v>0</v>
      </c>
      <c r="Y32" s="1076">
        <v>0</v>
      </c>
      <c r="Z32" s="1077">
        <v>0</v>
      </c>
      <c r="AA32" s="1076">
        <v>0</v>
      </c>
      <c r="AB32" s="1077">
        <v>0</v>
      </c>
      <c r="AC32" s="1076">
        <v>0</v>
      </c>
      <c r="AD32" s="1075">
        <v>0</v>
      </c>
      <c r="AE32" s="1074">
        <v>0</v>
      </c>
      <c r="AF32" s="1073">
        <v>0</v>
      </c>
      <c r="AG32" s="1074">
        <v>0</v>
      </c>
      <c r="AH32" s="1075">
        <v>4</v>
      </c>
      <c r="AI32" s="1074">
        <v>604</v>
      </c>
      <c r="AJ32" s="1073">
        <v>3</v>
      </c>
      <c r="AK32" s="1072">
        <v>96</v>
      </c>
    </row>
    <row r="33" spans="1:37" ht="16.5" customHeight="1" x14ac:dyDescent="0.7">
      <c r="A33" s="531" t="s">
        <v>761</v>
      </c>
      <c r="B33" s="2402" t="s">
        <v>774</v>
      </c>
      <c r="C33" s="2402"/>
      <c r="D33" s="1078">
        <v>1</v>
      </c>
      <c r="E33" s="1076">
        <v>83</v>
      </c>
      <c r="F33" s="1077">
        <v>1</v>
      </c>
      <c r="G33" s="1074">
        <v>83</v>
      </c>
      <c r="H33" s="1075">
        <v>0</v>
      </c>
      <c r="I33" s="1074">
        <v>0</v>
      </c>
      <c r="J33" s="1073">
        <v>0</v>
      </c>
      <c r="K33" s="1076">
        <v>0</v>
      </c>
      <c r="L33" s="1077">
        <v>0</v>
      </c>
      <c r="M33" s="1076">
        <v>0</v>
      </c>
      <c r="N33" s="1075">
        <v>0</v>
      </c>
      <c r="O33" s="1076">
        <v>0</v>
      </c>
      <c r="P33" s="1077">
        <v>0</v>
      </c>
      <c r="Q33" s="1074">
        <v>0</v>
      </c>
      <c r="R33" s="1073">
        <v>4</v>
      </c>
      <c r="S33" s="1076">
        <v>1702</v>
      </c>
      <c r="T33" s="1077">
        <v>0</v>
      </c>
      <c r="U33" s="1076">
        <v>0</v>
      </c>
      <c r="V33" s="1077">
        <v>0</v>
      </c>
      <c r="W33" s="1076">
        <v>0</v>
      </c>
      <c r="X33" s="1077">
        <v>0</v>
      </c>
      <c r="Y33" s="1076">
        <v>0</v>
      </c>
      <c r="Z33" s="1077">
        <v>0</v>
      </c>
      <c r="AA33" s="1076">
        <v>0</v>
      </c>
      <c r="AB33" s="1077">
        <v>0</v>
      </c>
      <c r="AC33" s="1076">
        <v>0</v>
      </c>
      <c r="AD33" s="1075">
        <v>0</v>
      </c>
      <c r="AE33" s="1074">
        <v>0</v>
      </c>
      <c r="AF33" s="1073">
        <v>0</v>
      </c>
      <c r="AG33" s="1074">
        <v>0</v>
      </c>
      <c r="AH33" s="1075">
        <v>5</v>
      </c>
      <c r="AI33" s="1074">
        <v>1785</v>
      </c>
      <c r="AJ33" s="1073">
        <v>18</v>
      </c>
      <c r="AK33" s="1072">
        <v>598</v>
      </c>
    </row>
    <row r="34" spans="1:37" ht="16.5" customHeight="1" x14ac:dyDescent="0.7">
      <c r="A34" s="531" t="s">
        <v>761</v>
      </c>
      <c r="B34" s="2402" t="s">
        <v>773</v>
      </c>
      <c r="C34" s="2402"/>
      <c r="D34" s="1078">
        <v>1</v>
      </c>
      <c r="E34" s="1076">
        <v>495</v>
      </c>
      <c r="F34" s="1077">
        <v>0</v>
      </c>
      <c r="G34" s="1074">
        <v>0</v>
      </c>
      <c r="H34" s="1075">
        <v>0</v>
      </c>
      <c r="I34" s="1074">
        <v>0</v>
      </c>
      <c r="J34" s="1073">
        <v>0</v>
      </c>
      <c r="K34" s="1076">
        <v>0</v>
      </c>
      <c r="L34" s="1077">
        <v>0</v>
      </c>
      <c r="M34" s="1076">
        <v>0</v>
      </c>
      <c r="N34" s="1075">
        <v>0</v>
      </c>
      <c r="O34" s="1076">
        <v>0</v>
      </c>
      <c r="P34" s="1077">
        <v>0</v>
      </c>
      <c r="Q34" s="1074">
        <v>0</v>
      </c>
      <c r="R34" s="1073">
        <v>0</v>
      </c>
      <c r="S34" s="1076">
        <v>0</v>
      </c>
      <c r="T34" s="1077">
        <v>0</v>
      </c>
      <c r="U34" s="1076">
        <v>0</v>
      </c>
      <c r="V34" s="1077">
        <v>0</v>
      </c>
      <c r="W34" s="1076">
        <v>0</v>
      </c>
      <c r="X34" s="1077">
        <v>0</v>
      </c>
      <c r="Y34" s="1076">
        <v>0</v>
      </c>
      <c r="Z34" s="1077">
        <v>0</v>
      </c>
      <c r="AA34" s="1076">
        <v>0</v>
      </c>
      <c r="AB34" s="1077">
        <v>0</v>
      </c>
      <c r="AC34" s="1076">
        <v>0</v>
      </c>
      <c r="AD34" s="1075">
        <v>0</v>
      </c>
      <c r="AE34" s="1074">
        <v>0</v>
      </c>
      <c r="AF34" s="1073">
        <v>0</v>
      </c>
      <c r="AG34" s="1074">
        <v>0</v>
      </c>
      <c r="AH34" s="1075">
        <v>1</v>
      </c>
      <c r="AI34" s="1074">
        <v>495</v>
      </c>
      <c r="AJ34" s="1073">
        <v>0</v>
      </c>
      <c r="AK34" s="1072">
        <v>0</v>
      </c>
    </row>
    <row r="35" spans="1:37" ht="16.5" customHeight="1" x14ac:dyDescent="0.7">
      <c r="A35" s="531" t="s">
        <v>765</v>
      </c>
      <c r="B35" s="2402" t="s">
        <v>771</v>
      </c>
      <c r="C35" s="2402"/>
      <c r="D35" s="1078">
        <v>0</v>
      </c>
      <c r="E35" s="1076">
        <v>0</v>
      </c>
      <c r="F35" s="1077">
        <v>0</v>
      </c>
      <c r="G35" s="1074">
        <v>0</v>
      </c>
      <c r="H35" s="1075">
        <v>0</v>
      </c>
      <c r="I35" s="1074">
        <v>0</v>
      </c>
      <c r="J35" s="1073">
        <v>0</v>
      </c>
      <c r="K35" s="1076">
        <v>0</v>
      </c>
      <c r="L35" s="1077">
        <v>0</v>
      </c>
      <c r="M35" s="1076">
        <v>0</v>
      </c>
      <c r="N35" s="1075">
        <v>0</v>
      </c>
      <c r="O35" s="1076">
        <v>0</v>
      </c>
      <c r="P35" s="1077">
        <v>0</v>
      </c>
      <c r="Q35" s="1074">
        <v>0</v>
      </c>
      <c r="R35" s="1073">
        <v>0</v>
      </c>
      <c r="S35" s="1076">
        <v>0</v>
      </c>
      <c r="T35" s="1077">
        <v>0</v>
      </c>
      <c r="U35" s="1076">
        <v>0</v>
      </c>
      <c r="V35" s="1077">
        <v>0</v>
      </c>
      <c r="W35" s="1076">
        <v>0</v>
      </c>
      <c r="X35" s="1077">
        <v>0</v>
      </c>
      <c r="Y35" s="1076">
        <v>0</v>
      </c>
      <c r="Z35" s="1077">
        <v>0</v>
      </c>
      <c r="AA35" s="1076">
        <v>0</v>
      </c>
      <c r="AB35" s="1077">
        <v>0</v>
      </c>
      <c r="AC35" s="1076">
        <v>0</v>
      </c>
      <c r="AD35" s="1075">
        <v>0</v>
      </c>
      <c r="AE35" s="1074">
        <v>0</v>
      </c>
      <c r="AF35" s="1073">
        <v>0</v>
      </c>
      <c r="AG35" s="1074">
        <v>0</v>
      </c>
      <c r="AH35" s="1075">
        <v>0</v>
      </c>
      <c r="AI35" s="1074">
        <v>0</v>
      </c>
      <c r="AJ35" s="1073">
        <v>1</v>
      </c>
      <c r="AK35" s="1072">
        <v>12</v>
      </c>
    </row>
    <row r="36" spans="1:37" ht="16.5" customHeight="1" x14ac:dyDescent="0.7">
      <c r="A36" s="531" t="s">
        <v>765</v>
      </c>
      <c r="B36" s="2402" t="s">
        <v>770</v>
      </c>
      <c r="C36" s="2402"/>
      <c r="D36" s="1078">
        <v>11</v>
      </c>
      <c r="E36" s="1076">
        <v>301</v>
      </c>
      <c r="F36" s="1077">
        <v>0</v>
      </c>
      <c r="G36" s="1074">
        <v>0</v>
      </c>
      <c r="H36" s="1075">
        <v>0</v>
      </c>
      <c r="I36" s="1074">
        <v>0</v>
      </c>
      <c r="J36" s="1073">
        <v>0</v>
      </c>
      <c r="K36" s="1076">
        <v>0</v>
      </c>
      <c r="L36" s="1077">
        <v>0</v>
      </c>
      <c r="M36" s="1076">
        <v>0</v>
      </c>
      <c r="N36" s="1075">
        <v>0</v>
      </c>
      <c r="O36" s="1076">
        <v>0</v>
      </c>
      <c r="P36" s="1077">
        <v>0</v>
      </c>
      <c r="Q36" s="1074">
        <v>0</v>
      </c>
      <c r="R36" s="1073">
        <v>1</v>
      </c>
      <c r="S36" s="1076">
        <v>45</v>
      </c>
      <c r="T36" s="1077">
        <v>1</v>
      </c>
      <c r="U36" s="1076">
        <v>45</v>
      </c>
      <c r="V36" s="1077">
        <v>0</v>
      </c>
      <c r="W36" s="1076">
        <v>0</v>
      </c>
      <c r="X36" s="1077">
        <v>0</v>
      </c>
      <c r="Y36" s="1076">
        <v>0</v>
      </c>
      <c r="Z36" s="1077">
        <v>0</v>
      </c>
      <c r="AA36" s="1076">
        <v>0</v>
      </c>
      <c r="AB36" s="1077">
        <v>0</v>
      </c>
      <c r="AC36" s="1076">
        <v>0</v>
      </c>
      <c r="AD36" s="1075">
        <v>0</v>
      </c>
      <c r="AE36" s="1074">
        <v>0</v>
      </c>
      <c r="AF36" s="1073">
        <v>0</v>
      </c>
      <c r="AG36" s="1074">
        <v>0</v>
      </c>
      <c r="AH36" s="1075">
        <v>12</v>
      </c>
      <c r="AI36" s="1074">
        <v>346</v>
      </c>
      <c r="AJ36" s="1073">
        <v>0</v>
      </c>
      <c r="AK36" s="1072">
        <v>0</v>
      </c>
    </row>
    <row r="37" spans="1:37" ht="16.5" customHeight="1" x14ac:dyDescent="0.7">
      <c r="A37" s="531" t="s">
        <v>761</v>
      </c>
      <c r="B37" s="2402" t="s">
        <v>769</v>
      </c>
      <c r="C37" s="2402"/>
      <c r="D37" s="1078">
        <v>2</v>
      </c>
      <c r="E37" s="1076">
        <v>12</v>
      </c>
      <c r="F37" s="1077">
        <v>0</v>
      </c>
      <c r="G37" s="1074">
        <v>0</v>
      </c>
      <c r="H37" s="1075">
        <v>5</v>
      </c>
      <c r="I37" s="1074">
        <v>70</v>
      </c>
      <c r="J37" s="1073">
        <v>0</v>
      </c>
      <c r="K37" s="1076">
        <v>0</v>
      </c>
      <c r="L37" s="1077">
        <v>0</v>
      </c>
      <c r="M37" s="1076">
        <v>0</v>
      </c>
      <c r="N37" s="1075">
        <v>0</v>
      </c>
      <c r="O37" s="1076">
        <v>0</v>
      </c>
      <c r="P37" s="1077">
        <v>0</v>
      </c>
      <c r="Q37" s="1074">
        <v>0</v>
      </c>
      <c r="R37" s="1073">
        <v>0</v>
      </c>
      <c r="S37" s="1076">
        <v>0</v>
      </c>
      <c r="T37" s="1077">
        <v>0</v>
      </c>
      <c r="U37" s="1076">
        <v>0</v>
      </c>
      <c r="V37" s="1077">
        <v>0</v>
      </c>
      <c r="W37" s="1076">
        <v>0</v>
      </c>
      <c r="X37" s="1077">
        <v>0</v>
      </c>
      <c r="Y37" s="1076">
        <v>0</v>
      </c>
      <c r="Z37" s="1077">
        <v>0</v>
      </c>
      <c r="AA37" s="1076">
        <v>0</v>
      </c>
      <c r="AB37" s="1077">
        <v>0</v>
      </c>
      <c r="AC37" s="1076">
        <v>0</v>
      </c>
      <c r="AD37" s="1075">
        <v>0</v>
      </c>
      <c r="AE37" s="1074">
        <v>0</v>
      </c>
      <c r="AF37" s="1073">
        <v>0</v>
      </c>
      <c r="AG37" s="1074">
        <v>0</v>
      </c>
      <c r="AH37" s="1075">
        <v>7</v>
      </c>
      <c r="AI37" s="1074">
        <v>82</v>
      </c>
      <c r="AJ37" s="1073">
        <v>0</v>
      </c>
      <c r="AK37" s="1072">
        <v>0</v>
      </c>
    </row>
    <row r="38" spans="1:37" ht="16.5" customHeight="1" x14ac:dyDescent="0.7">
      <c r="A38" s="531" t="s">
        <v>765</v>
      </c>
      <c r="B38" s="2402" t="s">
        <v>768</v>
      </c>
      <c r="C38" s="2402"/>
      <c r="D38" s="1078">
        <v>2</v>
      </c>
      <c r="E38" s="1076">
        <v>111</v>
      </c>
      <c r="F38" s="1077">
        <v>0</v>
      </c>
      <c r="G38" s="1074">
        <v>0</v>
      </c>
      <c r="H38" s="1075">
        <v>4</v>
      </c>
      <c r="I38" s="1074">
        <v>756</v>
      </c>
      <c r="J38" s="1073">
        <v>0</v>
      </c>
      <c r="K38" s="1076">
        <v>0</v>
      </c>
      <c r="L38" s="1077">
        <v>0</v>
      </c>
      <c r="M38" s="1076">
        <v>0</v>
      </c>
      <c r="N38" s="1075">
        <v>0</v>
      </c>
      <c r="O38" s="1076">
        <v>0</v>
      </c>
      <c r="P38" s="1077">
        <v>0</v>
      </c>
      <c r="Q38" s="1074">
        <v>0</v>
      </c>
      <c r="R38" s="1073">
        <v>0</v>
      </c>
      <c r="S38" s="1076">
        <v>0</v>
      </c>
      <c r="T38" s="1077">
        <v>0</v>
      </c>
      <c r="U38" s="1076">
        <v>0</v>
      </c>
      <c r="V38" s="1077">
        <v>0</v>
      </c>
      <c r="W38" s="1076">
        <v>0</v>
      </c>
      <c r="X38" s="1077">
        <v>0</v>
      </c>
      <c r="Y38" s="1076">
        <v>0</v>
      </c>
      <c r="Z38" s="1077">
        <v>0</v>
      </c>
      <c r="AA38" s="1076">
        <v>0</v>
      </c>
      <c r="AB38" s="1077">
        <v>0</v>
      </c>
      <c r="AC38" s="1076">
        <v>0</v>
      </c>
      <c r="AD38" s="1075">
        <v>0</v>
      </c>
      <c r="AE38" s="1074">
        <v>0</v>
      </c>
      <c r="AF38" s="1073">
        <v>0</v>
      </c>
      <c r="AG38" s="1074">
        <v>0</v>
      </c>
      <c r="AH38" s="1075">
        <v>6</v>
      </c>
      <c r="AI38" s="1074">
        <v>867</v>
      </c>
      <c r="AJ38" s="1073">
        <v>0</v>
      </c>
      <c r="AK38" s="1072">
        <v>0</v>
      </c>
    </row>
    <row r="39" spans="1:37" ht="16.5" customHeight="1" x14ac:dyDescent="0.7">
      <c r="A39" s="531" t="s">
        <v>765</v>
      </c>
      <c r="B39" s="2402" t="s">
        <v>767</v>
      </c>
      <c r="C39" s="2402"/>
      <c r="D39" s="1078">
        <v>12</v>
      </c>
      <c r="E39" s="1076">
        <v>252</v>
      </c>
      <c r="F39" s="1077">
        <v>9</v>
      </c>
      <c r="G39" s="1074">
        <v>232</v>
      </c>
      <c r="H39" s="1075">
        <v>1</v>
      </c>
      <c r="I39" s="1074">
        <v>146</v>
      </c>
      <c r="J39" s="1073">
        <v>0</v>
      </c>
      <c r="K39" s="1076">
        <v>0</v>
      </c>
      <c r="L39" s="1077">
        <v>0</v>
      </c>
      <c r="M39" s="1076">
        <v>0</v>
      </c>
      <c r="N39" s="1075">
        <v>0</v>
      </c>
      <c r="O39" s="1076">
        <v>0</v>
      </c>
      <c r="P39" s="1077">
        <v>0</v>
      </c>
      <c r="Q39" s="1074">
        <v>0</v>
      </c>
      <c r="R39" s="1073">
        <v>0</v>
      </c>
      <c r="S39" s="1076">
        <v>0</v>
      </c>
      <c r="T39" s="1077">
        <v>0</v>
      </c>
      <c r="U39" s="1076">
        <v>0</v>
      </c>
      <c r="V39" s="1077">
        <v>0</v>
      </c>
      <c r="W39" s="1076">
        <v>0</v>
      </c>
      <c r="X39" s="1077">
        <v>0</v>
      </c>
      <c r="Y39" s="1076">
        <v>0</v>
      </c>
      <c r="Z39" s="1077">
        <v>0</v>
      </c>
      <c r="AA39" s="1076">
        <v>0</v>
      </c>
      <c r="AB39" s="1077">
        <v>0</v>
      </c>
      <c r="AC39" s="1076">
        <v>0</v>
      </c>
      <c r="AD39" s="1075">
        <v>0</v>
      </c>
      <c r="AE39" s="1074">
        <v>0</v>
      </c>
      <c r="AF39" s="1073">
        <v>0</v>
      </c>
      <c r="AG39" s="1074">
        <v>0</v>
      </c>
      <c r="AH39" s="1075">
        <v>13</v>
      </c>
      <c r="AI39" s="1074">
        <v>398</v>
      </c>
      <c r="AJ39" s="1073">
        <v>0</v>
      </c>
      <c r="AK39" s="1072">
        <v>0</v>
      </c>
    </row>
    <row r="40" spans="1:37" ht="16.5" customHeight="1" x14ac:dyDescent="0.7">
      <c r="A40" s="531" t="s">
        <v>765</v>
      </c>
      <c r="B40" s="2402" t="s">
        <v>766</v>
      </c>
      <c r="C40" s="2402"/>
      <c r="D40" s="1078">
        <v>0</v>
      </c>
      <c r="E40" s="1076">
        <v>0</v>
      </c>
      <c r="F40" s="1077">
        <v>0</v>
      </c>
      <c r="G40" s="1074">
        <v>0</v>
      </c>
      <c r="H40" s="1075">
        <v>28</v>
      </c>
      <c r="I40" s="1074">
        <v>631</v>
      </c>
      <c r="J40" s="1073">
        <v>0</v>
      </c>
      <c r="K40" s="1076">
        <v>0</v>
      </c>
      <c r="L40" s="1077">
        <v>0</v>
      </c>
      <c r="M40" s="1076">
        <v>0</v>
      </c>
      <c r="N40" s="1075">
        <v>0</v>
      </c>
      <c r="O40" s="1076">
        <v>0</v>
      </c>
      <c r="P40" s="1077">
        <v>0</v>
      </c>
      <c r="Q40" s="1074">
        <v>0</v>
      </c>
      <c r="R40" s="1073">
        <v>0</v>
      </c>
      <c r="S40" s="1076">
        <v>0</v>
      </c>
      <c r="T40" s="1077">
        <v>0</v>
      </c>
      <c r="U40" s="1076">
        <v>0</v>
      </c>
      <c r="V40" s="1077">
        <v>0</v>
      </c>
      <c r="W40" s="1076">
        <v>0</v>
      </c>
      <c r="X40" s="1077">
        <v>0</v>
      </c>
      <c r="Y40" s="1076">
        <v>0</v>
      </c>
      <c r="Z40" s="1077">
        <v>0</v>
      </c>
      <c r="AA40" s="1076">
        <v>0</v>
      </c>
      <c r="AB40" s="1077">
        <v>0</v>
      </c>
      <c r="AC40" s="1076">
        <v>0</v>
      </c>
      <c r="AD40" s="1075">
        <v>0</v>
      </c>
      <c r="AE40" s="1074">
        <v>0</v>
      </c>
      <c r="AF40" s="1073">
        <v>0</v>
      </c>
      <c r="AG40" s="1074">
        <v>0</v>
      </c>
      <c r="AH40" s="1075">
        <v>28</v>
      </c>
      <c r="AI40" s="1074">
        <v>631</v>
      </c>
      <c r="AJ40" s="1073">
        <v>0</v>
      </c>
      <c r="AK40" s="1072">
        <v>0</v>
      </c>
    </row>
    <row r="41" spans="1:37" ht="16.5" customHeight="1" x14ac:dyDescent="0.7">
      <c r="A41" s="531" t="s">
        <v>765</v>
      </c>
      <c r="B41" s="2402" t="s">
        <v>764</v>
      </c>
      <c r="C41" s="2402"/>
      <c r="D41" s="1078">
        <v>7</v>
      </c>
      <c r="E41" s="1076">
        <v>1958</v>
      </c>
      <c r="F41" s="1077">
        <v>7</v>
      </c>
      <c r="G41" s="1074">
        <v>1958</v>
      </c>
      <c r="H41" s="1075">
        <v>11</v>
      </c>
      <c r="I41" s="1074">
        <v>5540</v>
      </c>
      <c r="J41" s="1073">
        <v>0</v>
      </c>
      <c r="K41" s="1076">
        <v>0</v>
      </c>
      <c r="L41" s="1077">
        <v>0</v>
      </c>
      <c r="M41" s="1076">
        <v>0</v>
      </c>
      <c r="N41" s="1075">
        <v>0</v>
      </c>
      <c r="O41" s="1076">
        <v>0</v>
      </c>
      <c r="P41" s="1077">
        <v>0</v>
      </c>
      <c r="Q41" s="1074">
        <v>0</v>
      </c>
      <c r="R41" s="1073">
        <v>0</v>
      </c>
      <c r="S41" s="1076">
        <v>0</v>
      </c>
      <c r="T41" s="1077">
        <v>0</v>
      </c>
      <c r="U41" s="1076">
        <v>0</v>
      </c>
      <c r="V41" s="1077">
        <v>0</v>
      </c>
      <c r="W41" s="1076">
        <v>0</v>
      </c>
      <c r="X41" s="1077">
        <v>0</v>
      </c>
      <c r="Y41" s="1076">
        <v>0</v>
      </c>
      <c r="Z41" s="1077">
        <v>0</v>
      </c>
      <c r="AA41" s="1076">
        <v>0</v>
      </c>
      <c r="AB41" s="1077">
        <v>0</v>
      </c>
      <c r="AC41" s="1076">
        <v>0</v>
      </c>
      <c r="AD41" s="1075">
        <v>0</v>
      </c>
      <c r="AE41" s="1074">
        <v>0</v>
      </c>
      <c r="AF41" s="1073">
        <v>0</v>
      </c>
      <c r="AG41" s="1074">
        <v>0</v>
      </c>
      <c r="AH41" s="1075">
        <v>18</v>
      </c>
      <c r="AI41" s="1074">
        <v>7498</v>
      </c>
      <c r="AJ41" s="1073">
        <v>10</v>
      </c>
      <c r="AK41" s="1072">
        <v>1551</v>
      </c>
    </row>
    <row r="42" spans="1:37" ht="16.5" customHeight="1" x14ac:dyDescent="0.7">
      <c r="A42" s="531" t="s">
        <v>761</v>
      </c>
      <c r="B42" s="2402" t="s">
        <v>762</v>
      </c>
      <c r="C42" s="2402"/>
      <c r="D42" s="1078">
        <v>4</v>
      </c>
      <c r="E42" s="1076">
        <v>761</v>
      </c>
      <c r="F42" s="1077">
        <v>2</v>
      </c>
      <c r="G42" s="1074">
        <v>728</v>
      </c>
      <c r="H42" s="1075">
        <v>1</v>
      </c>
      <c r="I42" s="1074">
        <v>15</v>
      </c>
      <c r="J42" s="1073">
        <v>0</v>
      </c>
      <c r="K42" s="1076">
        <v>0</v>
      </c>
      <c r="L42" s="1077">
        <v>0</v>
      </c>
      <c r="M42" s="1076">
        <v>0</v>
      </c>
      <c r="N42" s="1075">
        <v>0</v>
      </c>
      <c r="O42" s="1076">
        <v>0</v>
      </c>
      <c r="P42" s="1077">
        <v>0</v>
      </c>
      <c r="Q42" s="1074">
        <v>0</v>
      </c>
      <c r="R42" s="1073">
        <v>0</v>
      </c>
      <c r="S42" s="1076">
        <v>0</v>
      </c>
      <c r="T42" s="1077">
        <v>0</v>
      </c>
      <c r="U42" s="1076">
        <v>0</v>
      </c>
      <c r="V42" s="1077">
        <v>0</v>
      </c>
      <c r="W42" s="1076">
        <v>0</v>
      </c>
      <c r="X42" s="1077">
        <v>0</v>
      </c>
      <c r="Y42" s="1076">
        <v>0</v>
      </c>
      <c r="Z42" s="1077">
        <v>0</v>
      </c>
      <c r="AA42" s="1076">
        <v>0</v>
      </c>
      <c r="AB42" s="1077">
        <v>0</v>
      </c>
      <c r="AC42" s="1076">
        <v>0</v>
      </c>
      <c r="AD42" s="1075">
        <v>0</v>
      </c>
      <c r="AE42" s="1074">
        <v>0</v>
      </c>
      <c r="AF42" s="1073">
        <v>0</v>
      </c>
      <c r="AG42" s="1074">
        <v>0</v>
      </c>
      <c r="AH42" s="1075">
        <v>5</v>
      </c>
      <c r="AI42" s="1074">
        <v>776</v>
      </c>
      <c r="AJ42" s="1073">
        <v>0</v>
      </c>
      <c r="AK42" s="1072">
        <v>0</v>
      </c>
    </row>
    <row r="43" spans="1:37" ht="16.5" customHeight="1" thickBot="1" x14ac:dyDescent="0.75">
      <c r="A43" s="526" t="s">
        <v>761</v>
      </c>
      <c r="B43" s="2403" t="s">
        <v>760</v>
      </c>
      <c r="C43" s="2403"/>
      <c r="D43" s="1071">
        <v>0</v>
      </c>
      <c r="E43" s="1069">
        <v>0</v>
      </c>
      <c r="F43" s="1070">
        <v>0</v>
      </c>
      <c r="G43" s="1067">
        <v>0</v>
      </c>
      <c r="H43" s="1068">
        <v>0</v>
      </c>
      <c r="I43" s="1067">
        <v>0</v>
      </c>
      <c r="J43" s="1066">
        <v>0</v>
      </c>
      <c r="K43" s="1069">
        <v>0</v>
      </c>
      <c r="L43" s="1070">
        <v>0</v>
      </c>
      <c r="M43" s="1069">
        <v>0</v>
      </c>
      <c r="N43" s="1068">
        <v>0</v>
      </c>
      <c r="O43" s="1069">
        <v>0</v>
      </c>
      <c r="P43" s="1070">
        <v>0</v>
      </c>
      <c r="Q43" s="1067">
        <v>0</v>
      </c>
      <c r="R43" s="1066">
        <v>0</v>
      </c>
      <c r="S43" s="1069">
        <v>0</v>
      </c>
      <c r="T43" s="1070">
        <v>0</v>
      </c>
      <c r="U43" s="1069">
        <v>0</v>
      </c>
      <c r="V43" s="1070">
        <v>0</v>
      </c>
      <c r="W43" s="1069">
        <v>0</v>
      </c>
      <c r="X43" s="1070">
        <v>0</v>
      </c>
      <c r="Y43" s="1069">
        <v>0</v>
      </c>
      <c r="Z43" s="1070">
        <v>0</v>
      </c>
      <c r="AA43" s="1069">
        <v>0</v>
      </c>
      <c r="AB43" s="1070">
        <v>0</v>
      </c>
      <c r="AC43" s="1069">
        <v>0</v>
      </c>
      <c r="AD43" s="1068">
        <v>0</v>
      </c>
      <c r="AE43" s="1067">
        <v>0</v>
      </c>
      <c r="AF43" s="1066">
        <v>0</v>
      </c>
      <c r="AG43" s="1067">
        <v>0</v>
      </c>
      <c r="AH43" s="1068">
        <v>0</v>
      </c>
      <c r="AI43" s="1067">
        <v>0</v>
      </c>
      <c r="AJ43" s="1066">
        <v>0</v>
      </c>
      <c r="AK43" s="1065">
        <v>0</v>
      </c>
    </row>
    <row r="44" spans="1:37" ht="13.15" thickTop="1" x14ac:dyDescent="0.7"/>
  </sheetData>
  <mergeCells count="55">
    <mergeCell ref="B41:C41"/>
    <mergeCell ref="B42:C42"/>
    <mergeCell ref="B43:C43"/>
    <mergeCell ref="B34:C34"/>
    <mergeCell ref="B35:C35"/>
    <mergeCell ref="B36:C36"/>
    <mergeCell ref="B37:C37"/>
    <mergeCell ref="B39:C39"/>
    <mergeCell ref="B40:C40"/>
    <mergeCell ref="B24:C24"/>
    <mergeCell ref="B25:C25"/>
    <mergeCell ref="B38:C38"/>
    <mergeCell ref="B27:C27"/>
    <mergeCell ref="B28:C28"/>
    <mergeCell ref="B29:C29"/>
    <mergeCell ref="B30:C30"/>
    <mergeCell ref="B31:C31"/>
    <mergeCell ref="B32:C32"/>
    <mergeCell ref="B33:C33"/>
    <mergeCell ref="B26:C26"/>
    <mergeCell ref="B21:C21"/>
    <mergeCell ref="B22:C22"/>
    <mergeCell ref="B23:C23"/>
    <mergeCell ref="Z8:AA8"/>
    <mergeCell ref="B14:C14"/>
    <mergeCell ref="B15:C15"/>
    <mergeCell ref="B16:C16"/>
    <mergeCell ref="B17:C17"/>
    <mergeCell ref="B18:C18"/>
    <mergeCell ref="B19:C19"/>
    <mergeCell ref="A10:C10"/>
    <mergeCell ref="A11:C11"/>
    <mergeCell ref="A12:C12"/>
    <mergeCell ref="A13:C13"/>
    <mergeCell ref="B20:C20"/>
    <mergeCell ref="AJ6:AK8"/>
    <mergeCell ref="D7:G7"/>
    <mergeCell ref="H7:I8"/>
    <mergeCell ref="J7:M7"/>
    <mergeCell ref="N7:Q7"/>
    <mergeCell ref="R7:AC7"/>
    <mergeCell ref="AD7:AE8"/>
    <mergeCell ref="AF7:AG8"/>
    <mergeCell ref="F8:G8"/>
    <mergeCell ref="L8:M8"/>
    <mergeCell ref="P8:Q8"/>
    <mergeCell ref="T8:U8"/>
    <mergeCell ref="V8:W8"/>
    <mergeCell ref="X8:Y8"/>
    <mergeCell ref="AB8:AC8"/>
    <mergeCell ref="A5:B5"/>
    <mergeCell ref="C5:E5"/>
    <mergeCell ref="A6:C9"/>
    <mergeCell ref="D6:AG6"/>
    <mergeCell ref="AH6:AI8"/>
  </mergeCells>
  <phoneticPr fontId="10"/>
  <dataValidations count="1">
    <dataValidation type="list" showInputMessage="1" showErrorMessage="1" sqref="A14:A43" xr:uid="{1425AB33-2966-4E3F-8B8C-99AA24BBD696}">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76935-F97A-4850-983F-1E88C288DB3E}">
  <sheetPr>
    <tabColor rgb="FFFFC000"/>
    <pageSetUpPr fitToPage="1"/>
  </sheetPr>
  <dimension ref="A2:AM44"/>
  <sheetViews>
    <sheetView zoomScaleNormal="100" workbookViewId="0"/>
  </sheetViews>
  <sheetFormatPr defaultColWidth="2.1875" defaultRowHeight="12.75" x14ac:dyDescent="0.7"/>
  <cols>
    <col min="1" max="2" width="2.1875" style="1" customWidth="1"/>
    <col min="3" max="3" width="6.625" style="1" customWidth="1"/>
    <col min="4" max="4" width="3.8125" style="1" customWidth="1"/>
    <col min="5" max="5" width="6.125" style="1" customWidth="1"/>
    <col min="6" max="6" width="3.8125" style="1" customWidth="1"/>
    <col min="7" max="7" width="6.125" style="1" customWidth="1"/>
    <col min="8" max="8" width="3.8125" style="1" customWidth="1"/>
    <col min="9" max="9" width="6.125" style="1" customWidth="1"/>
    <col min="10" max="10" width="3.8125" style="1" customWidth="1"/>
    <col min="11" max="11" width="6.125" style="1" customWidth="1"/>
    <col min="12" max="12" width="3.8125" style="1" customWidth="1"/>
    <col min="13" max="13" width="6.125" style="1" customWidth="1"/>
    <col min="14" max="14" width="3.8125" style="1" customWidth="1"/>
    <col min="15" max="15" width="6.125" style="1" customWidth="1"/>
    <col min="16" max="16" width="3.8125" style="1" customWidth="1"/>
    <col min="17" max="17" width="6.125" style="1" customWidth="1"/>
    <col min="18" max="18" width="3.8125" style="1" customWidth="1"/>
    <col min="19" max="19" width="6.125" style="1" customWidth="1"/>
    <col min="20" max="20" width="3.8125" style="1" customWidth="1"/>
    <col min="21" max="21" width="6.125" style="1" customWidth="1"/>
    <col min="22" max="22" width="3.8125" style="1" customWidth="1"/>
    <col min="23" max="23" width="6.125" style="1" customWidth="1"/>
    <col min="24" max="24" width="3.8125" style="1" customWidth="1"/>
    <col min="25" max="25" width="6.125" style="1" customWidth="1"/>
    <col min="26" max="26" width="3.8125" style="1" customWidth="1"/>
    <col min="27" max="27" width="6.125" style="1" customWidth="1"/>
    <col min="28" max="28" width="3.8125" style="1" customWidth="1"/>
    <col min="29" max="29" width="6.125" style="1" customWidth="1"/>
    <col min="30" max="30" width="3.8125" style="1" customWidth="1"/>
    <col min="31" max="31" width="6.125" style="1" customWidth="1"/>
    <col min="32" max="32" width="3.8125" style="1" customWidth="1"/>
    <col min="33" max="33" width="6.125" style="1" customWidth="1"/>
    <col min="34" max="34" width="3.8125" style="1" customWidth="1"/>
    <col min="35" max="35" width="6.125" style="1" customWidth="1"/>
    <col min="36" max="36" width="3.8125" style="1" customWidth="1"/>
    <col min="37" max="37" width="6.125" style="1" customWidth="1"/>
    <col min="38" max="38" width="2.1875" style="1"/>
    <col min="39" max="42" width="0" style="1" hidden="1" customWidth="1"/>
    <col min="43" max="16384" width="2.1875" style="1"/>
  </cols>
  <sheetData>
    <row r="2" spans="1:39" ht="16.149999999999999" x14ac:dyDescent="0.7">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row>
    <row r="3" spans="1:39" ht="14.25" x14ac:dyDescent="0.7">
      <c r="A3" s="4"/>
      <c r="B3" s="4"/>
      <c r="C3" s="4"/>
      <c r="D3" s="4"/>
      <c r="E3" s="4"/>
      <c r="F3" s="4"/>
      <c r="G3" s="4"/>
      <c r="H3" s="4"/>
      <c r="I3" s="4"/>
      <c r="J3" s="4"/>
      <c r="K3" s="4"/>
      <c r="L3" s="4"/>
      <c r="M3" s="4"/>
      <c r="N3" s="4"/>
      <c r="O3" s="4"/>
      <c r="P3" s="4"/>
      <c r="Q3" s="4"/>
      <c r="R3" s="4"/>
      <c r="S3" s="4"/>
      <c r="T3" s="4"/>
      <c r="U3" s="4"/>
      <c r="V3" s="4"/>
      <c r="W3" s="4"/>
      <c r="X3" s="4"/>
      <c r="Y3" s="4"/>
      <c r="Z3" s="4"/>
      <c r="AA3" s="4"/>
      <c r="AB3" s="4"/>
    </row>
    <row r="4" spans="1:39" ht="13.35" customHeight="1" x14ac:dyDescent="0.7">
      <c r="A4" s="65"/>
    </row>
    <row r="5" spans="1:39" ht="13.15" thickBot="1" x14ac:dyDescent="0.75">
      <c r="A5" s="2668" t="s">
        <v>99</v>
      </c>
      <c r="B5" s="2668"/>
      <c r="C5" s="1851" t="s">
        <v>1486</v>
      </c>
      <c r="D5" s="1851"/>
      <c r="E5" s="1851"/>
    </row>
    <row r="6" spans="1:39" ht="13.15" thickTop="1" x14ac:dyDescent="0.7">
      <c r="A6" s="2052"/>
      <c r="B6" s="2014"/>
      <c r="C6" s="2014"/>
      <c r="D6" s="2376" t="s">
        <v>1480</v>
      </c>
      <c r="E6" s="2377"/>
      <c r="F6" s="2377"/>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669"/>
      <c r="AH6" s="2687" t="s">
        <v>1479</v>
      </c>
      <c r="AI6" s="2688"/>
      <c r="AJ6" s="1903" t="s">
        <v>1478</v>
      </c>
      <c r="AK6" s="2067"/>
    </row>
    <row r="7" spans="1:39" ht="13.15" thickBot="1" x14ac:dyDescent="0.75">
      <c r="A7" s="2643"/>
      <c r="B7" s="1681"/>
      <c r="C7" s="1681"/>
      <c r="D7" s="2676" t="s">
        <v>1477</v>
      </c>
      <c r="E7" s="2677"/>
      <c r="F7" s="2677"/>
      <c r="G7" s="2678"/>
      <c r="H7" s="2679" t="s">
        <v>1476</v>
      </c>
      <c r="I7" s="2680"/>
      <c r="J7" s="2677" t="s">
        <v>1475</v>
      </c>
      <c r="K7" s="2677"/>
      <c r="L7" s="2677"/>
      <c r="M7" s="2677"/>
      <c r="N7" s="2683" t="s">
        <v>1474</v>
      </c>
      <c r="O7" s="2677"/>
      <c r="P7" s="2677"/>
      <c r="Q7" s="2678"/>
      <c r="R7" s="2677" t="s">
        <v>1473</v>
      </c>
      <c r="S7" s="2677"/>
      <c r="T7" s="2677"/>
      <c r="U7" s="2677"/>
      <c r="V7" s="2677"/>
      <c r="W7" s="2677"/>
      <c r="X7" s="2677"/>
      <c r="Y7" s="2677"/>
      <c r="Z7" s="2677"/>
      <c r="AA7" s="2677"/>
      <c r="AB7" s="2677"/>
      <c r="AC7" s="2678"/>
      <c r="AD7" s="2683" t="s">
        <v>1472</v>
      </c>
      <c r="AE7" s="2678"/>
      <c r="AF7" s="2062" t="s">
        <v>109</v>
      </c>
      <c r="AG7" s="2686"/>
      <c r="AH7" s="2689"/>
      <c r="AI7" s="2690"/>
      <c r="AJ7" s="2062"/>
      <c r="AK7" s="2673"/>
    </row>
    <row r="8" spans="1:39" s="230" customFormat="1" ht="38.25" customHeight="1" x14ac:dyDescent="0.7">
      <c r="A8" s="2643"/>
      <c r="B8" s="1681"/>
      <c r="C8" s="1681"/>
      <c r="D8" s="1124"/>
      <c r="E8" s="1122"/>
      <c r="F8" s="2670" t="s">
        <v>1471</v>
      </c>
      <c r="G8" s="2671"/>
      <c r="H8" s="2681"/>
      <c r="I8" s="2682"/>
      <c r="J8" s="1122"/>
      <c r="K8" s="1122"/>
      <c r="L8" s="2670" t="s">
        <v>1470</v>
      </c>
      <c r="M8" s="2672"/>
      <c r="N8" s="1123"/>
      <c r="O8" s="1122"/>
      <c r="P8" s="2670" t="s">
        <v>1469</v>
      </c>
      <c r="Q8" s="2671"/>
      <c r="R8" s="1122"/>
      <c r="S8" s="1122"/>
      <c r="T8" s="2670" t="s">
        <v>1468</v>
      </c>
      <c r="U8" s="2672"/>
      <c r="V8" s="2670" t="s">
        <v>1467</v>
      </c>
      <c r="W8" s="2672"/>
      <c r="X8" s="2670" t="s">
        <v>1466</v>
      </c>
      <c r="Y8" s="2672"/>
      <c r="Z8" s="2670" t="s">
        <v>1465</v>
      </c>
      <c r="AA8" s="2672"/>
      <c r="AB8" s="2670" t="s">
        <v>1464</v>
      </c>
      <c r="AC8" s="2671"/>
      <c r="AD8" s="2684"/>
      <c r="AE8" s="2685"/>
      <c r="AF8" s="2674"/>
      <c r="AG8" s="2685"/>
      <c r="AH8" s="2691"/>
      <c r="AI8" s="2692"/>
      <c r="AJ8" s="2674"/>
      <c r="AK8" s="2675"/>
    </row>
    <row r="9" spans="1:39" ht="49.15" thickBot="1" x14ac:dyDescent="0.75">
      <c r="A9" s="2054"/>
      <c r="B9" s="1722"/>
      <c r="C9" s="1722"/>
      <c r="D9" s="1120" t="s">
        <v>462</v>
      </c>
      <c r="E9" s="1118" t="s">
        <v>505</v>
      </c>
      <c r="F9" s="1119" t="s">
        <v>462</v>
      </c>
      <c r="G9" s="1116" t="s">
        <v>505</v>
      </c>
      <c r="H9" s="1117" t="s">
        <v>462</v>
      </c>
      <c r="I9" s="1116" t="s">
        <v>505</v>
      </c>
      <c r="J9" s="1115" t="s">
        <v>462</v>
      </c>
      <c r="K9" s="1118" t="s">
        <v>505</v>
      </c>
      <c r="L9" s="1119" t="s">
        <v>462</v>
      </c>
      <c r="M9" s="1118" t="s">
        <v>505</v>
      </c>
      <c r="N9" s="1117" t="s">
        <v>462</v>
      </c>
      <c r="O9" s="1118" t="s">
        <v>505</v>
      </c>
      <c r="P9" s="1119" t="s">
        <v>462</v>
      </c>
      <c r="Q9" s="1116" t="s">
        <v>505</v>
      </c>
      <c r="R9" s="1115" t="s">
        <v>462</v>
      </c>
      <c r="S9" s="1118" t="s">
        <v>505</v>
      </c>
      <c r="T9" s="1119" t="s">
        <v>462</v>
      </c>
      <c r="U9" s="1118" t="s">
        <v>505</v>
      </c>
      <c r="V9" s="1119" t="s">
        <v>462</v>
      </c>
      <c r="W9" s="1118" t="s">
        <v>505</v>
      </c>
      <c r="X9" s="1119" t="s">
        <v>462</v>
      </c>
      <c r="Y9" s="1118" t="s">
        <v>505</v>
      </c>
      <c r="Z9" s="1119" t="s">
        <v>462</v>
      </c>
      <c r="AA9" s="1118" t="s">
        <v>505</v>
      </c>
      <c r="AB9" s="1119" t="s">
        <v>462</v>
      </c>
      <c r="AC9" s="1118" t="s">
        <v>505</v>
      </c>
      <c r="AD9" s="1117" t="s">
        <v>462</v>
      </c>
      <c r="AE9" s="1116" t="s">
        <v>505</v>
      </c>
      <c r="AF9" s="1115" t="s">
        <v>462</v>
      </c>
      <c r="AG9" s="1116" t="s">
        <v>505</v>
      </c>
      <c r="AH9" s="1117" t="s">
        <v>462</v>
      </c>
      <c r="AI9" s="1116" t="s">
        <v>505</v>
      </c>
      <c r="AJ9" s="1115" t="s">
        <v>1463</v>
      </c>
      <c r="AK9" s="1114" t="s">
        <v>505</v>
      </c>
    </row>
    <row r="10" spans="1:39" ht="16.5" customHeight="1" thickTop="1" thickBot="1" x14ac:dyDescent="0.75">
      <c r="A10" s="2393" t="s">
        <v>806</v>
      </c>
      <c r="B10" s="2394"/>
      <c r="C10" s="2394"/>
      <c r="D10" s="1113">
        <f t="shared" ref="D10:AK10" si="0">SUM(D14:D43)</f>
        <v>824</v>
      </c>
      <c r="E10" s="1111">
        <f t="shared" si="0"/>
        <v>32125</v>
      </c>
      <c r="F10" s="1112">
        <f t="shared" si="0"/>
        <v>495</v>
      </c>
      <c r="G10" s="1109">
        <f t="shared" si="0"/>
        <v>20778</v>
      </c>
      <c r="H10" s="1110">
        <f t="shared" si="0"/>
        <v>326</v>
      </c>
      <c r="I10" s="1109">
        <f t="shared" si="0"/>
        <v>27639</v>
      </c>
      <c r="J10" s="1108">
        <f t="shared" si="0"/>
        <v>257</v>
      </c>
      <c r="K10" s="1111">
        <f t="shared" si="0"/>
        <v>13770</v>
      </c>
      <c r="L10" s="1112">
        <f t="shared" si="0"/>
        <v>147</v>
      </c>
      <c r="M10" s="1111">
        <f t="shared" si="0"/>
        <v>4286</v>
      </c>
      <c r="N10" s="1110">
        <f t="shared" si="0"/>
        <v>26</v>
      </c>
      <c r="O10" s="1111">
        <f t="shared" si="0"/>
        <v>661</v>
      </c>
      <c r="P10" s="1112">
        <f t="shared" si="0"/>
        <v>16</v>
      </c>
      <c r="Q10" s="1109">
        <f t="shared" si="0"/>
        <v>277</v>
      </c>
      <c r="R10" s="1108">
        <f t="shared" si="0"/>
        <v>290</v>
      </c>
      <c r="S10" s="1111">
        <f t="shared" si="0"/>
        <v>12187</v>
      </c>
      <c r="T10" s="1112">
        <f t="shared" si="0"/>
        <v>28</v>
      </c>
      <c r="U10" s="1111">
        <f t="shared" si="0"/>
        <v>461</v>
      </c>
      <c r="V10" s="1112">
        <f t="shared" si="0"/>
        <v>25</v>
      </c>
      <c r="W10" s="1111">
        <f t="shared" si="0"/>
        <v>1337</v>
      </c>
      <c r="X10" s="1112">
        <f t="shared" si="0"/>
        <v>10</v>
      </c>
      <c r="Y10" s="1111">
        <f t="shared" si="0"/>
        <v>321</v>
      </c>
      <c r="Z10" s="1112">
        <f t="shared" si="0"/>
        <v>15</v>
      </c>
      <c r="AA10" s="1111">
        <f t="shared" si="0"/>
        <v>754</v>
      </c>
      <c r="AB10" s="1112">
        <f t="shared" si="0"/>
        <v>16</v>
      </c>
      <c r="AC10" s="1111">
        <f t="shared" si="0"/>
        <v>379</v>
      </c>
      <c r="AD10" s="1110">
        <f t="shared" si="0"/>
        <v>8</v>
      </c>
      <c r="AE10" s="1109">
        <f t="shared" si="0"/>
        <v>599</v>
      </c>
      <c r="AF10" s="1108">
        <f t="shared" si="0"/>
        <v>38</v>
      </c>
      <c r="AG10" s="1109">
        <f t="shared" si="0"/>
        <v>4066</v>
      </c>
      <c r="AH10" s="1110">
        <f t="shared" si="0"/>
        <v>1769</v>
      </c>
      <c r="AI10" s="1109">
        <f t="shared" si="0"/>
        <v>91047</v>
      </c>
      <c r="AJ10" s="1108">
        <f t="shared" si="0"/>
        <v>369</v>
      </c>
      <c r="AK10" s="1107">
        <f t="shared" si="0"/>
        <v>36753</v>
      </c>
    </row>
    <row r="11" spans="1:39" ht="16.5" customHeight="1" x14ac:dyDescent="0.7">
      <c r="A11" s="2395" t="s">
        <v>805</v>
      </c>
      <c r="B11" s="2396"/>
      <c r="C11" s="2396"/>
      <c r="D11" s="1106">
        <f t="shared" ref="D11:M13" si="1">SUMIF($A$14:$A$43,$AM11,D$14:D$43)</f>
        <v>317</v>
      </c>
      <c r="E11" s="1104">
        <f t="shared" si="1"/>
        <v>3142</v>
      </c>
      <c r="F11" s="1105">
        <f t="shared" si="1"/>
        <v>210</v>
      </c>
      <c r="G11" s="1102">
        <f t="shared" si="1"/>
        <v>2286</v>
      </c>
      <c r="H11" s="1103">
        <f t="shared" si="1"/>
        <v>158</v>
      </c>
      <c r="I11" s="1102">
        <f t="shared" si="1"/>
        <v>3099</v>
      </c>
      <c r="J11" s="1101">
        <f t="shared" si="1"/>
        <v>55</v>
      </c>
      <c r="K11" s="1104">
        <f t="shared" si="1"/>
        <v>1161</v>
      </c>
      <c r="L11" s="1105">
        <f t="shared" si="1"/>
        <v>32</v>
      </c>
      <c r="M11" s="1104">
        <f t="shared" si="1"/>
        <v>374</v>
      </c>
      <c r="N11" s="1103">
        <f t="shared" ref="N11:W13" si="2">SUMIF($A$14:$A$43,$AM11,N$14:N$43)</f>
        <v>0</v>
      </c>
      <c r="O11" s="1104">
        <f t="shared" si="2"/>
        <v>0</v>
      </c>
      <c r="P11" s="1105">
        <f t="shared" si="2"/>
        <v>0</v>
      </c>
      <c r="Q11" s="1102">
        <f t="shared" si="2"/>
        <v>0</v>
      </c>
      <c r="R11" s="1101">
        <f t="shared" si="2"/>
        <v>126</v>
      </c>
      <c r="S11" s="1104">
        <f t="shared" si="2"/>
        <v>6261</v>
      </c>
      <c r="T11" s="1105">
        <f t="shared" si="2"/>
        <v>1</v>
      </c>
      <c r="U11" s="1104">
        <f t="shared" si="2"/>
        <v>52</v>
      </c>
      <c r="V11" s="1105">
        <f t="shared" si="2"/>
        <v>2</v>
      </c>
      <c r="W11" s="1104">
        <f t="shared" si="2"/>
        <v>196</v>
      </c>
      <c r="X11" s="1105">
        <f t="shared" ref="X11:AK13" si="3">SUMIF($A$14:$A$43,$AM11,X$14:X$43)</f>
        <v>1</v>
      </c>
      <c r="Y11" s="1104">
        <f t="shared" si="3"/>
        <v>14</v>
      </c>
      <c r="Z11" s="1105">
        <f t="shared" si="3"/>
        <v>2</v>
      </c>
      <c r="AA11" s="1104">
        <f t="shared" si="3"/>
        <v>23</v>
      </c>
      <c r="AB11" s="1105">
        <f t="shared" si="3"/>
        <v>3</v>
      </c>
      <c r="AC11" s="1104">
        <f t="shared" si="3"/>
        <v>31</v>
      </c>
      <c r="AD11" s="1103">
        <f t="shared" si="3"/>
        <v>3</v>
      </c>
      <c r="AE11" s="1102">
        <f t="shared" si="3"/>
        <v>21</v>
      </c>
      <c r="AF11" s="1101">
        <f t="shared" si="3"/>
        <v>16</v>
      </c>
      <c r="AG11" s="1102">
        <f t="shared" si="3"/>
        <v>428</v>
      </c>
      <c r="AH11" s="1103">
        <f t="shared" si="3"/>
        <v>675</v>
      </c>
      <c r="AI11" s="1102">
        <f t="shared" si="3"/>
        <v>14112</v>
      </c>
      <c r="AJ11" s="1101">
        <f t="shared" si="3"/>
        <v>49</v>
      </c>
      <c r="AK11" s="1100">
        <f t="shared" si="3"/>
        <v>1663</v>
      </c>
      <c r="AM11" s="1" t="s">
        <v>1462</v>
      </c>
    </row>
    <row r="12" spans="1:39" ht="16.5" customHeight="1" x14ac:dyDescent="0.7">
      <c r="A12" s="2397" t="s">
        <v>804</v>
      </c>
      <c r="B12" s="2398"/>
      <c r="C12" s="2398"/>
      <c r="D12" s="1099">
        <f t="shared" si="1"/>
        <v>363</v>
      </c>
      <c r="E12" s="1097">
        <f t="shared" si="1"/>
        <v>18958</v>
      </c>
      <c r="F12" s="1098">
        <f t="shared" si="1"/>
        <v>208</v>
      </c>
      <c r="G12" s="1095">
        <f t="shared" si="1"/>
        <v>13361</v>
      </c>
      <c r="H12" s="1096">
        <f t="shared" si="1"/>
        <v>123</v>
      </c>
      <c r="I12" s="1095">
        <f t="shared" si="1"/>
        <v>20535</v>
      </c>
      <c r="J12" s="1094">
        <f t="shared" si="1"/>
        <v>86</v>
      </c>
      <c r="K12" s="1097">
        <f t="shared" si="1"/>
        <v>2926</v>
      </c>
      <c r="L12" s="1098">
        <f t="shared" si="1"/>
        <v>27</v>
      </c>
      <c r="M12" s="1097">
        <f t="shared" si="1"/>
        <v>1015</v>
      </c>
      <c r="N12" s="1096">
        <f t="shared" si="2"/>
        <v>23</v>
      </c>
      <c r="O12" s="1097">
        <f t="shared" si="2"/>
        <v>625</v>
      </c>
      <c r="P12" s="1098">
        <f t="shared" si="2"/>
        <v>14</v>
      </c>
      <c r="Q12" s="1095">
        <f t="shared" si="2"/>
        <v>245</v>
      </c>
      <c r="R12" s="1094">
        <f t="shared" si="2"/>
        <v>130</v>
      </c>
      <c r="S12" s="1097">
        <f t="shared" si="2"/>
        <v>3227</v>
      </c>
      <c r="T12" s="1098">
        <f t="shared" si="2"/>
        <v>26</v>
      </c>
      <c r="U12" s="1097">
        <f t="shared" si="2"/>
        <v>378</v>
      </c>
      <c r="V12" s="1098">
        <f t="shared" si="2"/>
        <v>19</v>
      </c>
      <c r="W12" s="1097">
        <f t="shared" si="2"/>
        <v>512</v>
      </c>
      <c r="X12" s="1098">
        <f t="shared" si="3"/>
        <v>3</v>
      </c>
      <c r="Y12" s="1097">
        <f t="shared" si="3"/>
        <v>101</v>
      </c>
      <c r="Z12" s="1098">
        <f t="shared" si="3"/>
        <v>13</v>
      </c>
      <c r="AA12" s="1097">
        <f t="shared" si="3"/>
        <v>731</v>
      </c>
      <c r="AB12" s="1098">
        <f t="shared" si="3"/>
        <v>8</v>
      </c>
      <c r="AC12" s="1097">
        <f t="shared" si="3"/>
        <v>113</v>
      </c>
      <c r="AD12" s="1096">
        <f t="shared" si="3"/>
        <v>3</v>
      </c>
      <c r="AE12" s="1095">
        <f t="shared" si="3"/>
        <v>525</v>
      </c>
      <c r="AF12" s="1094">
        <f t="shared" si="3"/>
        <v>6</v>
      </c>
      <c r="AG12" s="1095">
        <f t="shared" si="3"/>
        <v>1041</v>
      </c>
      <c r="AH12" s="1096">
        <f t="shared" si="3"/>
        <v>734</v>
      </c>
      <c r="AI12" s="1095">
        <f t="shared" si="3"/>
        <v>47837</v>
      </c>
      <c r="AJ12" s="1094">
        <f t="shared" si="3"/>
        <v>230</v>
      </c>
      <c r="AK12" s="1093">
        <f t="shared" si="3"/>
        <v>17788</v>
      </c>
      <c r="AM12" s="1" t="s">
        <v>1461</v>
      </c>
    </row>
    <row r="13" spans="1:39" ht="16.5" customHeight="1" thickBot="1" x14ac:dyDescent="0.75">
      <c r="A13" s="2399" t="s">
        <v>803</v>
      </c>
      <c r="B13" s="2400"/>
      <c r="C13" s="2400"/>
      <c r="D13" s="1092">
        <f t="shared" si="1"/>
        <v>144</v>
      </c>
      <c r="E13" s="1090">
        <f t="shared" si="1"/>
        <v>10025</v>
      </c>
      <c r="F13" s="1091">
        <f t="shared" si="1"/>
        <v>77</v>
      </c>
      <c r="G13" s="1088">
        <f t="shared" si="1"/>
        <v>5131</v>
      </c>
      <c r="H13" s="1089">
        <f t="shared" si="1"/>
        <v>45</v>
      </c>
      <c r="I13" s="1088">
        <f t="shared" si="1"/>
        <v>4005</v>
      </c>
      <c r="J13" s="1087">
        <f t="shared" si="1"/>
        <v>116</v>
      </c>
      <c r="K13" s="1090">
        <f t="shared" si="1"/>
        <v>9683</v>
      </c>
      <c r="L13" s="1091">
        <f t="shared" si="1"/>
        <v>88</v>
      </c>
      <c r="M13" s="1090">
        <f t="shared" si="1"/>
        <v>2897</v>
      </c>
      <c r="N13" s="1089">
        <f t="shared" si="2"/>
        <v>3</v>
      </c>
      <c r="O13" s="1090">
        <f t="shared" si="2"/>
        <v>36</v>
      </c>
      <c r="P13" s="1091">
        <f t="shared" si="2"/>
        <v>2</v>
      </c>
      <c r="Q13" s="1088">
        <f t="shared" si="2"/>
        <v>32</v>
      </c>
      <c r="R13" s="1087">
        <f t="shared" si="2"/>
        <v>34</v>
      </c>
      <c r="S13" s="1090">
        <f t="shared" si="2"/>
        <v>2699</v>
      </c>
      <c r="T13" s="1091">
        <f t="shared" si="2"/>
        <v>1</v>
      </c>
      <c r="U13" s="1090">
        <f t="shared" si="2"/>
        <v>31</v>
      </c>
      <c r="V13" s="1091">
        <f t="shared" si="2"/>
        <v>4</v>
      </c>
      <c r="W13" s="1090">
        <f t="shared" si="2"/>
        <v>629</v>
      </c>
      <c r="X13" s="1091">
        <f t="shared" si="3"/>
        <v>6</v>
      </c>
      <c r="Y13" s="1090">
        <f t="shared" si="3"/>
        <v>206</v>
      </c>
      <c r="Z13" s="1091">
        <f t="shared" si="3"/>
        <v>0</v>
      </c>
      <c r="AA13" s="1090">
        <f t="shared" si="3"/>
        <v>0</v>
      </c>
      <c r="AB13" s="1091">
        <f t="shared" si="3"/>
        <v>5</v>
      </c>
      <c r="AC13" s="1090">
        <f t="shared" si="3"/>
        <v>235</v>
      </c>
      <c r="AD13" s="1089">
        <f t="shared" si="3"/>
        <v>2</v>
      </c>
      <c r="AE13" s="1088">
        <f t="shared" si="3"/>
        <v>53</v>
      </c>
      <c r="AF13" s="1087">
        <f t="shared" si="3"/>
        <v>16</v>
      </c>
      <c r="AG13" s="1088">
        <f t="shared" si="3"/>
        <v>2597</v>
      </c>
      <c r="AH13" s="1089">
        <f t="shared" si="3"/>
        <v>360</v>
      </c>
      <c r="AI13" s="1088">
        <f t="shared" si="3"/>
        <v>29098</v>
      </c>
      <c r="AJ13" s="1087">
        <f t="shared" si="3"/>
        <v>90</v>
      </c>
      <c r="AK13" s="1086">
        <f t="shared" si="3"/>
        <v>17302</v>
      </c>
      <c r="AM13" s="1" t="s">
        <v>761</v>
      </c>
    </row>
    <row r="14" spans="1:39" ht="16.5" customHeight="1" x14ac:dyDescent="0.7">
      <c r="A14" s="1034" t="s">
        <v>761</v>
      </c>
      <c r="B14" s="2440" t="s">
        <v>801</v>
      </c>
      <c r="C14" s="2440"/>
      <c r="D14" s="1085">
        <v>54</v>
      </c>
      <c r="E14" s="1083">
        <v>4768</v>
      </c>
      <c r="F14" s="1084">
        <v>20</v>
      </c>
      <c r="G14" s="1081">
        <v>667</v>
      </c>
      <c r="H14" s="1082">
        <v>5</v>
      </c>
      <c r="I14" s="1081">
        <v>146</v>
      </c>
      <c r="J14" s="1080">
        <v>94</v>
      </c>
      <c r="K14" s="1083">
        <v>8404</v>
      </c>
      <c r="L14" s="1084">
        <v>72</v>
      </c>
      <c r="M14" s="1083">
        <v>2302</v>
      </c>
      <c r="N14" s="1082">
        <v>3</v>
      </c>
      <c r="O14" s="1083">
        <v>36</v>
      </c>
      <c r="P14" s="1084">
        <v>2</v>
      </c>
      <c r="Q14" s="1081">
        <v>32</v>
      </c>
      <c r="R14" s="1080">
        <v>27</v>
      </c>
      <c r="S14" s="1083">
        <v>2436</v>
      </c>
      <c r="T14" s="1084">
        <v>1</v>
      </c>
      <c r="U14" s="1083">
        <v>31</v>
      </c>
      <c r="V14" s="1084">
        <v>4</v>
      </c>
      <c r="W14" s="1083">
        <v>629</v>
      </c>
      <c r="X14" s="1084">
        <v>3</v>
      </c>
      <c r="Y14" s="1083">
        <v>154</v>
      </c>
      <c r="Z14" s="1084">
        <v>0</v>
      </c>
      <c r="AA14" s="1083">
        <v>0</v>
      </c>
      <c r="AB14" s="1084">
        <v>4</v>
      </c>
      <c r="AC14" s="1083">
        <v>188</v>
      </c>
      <c r="AD14" s="1082">
        <v>2</v>
      </c>
      <c r="AE14" s="1081">
        <v>53</v>
      </c>
      <c r="AF14" s="1080">
        <v>16</v>
      </c>
      <c r="AG14" s="1081">
        <v>2597</v>
      </c>
      <c r="AH14" s="1082">
        <v>201</v>
      </c>
      <c r="AI14" s="1081">
        <v>18440</v>
      </c>
      <c r="AJ14" s="1080">
        <v>42</v>
      </c>
      <c r="AK14" s="1079">
        <v>6830</v>
      </c>
    </row>
    <row r="15" spans="1:39" ht="16.5" customHeight="1" x14ac:dyDescent="0.7">
      <c r="A15" s="531" t="s">
        <v>765</v>
      </c>
      <c r="B15" s="2402" t="s">
        <v>799</v>
      </c>
      <c r="C15" s="2402"/>
      <c r="D15" s="1078">
        <v>49</v>
      </c>
      <c r="E15" s="1076">
        <v>3081</v>
      </c>
      <c r="F15" s="1077">
        <v>32</v>
      </c>
      <c r="G15" s="1074">
        <v>2387</v>
      </c>
      <c r="H15" s="1075">
        <v>0</v>
      </c>
      <c r="I15" s="1074">
        <v>0</v>
      </c>
      <c r="J15" s="1073">
        <v>28</v>
      </c>
      <c r="K15" s="1076">
        <v>1014</v>
      </c>
      <c r="L15" s="1077">
        <v>12</v>
      </c>
      <c r="M15" s="1076">
        <v>585</v>
      </c>
      <c r="N15" s="1075">
        <v>8</v>
      </c>
      <c r="O15" s="1076">
        <v>356</v>
      </c>
      <c r="P15" s="1077">
        <v>3</v>
      </c>
      <c r="Q15" s="1074">
        <v>143</v>
      </c>
      <c r="R15" s="1073">
        <v>39</v>
      </c>
      <c r="S15" s="1076">
        <v>1214</v>
      </c>
      <c r="T15" s="1077">
        <v>3</v>
      </c>
      <c r="U15" s="1076">
        <v>59</v>
      </c>
      <c r="V15" s="1077">
        <v>0</v>
      </c>
      <c r="W15" s="1076">
        <v>0</v>
      </c>
      <c r="X15" s="1077">
        <v>3</v>
      </c>
      <c r="Y15" s="1076">
        <v>101</v>
      </c>
      <c r="Z15" s="1077">
        <v>11</v>
      </c>
      <c r="AA15" s="1076">
        <v>201</v>
      </c>
      <c r="AB15" s="1077">
        <v>0</v>
      </c>
      <c r="AC15" s="1076">
        <v>0</v>
      </c>
      <c r="AD15" s="1075">
        <v>1</v>
      </c>
      <c r="AE15" s="1074">
        <v>439</v>
      </c>
      <c r="AF15" s="1073">
        <v>0</v>
      </c>
      <c r="AG15" s="1074">
        <v>0</v>
      </c>
      <c r="AH15" s="1075">
        <v>125</v>
      </c>
      <c r="AI15" s="1074">
        <v>6104</v>
      </c>
      <c r="AJ15" s="1073">
        <v>28</v>
      </c>
      <c r="AK15" s="1072">
        <v>490</v>
      </c>
    </row>
    <row r="16" spans="1:39" ht="16.5" customHeight="1" x14ac:dyDescent="0.7">
      <c r="A16" s="531" t="s">
        <v>765</v>
      </c>
      <c r="B16" s="2402" t="s">
        <v>797</v>
      </c>
      <c r="C16" s="2402"/>
      <c r="D16" s="1131">
        <v>49</v>
      </c>
      <c r="E16" s="1129">
        <v>2651</v>
      </c>
      <c r="F16" s="1130">
        <v>42</v>
      </c>
      <c r="G16" s="1127">
        <v>2604</v>
      </c>
      <c r="H16" s="1128">
        <v>10</v>
      </c>
      <c r="I16" s="1127">
        <v>1125</v>
      </c>
      <c r="J16" s="1126">
        <v>8</v>
      </c>
      <c r="K16" s="1129">
        <v>358</v>
      </c>
      <c r="L16" s="1130">
        <v>0</v>
      </c>
      <c r="M16" s="1129">
        <v>0</v>
      </c>
      <c r="N16" s="1128">
        <v>1</v>
      </c>
      <c r="O16" s="1129">
        <v>36</v>
      </c>
      <c r="P16" s="1130">
        <v>1</v>
      </c>
      <c r="Q16" s="1127">
        <v>36</v>
      </c>
      <c r="R16" s="1126">
        <v>5</v>
      </c>
      <c r="S16" s="1129">
        <v>76</v>
      </c>
      <c r="T16" s="1130">
        <v>0</v>
      </c>
      <c r="U16" s="1129">
        <v>0</v>
      </c>
      <c r="V16" s="1130">
        <v>1</v>
      </c>
      <c r="W16" s="1129">
        <v>24</v>
      </c>
      <c r="X16" s="1130">
        <v>0</v>
      </c>
      <c r="Y16" s="1129">
        <v>0</v>
      </c>
      <c r="Z16" s="1130">
        <v>0</v>
      </c>
      <c r="AA16" s="1129">
        <v>0</v>
      </c>
      <c r="AB16" s="1130">
        <v>0</v>
      </c>
      <c r="AC16" s="1129">
        <v>0</v>
      </c>
      <c r="AD16" s="1128">
        <v>0</v>
      </c>
      <c r="AE16" s="1127">
        <v>0</v>
      </c>
      <c r="AF16" s="1126">
        <v>0</v>
      </c>
      <c r="AG16" s="1127">
        <v>0</v>
      </c>
      <c r="AH16" s="1128">
        <v>73</v>
      </c>
      <c r="AI16" s="1127">
        <v>4246</v>
      </c>
      <c r="AJ16" s="1126">
        <v>35</v>
      </c>
      <c r="AK16" s="1125">
        <v>3948</v>
      </c>
    </row>
    <row r="17" spans="1:37" ht="16.5" customHeight="1" x14ac:dyDescent="0.7">
      <c r="A17" s="531" t="s">
        <v>765</v>
      </c>
      <c r="B17" s="2402" t="s">
        <v>796</v>
      </c>
      <c r="C17" s="2402"/>
      <c r="D17" s="1078">
        <v>116</v>
      </c>
      <c r="E17" s="1076">
        <v>2181</v>
      </c>
      <c r="F17" s="1077">
        <v>47</v>
      </c>
      <c r="G17" s="1074">
        <v>1011</v>
      </c>
      <c r="H17" s="1075">
        <v>62</v>
      </c>
      <c r="I17" s="1074">
        <v>2320</v>
      </c>
      <c r="J17" s="1073">
        <v>34</v>
      </c>
      <c r="K17" s="1076">
        <v>758</v>
      </c>
      <c r="L17" s="1077">
        <v>14</v>
      </c>
      <c r="M17" s="1076">
        <v>414</v>
      </c>
      <c r="N17" s="1075">
        <v>3</v>
      </c>
      <c r="O17" s="1076">
        <v>41</v>
      </c>
      <c r="P17" s="1077">
        <v>2</v>
      </c>
      <c r="Q17" s="1074">
        <v>19</v>
      </c>
      <c r="R17" s="1073">
        <v>40</v>
      </c>
      <c r="S17" s="1076">
        <v>894</v>
      </c>
      <c r="T17" s="1077">
        <v>20</v>
      </c>
      <c r="U17" s="1076">
        <v>283</v>
      </c>
      <c r="V17" s="1077">
        <v>18</v>
      </c>
      <c r="W17" s="1076">
        <v>488</v>
      </c>
      <c r="X17" s="1077">
        <v>0</v>
      </c>
      <c r="Y17" s="1076">
        <v>0</v>
      </c>
      <c r="Z17" s="1077">
        <v>0</v>
      </c>
      <c r="AA17" s="1076">
        <v>0</v>
      </c>
      <c r="AB17" s="1077">
        <v>8</v>
      </c>
      <c r="AC17" s="1076">
        <v>113</v>
      </c>
      <c r="AD17" s="1075">
        <v>2</v>
      </c>
      <c r="AE17" s="1074">
        <v>86</v>
      </c>
      <c r="AF17" s="1073">
        <v>6</v>
      </c>
      <c r="AG17" s="1074">
        <v>1041</v>
      </c>
      <c r="AH17" s="1075">
        <v>263</v>
      </c>
      <c r="AI17" s="1074">
        <v>7321</v>
      </c>
      <c r="AJ17" s="1073">
        <v>89</v>
      </c>
      <c r="AK17" s="1072">
        <v>1972</v>
      </c>
    </row>
    <row r="18" spans="1:37" ht="16.5" customHeight="1" x14ac:dyDescent="0.7">
      <c r="A18" s="531" t="s">
        <v>761</v>
      </c>
      <c r="B18" s="2402" t="s">
        <v>795</v>
      </c>
      <c r="C18" s="2402"/>
      <c r="D18" s="1078">
        <v>22</v>
      </c>
      <c r="E18" s="1076">
        <v>1107</v>
      </c>
      <c r="F18" s="1077">
        <v>20</v>
      </c>
      <c r="G18" s="1074">
        <v>1030</v>
      </c>
      <c r="H18" s="1075">
        <v>5</v>
      </c>
      <c r="I18" s="1074">
        <v>205</v>
      </c>
      <c r="J18" s="1073">
        <v>0</v>
      </c>
      <c r="K18" s="1076">
        <v>0</v>
      </c>
      <c r="L18" s="1077">
        <v>0</v>
      </c>
      <c r="M18" s="1076">
        <v>0</v>
      </c>
      <c r="N18" s="1075">
        <v>0</v>
      </c>
      <c r="O18" s="1076">
        <v>0</v>
      </c>
      <c r="P18" s="1077">
        <v>0</v>
      </c>
      <c r="Q18" s="1074">
        <v>0</v>
      </c>
      <c r="R18" s="1073">
        <v>3</v>
      </c>
      <c r="S18" s="1076">
        <v>52</v>
      </c>
      <c r="T18" s="1077">
        <v>0</v>
      </c>
      <c r="U18" s="1076">
        <v>0</v>
      </c>
      <c r="V18" s="1077">
        <v>0</v>
      </c>
      <c r="W18" s="1076">
        <v>0</v>
      </c>
      <c r="X18" s="1077">
        <v>3</v>
      </c>
      <c r="Y18" s="1076">
        <v>52</v>
      </c>
      <c r="Z18" s="1077">
        <v>0</v>
      </c>
      <c r="AA18" s="1076">
        <v>0</v>
      </c>
      <c r="AB18" s="1077">
        <v>0</v>
      </c>
      <c r="AC18" s="1076">
        <v>0</v>
      </c>
      <c r="AD18" s="1075">
        <v>0</v>
      </c>
      <c r="AE18" s="1074">
        <v>0</v>
      </c>
      <c r="AF18" s="1073">
        <v>0</v>
      </c>
      <c r="AG18" s="1074">
        <v>0</v>
      </c>
      <c r="AH18" s="1075">
        <v>30</v>
      </c>
      <c r="AI18" s="1074">
        <v>1364</v>
      </c>
      <c r="AJ18" s="1073">
        <v>16</v>
      </c>
      <c r="AK18" s="1072">
        <v>5554</v>
      </c>
    </row>
    <row r="19" spans="1:37" ht="16.5" customHeight="1" x14ac:dyDescent="0.7">
      <c r="A19" s="531" t="s">
        <v>765</v>
      </c>
      <c r="B19" s="2402" t="s">
        <v>793</v>
      </c>
      <c r="C19" s="2402"/>
      <c r="D19" s="1078">
        <v>12</v>
      </c>
      <c r="E19" s="1076">
        <v>487</v>
      </c>
      <c r="F19" s="1077">
        <v>11</v>
      </c>
      <c r="G19" s="1074">
        <v>331</v>
      </c>
      <c r="H19" s="1075">
        <v>4</v>
      </c>
      <c r="I19" s="1074">
        <v>230</v>
      </c>
      <c r="J19" s="1073">
        <v>2</v>
      </c>
      <c r="K19" s="1076">
        <v>30</v>
      </c>
      <c r="L19" s="1077">
        <v>1</v>
      </c>
      <c r="M19" s="1076">
        <v>16</v>
      </c>
      <c r="N19" s="1075">
        <v>2</v>
      </c>
      <c r="O19" s="1076">
        <v>94</v>
      </c>
      <c r="P19" s="1077">
        <v>0</v>
      </c>
      <c r="Q19" s="1074">
        <v>0</v>
      </c>
      <c r="R19" s="1073">
        <v>0</v>
      </c>
      <c r="S19" s="1076">
        <v>0</v>
      </c>
      <c r="T19" s="1077">
        <v>0</v>
      </c>
      <c r="U19" s="1076">
        <v>0</v>
      </c>
      <c r="V19" s="1077">
        <v>0</v>
      </c>
      <c r="W19" s="1076">
        <v>0</v>
      </c>
      <c r="X19" s="1077">
        <v>0</v>
      </c>
      <c r="Y19" s="1076">
        <v>0</v>
      </c>
      <c r="Z19" s="1077">
        <v>0</v>
      </c>
      <c r="AA19" s="1076">
        <v>0</v>
      </c>
      <c r="AB19" s="1077">
        <v>0</v>
      </c>
      <c r="AC19" s="1076">
        <v>0</v>
      </c>
      <c r="AD19" s="1075">
        <v>0</v>
      </c>
      <c r="AE19" s="1074">
        <v>0</v>
      </c>
      <c r="AF19" s="1073">
        <v>0</v>
      </c>
      <c r="AG19" s="1074">
        <v>0</v>
      </c>
      <c r="AH19" s="1075">
        <v>20</v>
      </c>
      <c r="AI19" s="1074">
        <v>841</v>
      </c>
      <c r="AJ19" s="1073">
        <v>23</v>
      </c>
      <c r="AK19" s="1072">
        <v>3064</v>
      </c>
    </row>
    <row r="20" spans="1:37" ht="16.5" customHeight="1" x14ac:dyDescent="0.7">
      <c r="A20" s="531" t="s">
        <v>765</v>
      </c>
      <c r="B20" s="2402" t="s">
        <v>792</v>
      </c>
      <c r="C20" s="2402"/>
      <c r="D20" s="1078">
        <v>27</v>
      </c>
      <c r="E20" s="1076">
        <v>1211</v>
      </c>
      <c r="F20" s="1077">
        <v>13</v>
      </c>
      <c r="G20" s="1074">
        <v>299</v>
      </c>
      <c r="H20" s="1075">
        <v>3</v>
      </c>
      <c r="I20" s="1074">
        <v>79</v>
      </c>
      <c r="J20" s="1073">
        <v>0</v>
      </c>
      <c r="K20" s="1076">
        <v>0</v>
      </c>
      <c r="L20" s="1077">
        <v>0</v>
      </c>
      <c r="M20" s="1076">
        <v>0</v>
      </c>
      <c r="N20" s="1075">
        <v>0</v>
      </c>
      <c r="O20" s="1076">
        <v>0</v>
      </c>
      <c r="P20" s="1077">
        <v>0</v>
      </c>
      <c r="Q20" s="1074">
        <v>0</v>
      </c>
      <c r="R20" s="1073">
        <v>0</v>
      </c>
      <c r="S20" s="1076">
        <v>0</v>
      </c>
      <c r="T20" s="1077">
        <v>0</v>
      </c>
      <c r="U20" s="1076">
        <v>0</v>
      </c>
      <c r="V20" s="1077">
        <v>0</v>
      </c>
      <c r="W20" s="1076">
        <v>0</v>
      </c>
      <c r="X20" s="1077">
        <v>0</v>
      </c>
      <c r="Y20" s="1076">
        <v>0</v>
      </c>
      <c r="Z20" s="1077">
        <v>0</v>
      </c>
      <c r="AA20" s="1076">
        <v>0</v>
      </c>
      <c r="AB20" s="1077">
        <v>0</v>
      </c>
      <c r="AC20" s="1076">
        <v>0</v>
      </c>
      <c r="AD20" s="1075">
        <v>0</v>
      </c>
      <c r="AE20" s="1074">
        <v>0</v>
      </c>
      <c r="AF20" s="1073">
        <v>0</v>
      </c>
      <c r="AG20" s="1074">
        <v>0</v>
      </c>
      <c r="AH20" s="1075">
        <v>30</v>
      </c>
      <c r="AI20" s="1074">
        <v>1290</v>
      </c>
      <c r="AJ20" s="1073">
        <v>2</v>
      </c>
      <c r="AK20" s="1072">
        <v>33</v>
      </c>
    </row>
    <row r="21" spans="1:37" ht="16.5" customHeight="1" x14ac:dyDescent="0.7">
      <c r="A21" s="531" t="s">
        <v>765</v>
      </c>
      <c r="B21" s="2402" t="s">
        <v>791</v>
      </c>
      <c r="C21" s="2402"/>
      <c r="D21" s="1078">
        <v>22</v>
      </c>
      <c r="E21" s="1076">
        <v>1459</v>
      </c>
      <c r="F21" s="1077">
        <v>15</v>
      </c>
      <c r="G21" s="1074">
        <v>1291</v>
      </c>
      <c r="H21" s="1075">
        <v>5</v>
      </c>
      <c r="I21" s="1074">
        <v>502</v>
      </c>
      <c r="J21" s="1073">
        <v>3</v>
      </c>
      <c r="K21" s="1076">
        <v>339</v>
      </c>
      <c r="L21" s="1077">
        <v>0</v>
      </c>
      <c r="M21" s="1076">
        <v>0</v>
      </c>
      <c r="N21" s="1075">
        <v>0</v>
      </c>
      <c r="O21" s="1076">
        <v>0</v>
      </c>
      <c r="P21" s="1077">
        <v>0</v>
      </c>
      <c r="Q21" s="1074">
        <v>0</v>
      </c>
      <c r="R21" s="1073">
        <v>2</v>
      </c>
      <c r="S21" s="1076">
        <v>43</v>
      </c>
      <c r="T21" s="1077">
        <v>0</v>
      </c>
      <c r="U21" s="1076">
        <v>0</v>
      </c>
      <c r="V21" s="1077">
        <v>0</v>
      </c>
      <c r="W21" s="1076">
        <v>0</v>
      </c>
      <c r="X21" s="1077">
        <v>0</v>
      </c>
      <c r="Y21" s="1076">
        <v>0</v>
      </c>
      <c r="Z21" s="1077">
        <v>0</v>
      </c>
      <c r="AA21" s="1076">
        <v>0</v>
      </c>
      <c r="AB21" s="1077">
        <v>0</v>
      </c>
      <c r="AC21" s="1076">
        <v>0</v>
      </c>
      <c r="AD21" s="1075">
        <v>0</v>
      </c>
      <c r="AE21" s="1074">
        <v>0</v>
      </c>
      <c r="AF21" s="1073">
        <v>0</v>
      </c>
      <c r="AG21" s="1074">
        <v>0</v>
      </c>
      <c r="AH21" s="1075">
        <v>32</v>
      </c>
      <c r="AI21" s="1074">
        <v>2343</v>
      </c>
      <c r="AJ21" s="1073">
        <v>9</v>
      </c>
      <c r="AK21" s="1072">
        <v>224</v>
      </c>
    </row>
    <row r="22" spans="1:37" ht="16.5" customHeight="1" x14ac:dyDescent="0.7">
      <c r="A22" s="531" t="s">
        <v>765</v>
      </c>
      <c r="B22" s="2402" t="s">
        <v>790</v>
      </c>
      <c r="C22" s="2402"/>
      <c r="D22" s="1078">
        <v>4</v>
      </c>
      <c r="E22" s="1076">
        <v>130</v>
      </c>
      <c r="F22" s="1077">
        <v>3</v>
      </c>
      <c r="G22" s="1074">
        <v>116</v>
      </c>
      <c r="H22" s="1075">
        <v>4</v>
      </c>
      <c r="I22" s="1074">
        <v>300</v>
      </c>
      <c r="J22" s="1073">
        <v>6</v>
      </c>
      <c r="K22" s="1076">
        <v>173</v>
      </c>
      <c r="L22" s="1077">
        <v>0</v>
      </c>
      <c r="M22" s="1076">
        <v>0</v>
      </c>
      <c r="N22" s="1075">
        <v>1</v>
      </c>
      <c r="O22" s="1076">
        <v>51</v>
      </c>
      <c r="P22" s="1077">
        <v>0</v>
      </c>
      <c r="Q22" s="1074">
        <v>0</v>
      </c>
      <c r="R22" s="1073">
        <v>5</v>
      </c>
      <c r="S22" s="1076">
        <v>592</v>
      </c>
      <c r="T22" s="1077">
        <v>2</v>
      </c>
      <c r="U22" s="1076">
        <v>28</v>
      </c>
      <c r="V22" s="1077">
        <v>0</v>
      </c>
      <c r="W22" s="1076">
        <v>0</v>
      </c>
      <c r="X22" s="1077">
        <v>0</v>
      </c>
      <c r="Y22" s="1076">
        <v>0</v>
      </c>
      <c r="Z22" s="1077">
        <v>2</v>
      </c>
      <c r="AA22" s="1076">
        <v>530</v>
      </c>
      <c r="AB22" s="1077">
        <v>0</v>
      </c>
      <c r="AC22" s="1076">
        <v>0</v>
      </c>
      <c r="AD22" s="1075">
        <v>0</v>
      </c>
      <c r="AE22" s="1074">
        <v>0</v>
      </c>
      <c r="AF22" s="1073">
        <v>0</v>
      </c>
      <c r="AG22" s="1074">
        <v>0</v>
      </c>
      <c r="AH22" s="1075">
        <v>20</v>
      </c>
      <c r="AI22" s="1074">
        <v>1246</v>
      </c>
      <c r="AJ22" s="1073">
        <v>27</v>
      </c>
      <c r="AK22" s="1072">
        <v>3401</v>
      </c>
    </row>
    <row r="23" spans="1:37" ht="16.5" customHeight="1" x14ac:dyDescent="0.7">
      <c r="A23" s="531" t="s">
        <v>761</v>
      </c>
      <c r="B23" s="2402" t="s">
        <v>789</v>
      </c>
      <c r="C23" s="2402"/>
      <c r="D23" s="1078">
        <v>8</v>
      </c>
      <c r="E23" s="1076">
        <v>855</v>
      </c>
      <c r="F23" s="1077">
        <v>2</v>
      </c>
      <c r="G23" s="1074">
        <v>615</v>
      </c>
      <c r="H23" s="1075">
        <v>0</v>
      </c>
      <c r="I23" s="1074">
        <v>0</v>
      </c>
      <c r="J23" s="1073">
        <v>18</v>
      </c>
      <c r="K23" s="1076">
        <v>851</v>
      </c>
      <c r="L23" s="1077">
        <v>16</v>
      </c>
      <c r="M23" s="1076">
        <v>595</v>
      </c>
      <c r="N23" s="1075">
        <v>0</v>
      </c>
      <c r="O23" s="1076">
        <v>0</v>
      </c>
      <c r="P23" s="1077">
        <v>0</v>
      </c>
      <c r="Q23" s="1074">
        <v>0</v>
      </c>
      <c r="R23" s="1073">
        <v>2</v>
      </c>
      <c r="S23" s="1076">
        <v>87</v>
      </c>
      <c r="T23" s="1077">
        <v>0</v>
      </c>
      <c r="U23" s="1076">
        <v>0</v>
      </c>
      <c r="V23" s="1077">
        <v>0</v>
      </c>
      <c r="W23" s="1076">
        <v>0</v>
      </c>
      <c r="X23" s="1077">
        <v>0</v>
      </c>
      <c r="Y23" s="1076">
        <v>0</v>
      </c>
      <c r="Z23" s="1077">
        <v>0</v>
      </c>
      <c r="AA23" s="1076">
        <v>0</v>
      </c>
      <c r="AB23" s="1077">
        <v>1</v>
      </c>
      <c r="AC23" s="1076">
        <v>47</v>
      </c>
      <c r="AD23" s="1075">
        <v>0</v>
      </c>
      <c r="AE23" s="1074">
        <v>0</v>
      </c>
      <c r="AF23" s="1073">
        <v>0</v>
      </c>
      <c r="AG23" s="1074">
        <v>0</v>
      </c>
      <c r="AH23" s="1075">
        <v>28</v>
      </c>
      <c r="AI23" s="1074">
        <v>1793</v>
      </c>
      <c r="AJ23" s="1073">
        <v>25</v>
      </c>
      <c r="AK23" s="1072">
        <v>3659</v>
      </c>
    </row>
    <row r="24" spans="1:37" ht="16.5" customHeight="1" x14ac:dyDescent="0.7">
      <c r="A24" s="531" t="s">
        <v>765</v>
      </c>
      <c r="B24" s="2402" t="s">
        <v>788</v>
      </c>
      <c r="C24" s="2402"/>
      <c r="D24" s="1078">
        <v>31</v>
      </c>
      <c r="E24" s="1076">
        <v>4981</v>
      </c>
      <c r="F24" s="1077">
        <v>27</v>
      </c>
      <c r="G24" s="1074">
        <v>3884</v>
      </c>
      <c r="H24" s="1075">
        <v>9</v>
      </c>
      <c r="I24" s="1074">
        <v>2100</v>
      </c>
      <c r="J24" s="1073">
        <v>1</v>
      </c>
      <c r="K24" s="1076">
        <v>164</v>
      </c>
      <c r="L24" s="1077">
        <v>0</v>
      </c>
      <c r="M24" s="1076">
        <v>0</v>
      </c>
      <c r="N24" s="1075">
        <v>0</v>
      </c>
      <c r="O24" s="1076">
        <v>0</v>
      </c>
      <c r="P24" s="1077">
        <v>0</v>
      </c>
      <c r="Q24" s="1074">
        <v>0</v>
      </c>
      <c r="R24" s="1073">
        <v>1</v>
      </c>
      <c r="S24" s="1076">
        <v>32</v>
      </c>
      <c r="T24" s="1077">
        <v>0</v>
      </c>
      <c r="U24" s="1076">
        <v>0</v>
      </c>
      <c r="V24" s="1077">
        <v>0</v>
      </c>
      <c r="W24" s="1076">
        <v>0</v>
      </c>
      <c r="X24" s="1077">
        <v>0</v>
      </c>
      <c r="Y24" s="1076">
        <v>0</v>
      </c>
      <c r="Z24" s="1077">
        <v>0</v>
      </c>
      <c r="AA24" s="1076">
        <v>0</v>
      </c>
      <c r="AB24" s="1077">
        <v>0</v>
      </c>
      <c r="AC24" s="1076">
        <v>0</v>
      </c>
      <c r="AD24" s="1075">
        <v>0</v>
      </c>
      <c r="AE24" s="1074">
        <v>0</v>
      </c>
      <c r="AF24" s="1073">
        <v>0</v>
      </c>
      <c r="AG24" s="1074">
        <v>0</v>
      </c>
      <c r="AH24" s="1075">
        <v>42</v>
      </c>
      <c r="AI24" s="1074">
        <v>7277</v>
      </c>
      <c r="AJ24" s="1073">
        <v>2</v>
      </c>
      <c r="AK24" s="1072">
        <v>1801</v>
      </c>
    </row>
    <row r="25" spans="1:37" ht="16.5" customHeight="1" x14ac:dyDescent="0.7">
      <c r="A25" s="531" t="s">
        <v>782</v>
      </c>
      <c r="B25" s="2402" t="s">
        <v>787</v>
      </c>
      <c r="C25" s="2402"/>
      <c r="D25" s="1078">
        <v>253</v>
      </c>
      <c r="E25" s="1076">
        <v>2774</v>
      </c>
      <c r="F25" s="1077">
        <v>210</v>
      </c>
      <c r="G25" s="1074">
        <v>2286</v>
      </c>
      <c r="H25" s="1075">
        <v>143</v>
      </c>
      <c r="I25" s="1074">
        <v>2401</v>
      </c>
      <c r="J25" s="1073">
        <v>34</v>
      </c>
      <c r="K25" s="1076">
        <v>494</v>
      </c>
      <c r="L25" s="1077">
        <v>32</v>
      </c>
      <c r="M25" s="1076">
        <v>374</v>
      </c>
      <c r="N25" s="1075">
        <v>0</v>
      </c>
      <c r="O25" s="1076">
        <v>0</v>
      </c>
      <c r="P25" s="1077">
        <v>0</v>
      </c>
      <c r="Q25" s="1074">
        <v>0</v>
      </c>
      <c r="R25" s="1073">
        <v>63</v>
      </c>
      <c r="S25" s="1076">
        <v>824</v>
      </c>
      <c r="T25" s="1077">
        <v>0</v>
      </c>
      <c r="U25" s="1076">
        <v>0</v>
      </c>
      <c r="V25" s="1077">
        <v>1</v>
      </c>
      <c r="W25" s="1076">
        <v>42</v>
      </c>
      <c r="X25" s="1077">
        <v>0</v>
      </c>
      <c r="Y25" s="1076">
        <v>0</v>
      </c>
      <c r="Z25" s="1077">
        <v>0</v>
      </c>
      <c r="AA25" s="1076">
        <v>0</v>
      </c>
      <c r="AB25" s="1077">
        <v>3</v>
      </c>
      <c r="AC25" s="1076">
        <v>31</v>
      </c>
      <c r="AD25" s="1075">
        <v>0</v>
      </c>
      <c r="AE25" s="1074">
        <v>0</v>
      </c>
      <c r="AF25" s="1073">
        <v>15</v>
      </c>
      <c r="AG25" s="1074">
        <v>406</v>
      </c>
      <c r="AH25" s="1075">
        <v>508</v>
      </c>
      <c r="AI25" s="1074">
        <v>6899</v>
      </c>
      <c r="AJ25" s="1073">
        <v>33</v>
      </c>
      <c r="AK25" s="1072">
        <v>1342</v>
      </c>
    </row>
    <row r="26" spans="1:37" ht="16.5" customHeight="1" x14ac:dyDescent="0.7">
      <c r="A26" s="531" t="s">
        <v>782</v>
      </c>
      <c r="B26" s="2402" t="s">
        <v>785</v>
      </c>
      <c r="C26" s="2402"/>
      <c r="D26" s="1078">
        <v>10</v>
      </c>
      <c r="E26" s="1076">
        <v>178</v>
      </c>
      <c r="F26" s="1077">
        <v>0</v>
      </c>
      <c r="G26" s="1074">
        <v>0</v>
      </c>
      <c r="H26" s="1075">
        <v>0</v>
      </c>
      <c r="I26" s="1074">
        <v>0</v>
      </c>
      <c r="J26" s="1073">
        <v>2</v>
      </c>
      <c r="K26" s="1076">
        <v>217</v>
      </c>
      <c r="L26" s="1077">
        <v>0</v>
      </c>
      <c r="M26" s="1076">
        <v>0</v>
      </c>
      <c r="N26" s="1075">
        <v>0</v>
      </c>
      <c r="O26" s="1076">
        <v>0</v>
      </c>
      <c r="P26" s="1077">
        <v>0</v>
      </c>
      <c r="Q26" s="1074">
        <v>0</v>
      </c>
      <c r="R26" s="1073">
        <v>5</v>
      </c>
      <c r="S26" s="1076">
        <v>243</v>
      </c>
      <c r="T26" s="1077">
        <v>1</v>
      </c>
      <c r="U26" s="1076">
        <v>52</v>
      </c>
      <c r="V26" s="1077">
        <v>1</v>
      </c>
      <c r="W26" s="1076">
        <v>154</v>
      </c>
      <c r="X26" s="1077">
        <v>1</v>
      </c>
      <c r="Y26" s="1076">
        <v>14</v>
      </c>
      <c r="Z26" s="1077">
        <v>2</v>
      </c>
      <c r="AA26" s="1076">
        <v>23</v>
      </c>
      <c r="AB26" s="1077">
        <v>0</v>
      </c>
      <c r="AC26" s="1076">
        <v>0</v>
      </c>
      <c r="AD26" s="1075">
        <v>3</v>
      </c>
      <c r="AE26" s="1074">
        <v>21</v>
      </c>
      <c r="AF26" s="1073">
        <v>1</v>
      </c>
      <c r="AG26" s="1074">
        <v>22</v>
      </c>
      <c r="AH26" s="1075">
        <v>21</v>
      </c>
      <c r="AI26" s="1074">
        <v>681</v>
      </c>
      <c r="AJ26" s="1073">
        <v>0</v>
      </c>
      <c r="AK26" s="1072">
        <v>0</v>
      </c>
    </row>
    <row r="27" spans="1:37" ht="16.5" customHeight="1" x14ac:dyDescent="0.7">
      <c r="A27" s="531" t="s">
        <v>761</v>
      </c>
      <c r="B27" s="2402" t="s">
        <v>784</v>
      </c>
      <c r="C27" s="2402"/>
      <c r="D27" s="1078">
        <v>5</v>
      </c>
      <c r="E27" s="1076">
        <v>780</v>
      </c>
      <c r="F27" s="1077">
        <v>4</v>
      </c>
      <c r="G27" s="1074">
        <v>768</v>
      </c>
      <c r="H27" s="1075">
        <v>2</v>
      </c>
      <c r="I27" s="1074">
        <v>736</v>
      </c>
      <c r="J27" s="1073">
        <v>1</v>
      </c>
      <c r="K27" s="1076">
        <v>73</v>
      </c>
      <c r="L27" s="1077">
        <v>0</v>
      </c>
      <c r="M27" s="1076">
        <v>0</v>
      </c>
      <c r="N27" s="1075">
        <v>0</v>
      </c>
      <c r="O27" s="1076">
        <v>0</v>
      </c>
      <c r="P27" s="1077">
        <v>0</v>
      </c>
      <c r="Q27" s="1074">
        <v>0</v>
      </c>
      <c r="R27" s="1073">
        <v>1</v>
      </c>
      <c r="S27" s="1076">
        <v>24</v>
      </c>
      <c r="T27" s="1077">
        <v>0</v>
      </c>
      <c r="U27" s="1076">
        <v>0</v>
      </c>
      <c r="V27" s="1077">
        <v>0</v>
      </c>
      <c r="W27" s="1076">
        <v>0</v>
      </c>
      <c r="X27" s="1077">
        <v>0</v>
      </c>
      <c r="Y27" s="1076">
        <v>0</v>
      </c>
      <c r="Z27" s="1077">
        <v>0</v>
      </c>
      <c r="AA27" s="1076">
        <v>0</v>
      </c>
      <c r="AB27" s="1077">
        <v>0</v>
      </c>
      <c r="AC27" s="1076">
        <v>0</v>
      </c>
      <c r="AD27" s="1075">
        <v>0</v>
      </c>
      <c r="AE27" s="1074">
        <v>0</v>
      </c>
      <c r="AF27" s="1073">
        <v>0</v>
      </c>
      <c r="AG27" s="1074">
        <v>0</v>
      </c>
      <c r="AH27" s="1075">
        <v>9</v>
      </c>
      <c r="AI27" s="1074">
        <v>1613</v>
      </c>
      <c r="AJ27" s="1073">
        <v>1</v>
      </c>
      <c r="AK27" s="1072">
        <v>316</v>
      </c>
    </row>
    <row r="28" spans="1:37" ht="16.5" customHeight="1" x14ac:dyDescent="0.7">
      <c r="A28" s="531" t="s">
        <v>782</v>
      </c>
      <c r="B28" s="2402" t="s">
        <v>781</v>
      </c>
      <c r="C28" s="2402"/>
      <c r="D28" s="1078">
        <v>54</v>
      </c>
      <c r="E28" s="1076">
        <v>190</v>
      </c>
      <c r="F28" s="1077">
        <v>0</v>
      </c>
      <c r="G28" s="1074">
        <v>0</v>
      </c>
      <c r="H28" s="1075">
        <v>15</v>
      </c>
      <c r="I28" s="1074">
        <v>698</v>
      </c>
      <c r="J28" s="1073">
        <v>19</v>
      </c>
      <c r="K28" s="1076">
        <v>450</v>
      </c>
      <c r="L28" s="1077">
        <v>0</v>
      </c>
      <c r="M28" s="1076">
        <v>0</v>
      </c>
      <c r="N28" s="1075">
        <v>0</v>
      </c>
      <c r="O28" s="1076">
        <v>0</v>
      </c>
      <c r="P28" s="1077">
        <v>0</v>
      </c>
      <c r="Q28" s="1074">
        <v>0</v>
      </c>
      <c r="R28" s="1073">
        <v>58</v>
      </c>
      <c r="S28" s="1076">
        <v>5194</v>
      </c>
      <c r="T28" s="1077">
        <v>0</v>
      </c>
      <c r="U28" s="1076">
        <v>0</v>
      </c>
      <c r="V28" s="1077">
        <v>0</v>
      </c>
      <c r="W28" s="1076">
        <v>0</v>
      </c>
      <c r="X28" s="1077">
        <v>0</v>
      </c>
      <c r="Y28" s="1076">
        <v>0</v>
      </c>
      <c r="Z28" s="1077">
        <v>0</v>
      </c>
      <c r="AA28" s="1076">
        <v>0</v>
      </c>
      <c r="AB28" s="1077">
        <v>0</v>
      </c>
      <c r="AC28" s="1076">
        <v>0</v>
      </c>
      <c r="AD28" s="1075">
        <v>0</v>
      </c>
      <c r="AE28" s="1074">
        <v>0</v>
      </c>
      <c r="AF28" s="1073">
        <v>0</v>
      </c>
      <c r="AG28" s="1074">
        <v>0</v>
      </c>
      <c r="AH28" s="1075">
        <v>146</v>
      </c>
      <c r="AI28" s="1074">
        <v>6532</v>
      </c>
      <c r="AJ28" s="1073">
        <v>16</v>
      </c>
      <c r="AK28" s="1072">
        <v>321</v>
      </c>
    </row>
    <row r="29" spans="1:37" ht="16.5" customHeight="1" x14ac:dyDescent="0.7">
      <c r="A29" s="531" t="s">
        <v>761</v>
      </c>
      <c r="B29" s="2402" t="s">
        <v>780</v>
      </c>
      <c r="C29" s="2402"/>
      <c r="D29" s="1078">
        <v>5</v>
      </c>
      <c r="E29" s="1076">
        <v>72</v>
      </c>
      <c r="F29" s="1077">
        <v>0</v>
      </c>
      <c r="G29" s="1074">
        <v>0</v>
      </c>
      <c r="H29" s="1075">
        <v>1</v>
      </c>
      <c r="I29" s="1074">
        <v>21</v>
      </c>
      <c r="J29" s="1073">
        <v>2</v>
      </c>
      <c r="K29" s="1076">
        <v>73</v>
      </c>
      <c r="L29" s="1077">
        <v>0</v>
      </c>
      <c r="M29" s="1076">
        <v>0</v>
      </c>
      <c r="N29" s="1075">
        <v>0</v>
      </c>
      <c r="O29" s="1076">
        <v>0</v>
      </c>
      <c r="P29" s="1077">
        <v>0</v>
      </c>
      <c r="Q29" s="1074">
        <v>0</v>
      </c>
      <c r="R29" s="1073">
        <v>0</v>
      </c>
      <c r="S29" s="1076">
        <v>0</v>
      </c>
      <c r="T29" s="1077">
        <v>0</v>
      </c>
      <c r="U29" s="1076">
        <v>0</v>
      </c>
      <c r="V29" s="1077">
        <v>0</v>
      </c>
      <c r="W29" s="1076">
        <v>0</v>
      </c>
      <c r="X29" s="1077">
        <v>0</v>
      </c>
      <c r="Y29" s="1076">
        <v>0</v>
      </c>
      <c r="Z29" s="1077">
        <v>0</v>
      </c>
      <c r="AA29" s="1076">
        <v>0</v>
      </c>
      <c r="AB29" s="1077">
        <v>0</v>
      </c>
      <c r="AC29" s="1076">
        <v>0</v>
      </c>
      <c r="AD29" s="1075">
        <v>0</v>
      </c>
      <c r="AE29" s="1074">
        <v>0</v>
      </c>
      <c r="AF29" s="1073">
        <v>0</v>
      </c>
      <c r="AG29" s="1074">
        <v>0</v>
      </c>
      <c r="AH29" s="1075">
        <v>8</v>
      </c>
      <c r="AI29" s="1074">
        <v>166</v>
      </c>
      <c r="AJ29" s="1073">
        <v>1</v>
      </c>
      <c r="AK29" s="1072">
        <v>280</v>
      </c>
    </row>
    <row r="30" spans="1:37" ht="16.5" customHeight="1" x14ac:dyDescent="0.7">
      <c r="A30" s="531" t="s">
        <v>761</v>
      </c>
      <c r="B30" s="2402" t="s">
        <v>777</v>
      </c>
      <c r="C30" s="2402"/>
      <c r="D30" s="1078">
        <v>28</v>
      </c>
      <c r="E30" s="1076">
        <v>2026</v>
      </c>
      <c r="F30" s="1077">
        <v>28</v>
      </c>
      <c r="G30" s="1074">
        <v>2026</v>
      </c>
      <c r="H30" s="1075">
        <v>32</v>
      </c>
      <c r="I30" s="1074">
        <v>2897</v>
      </c>
      <c r="J30" s="1073">
        <v>0</v>
      </c>
      <c r="K30" s="1076">
        <v>0</v>
      </c>
      <c r="L30" s="1077">
        <v>0</v>
      </c>
      <c r="M30" s="1076">
        <v>0</v>
      </c>
      <c r="N30" s="1075">
        <v>0</v>
      </c>
      <c r="O30" s="1076">
        <v>0</v>
      </c>
      <c r="P30" s="1077">
        <v>0</v>
      </c>
      <c r="Q30" s="1074">
        <v>0</v>
      </c>
      <c r="R30" s="1073">
        <v>0</v>
      </c>
      <c r="S30" s="1076">
        <v>0</v>
      </c>
      <c r="T30" s="1077">
        <v>0</v>
      </c>
      <c r="U30" s="1076">
        <v>0</v>
      </c>
      <c r="V30" s="1077">
        <v>0</v>
      </c>
      <c r="W30" s="1076">
        <v>0</v>
      </c>
      <c r="X30" s="1077">
        <v>0</v>
      </c>
      <c r="Y30" s="1076">
        <v>0</v>
      </c>
      <c r="Z30" s="1077">
        <v>0</v>
      </c>
      <c r="AA30" s="1076">
        <v>0</v>
      </c>
      <c r="AB30" s="1077">
        <v>0</v>
      </c>
      <c r="AC30" s="1076">
        <v>0</v>
      </c>
      <c r="AD30" s="1075">
        <v>0</v>
      </c>
      <c r="AE30" s="1074">
        <v>0</v>
      </c>
      <c r="AF30" s="1073">
        <v>0</v>
      </c>
      <c r="AG30" s="1074">
        <v>0</v>
      </c>
      <c r="AH30" s="1075">
        <v>60</v>
      </c>
      <c r="AI30" s="1074">
        <v>4923</v>
      </c>
      <c r="AJ30" s="1073">
        <v>3</v>
      </c>
      <c r="AK30" s="1072">
        <v>485</v>
      </c>
    </row>
    <row r="31" spans="1:37" ht="16.5" customHeight="1" x14ac:dyDescent="0.7">
      <c r="A31" s="531" t="s">
        <v>765</v>
      </c>
      <c r="B31" s="2402" t="s">
        <v>776</v>
      </c>
      <c r="C31" s="2402"/>
      <c r="D31" s="1078">
        <v>19</v>
      </c>
      <c r="E31" s="1076">
        <v>560</v>
      </c>
      <c r="F31" s="1077">
        <v>2</v>
      </c>
      <c r="G31" s="1074">
        <v>28</v>
      </c>
      <c r="H31" s="1075">
        <v>0</v>
      </c>
      <c r="I31" s="1074">
        <v>0</v>
      </c>
      <c r="J31" s="1073">
        <v>0</v>
      </c>
      <c r="K31" s="1076">
        <v>0</v>
      </c>
      <c r="L31" s="1077">
        <v>0</v>
      </c>
      <c r="M31" s="1076">
        <v>0</v>
      </c>
      <c r="N31" s="1075">
        <v>0</v>
      </c>
      <c r="O31" s="1076">
        <v>0</v>
      </c>
      <c r="P31" s="1077">
        <v>0</v>
      </c>
      <c r="Q31" s="1074">
        <v>0</v>
      </c>
      <c r="R31" s="1073">
        <v>1</v>
      </c>
      <c r="S31" s="1076">
        <v>8</v>
      </c>
      <c r="T31" s="1077">
        <v>1</v>
      </c>
      <c r="U31" s="1076">
        <v>8</v>
      </c>
      <c r="V31" s="1077">
        <v>0</v>
      </c>
      <c r="W31" s="1076">
        <v>0</v>
      </c>
      <c r="X31" s="1077">
        <v>0</v>
      </c>
      <c r="Y31" s="1076">
        <v>0</v>
      </c>
      <c r="Z31" s="1077">
        <v>0</v>
      </c>
      <c r="AA31" s="1076">
        <v>0</v>
      </c>
      <c r="AB31" s="1077">
        <v>0</v>
      </c>
      <c r="AC31" s="1076">
        <v>0</v>
      </c>
      <c r="AD31" s="1075">
        <v>0</v>
      </c>
      <c r="AE31" s="1074">
        <v>0</v>
      </c>
      <c r="AF31" s="1073">
        <v>0</v>
      </c>
      <c r="AG31" s="1074">
        <v>0</v>
      </c>
      <c r="AH31" s="1075">
        <v>20</v>
      </c>
      <c r="AI31" s="1074">
        <v>568</v>
      </c>
      <c r="AJ31" s="1073">
        <v>0</v>
      </c>
      <c r="AK31" s="1072">
        <v>0</v>
      </c>
    </row>
    <row r="32" spans="1:37" ht="16.5" customHeight="1" x14ac:dyDescent="0.7">
      <c r="A32" s="531" t="s">
        <v>765</v>
      </c>
      <c r="B32" s="2402" t="s">
        <v>775</v>
      </c>
      <c r="C32" s="2402"/>
      <c r="D32" s="1078">
        <v>4</v>
      </c>
      <c r="E32" s="1076">
        <v>417</v>
      </c>
      <c r="F32" s="1077">
        <v>4</v>
      </c>
      <c r="G32" s="1074">
        <v>417</v>
      </c>
      <c r="H32" s="1075">
        <v>2</v>
      </c>
      <c r="I32" s="1074">
        <v>71</v>
      </c>
      <c r="J32" s="1073">
        <v>1</v>
      </c>
      <c r="K32" s="1076">
        <v>62</v>
      </c>
      <c r="L32" s="1077">
        <v>0</v>
      </c>
      <c r="M32" s="1076">
        <v>0</v>
      </c>
      <c r="N32" s="1075">
        <v>0</v>
      </c>
      <c r="O32" s="1076">
        <v>0</v>
      </c>
      <c r="P32" s="1077">
        <v>0</v>
      </c>
      <c r="Q32" s="1074">
        <v>0</v>
      </c>
      <c r="R32" s="1073">
        <v>0</v>
      </c>
      <c r="S32" s="1076">
        <v>0</v>
      </c>
      <c r="T32" s="1077">
        <v>0</v>
      </c>
      <c r="U32" s="1076">
        <v>0</v>
      </c>
      <c r="V32" s="1077">
        <v>0</v>
      </c>
      <c r="W32" s="1076">
        <v>0</v>
      </c>
      <c r="X32" s="1077">
        <v>0</v>
      </c>
      <c r="Y32" s="1076">
        <v>0</v>
      </c>
      <c r="Z32" s="1077">
        <v>0</v>
      </c>
      <c r="AA32" s="1076">
        <v>0</v>
      </c>
      <c r="AB32" s="1077">
        <v>0</v>
      </c>
      <c r="AC32" s="1076">
        <v>0</v>
      </c>
      <c r="AD32" s="1075">
        <v>0</v>
      </c>
      <c r="AE32" s="1074">
        <v>0</v>
      </c>
      <c r="AF32" s="1073">
        <v>0</v>
      </c>
      <c r="AG32" s="1074">
        <v>0</v>
      </c>
      <c r="AH32" s="1075">
        <v>7</v>
      </c>
      <c r="AI32" s="1074">
        <v>550</v>
      </c>
      <c r="AJ32" s="1073">
        <v>0</v>
      </c>
      <c r="AK32" s="1072">
        <v>0</v>
      </c>
    </row>
    <row r="33" spans="1:37" ht="16.5" customHeight="1" x14ac:dyDescent="0.7">
      <c r="A33" s="531" t="s">
        <v>761</v>
      </c>
      <c r="B33" s="2402" t="s">
        <v>774</v>
      </c>
      <c r="C33" s="2402"/>
      <c r="D33" s="1078">
        <v>0</v>
      </c>
      <c r="E33" s="1076">
        <v>0</v>
      </c>
      <c r="F33" s="1077">
        <v>0</v>
      </c>
      <c r="G33" s="1074">
        <v>0</v>
      </c>
      <c r="H33" s="1075">
        <v>0</v>
      </c>
      <c r="I33" s="1074">
        <v>0</v>
      </c>
      <c r="J33" s="1073">
        <v>0</v>
      </c>
      <c r="K33" s="1076">
        <v>0</v>
      </c>
      <c r="L33" s="1077">
        <v>0</v>
      </c>
      <c r="M33" s="1076">
        <v>0</v>
      </c>
      <c r="N33" s="1075">
        <v>0</v>
      </c>
      <c r="O33" s="1076">
        <v>0</v>
      </c>
      <c r="P33" s="1077">
        <v>0</v>
      </c>
      <c r="Q33" s="1074">
        <v>0</v>
      </c>
      <c r="R33" s="1073">
        <v>0</v>
      </c>
      <c r="S33" s="1076">
        <v>0</v>
      </c>
      <c r="T33" s="1077">
        <v>0</v>
      </c>
      <c r="U33" s="1076">
        <v>0</v>
      </c>
      <c r="V33" s="1077">
        <v>0</v>
      </c>
      <c r="W33" s="1076">
        <v>0</v>
      </c>
      <c r="X33" s="1077">
        <v>0</v>
      </c>
      <c r="Y33" s="1076">
        <v>0</v>
      </c>
      <c r="Z33" s="1077">
        <v>0</v>
      </c>
      <c r="AA33" s="1076">
        <v>0</v>
      </c>
      <c r="AB33" s="1077">
        <v>0</v>
      </c>
      <c r="AC33" s="1076">
        <v>0</v>
      </c>
      <c r="AD33" s="1075">
        <v>0</v>
      </c>
      <c r="AE33" s="1074">
        <v>0</v>
      </c>
      <c r="AF33" s="1073">
        <v>0</v>
      </c>
      <c r="AG33" s="1074">
        <v>0</v>
      </c>
      <c r="AH33" s="1075">
        <v>0</v>
      </c>
      <c r="AI33" s="1074">
        <v>0</v>
      </c>
      <c r="AJ33" s="1073">
        <v>1</v>
      </c>
      <c r="AK33" s="1072">
        <v>153</v>
      </c>
    </row>
    <row r="34" spans="1:37" ht="16.5" customHeight="1" x14ac:dyDescent="0.7">
      <c r="A34" s="531" t="s">
        <v>761</v>
      </c>
      <c r="B34" s="2402" t="s">
        <v>773</v>
      </c>
      <c r="C34" s="2402"/>
      <c r="D34" s="1078">
        <v>0</v>
      </c>
      <c r="E34" s="1076">
        <v>0</v>
      </c>
      <c r="F34" s="1077">
        <v>0</v>
      </c>
      <c r="G34" s="1074">
        <v>0</v>
      </c>
      <c r="H34" s="1075">
        <v>0</v>
      </c>
      <c r="I34" s="1074">
        <v>0</v>
      </c>
      <c r="J34" s="1073">
        <v>1</v>
      </c>
      <c r="K34" s="1076">
        <v>282</v>
      </c>
      <c r="L34" s="1077">
        <v>0</v>
      </c>
      <c r="M34" s="1076">
        <v>0</v>
      </c>
      <c r="N34" s="1075">
        <v>0</v>
      </c>
      <c r="O34" s="1076">
        <v>0</v>
      </c>
      <c r="P34" s="1077">
        <v>0</v>
      </c>
      <c r="Q34" s="1074">
        <v>0</v>
      </c>
      <c r="R34" s="1073">
        <v>0</v>
      </c>
      <c r="S34" s="1076">
        <v>0</v>
      </c>
      <c r="T34" s="1077">
        <v>0</v>
      </c>
      <c r="U34" s="1076">
        <v>0</v>
      </c>
      <c r="V34" s="1077">
        <v>0</v>
      </c>
      <c r="W34" s="1076">
        <v>0</v>
      </c>
      <c r="X34" s="1077">
        <v>0</v>
      </c>
      <c r="Y34" s="1076">
        <v>0</v>
      </c>
      <c r="Z34" s="1077">
        <v>0</v>
      </c>
      <c r="AA34" s="1076">
        <v>0</v>
      </c>
      <c r="AB34" s="1077">
        <v>0</v>
      </c>
      <c r="AC34" s="1076">
        <v>0</v>
      </c>
      <c r="AD34" s="1075">
        <v>0</v>
      </c>
      <c r="AE34" s="1074">
        <v>0</v>
      </c>
      <c r="AF34" s="1073">
        <v>0</v>
      </c>
      <c r="AG34" s="1074">
        <v>0</v>
      </c>
      <c r="AH34" s="1075">
        <v>1</v>
      </c>
      <c r="AI34" s="1074">
        <v>282</v>
      </c>
      <c r="AJ34" s="1073">
        <v>0</v>
      </c>
      <c r="AK34" s="1072">
        <v>0</v>
      </c>
    </row>
    <row r="35" spans="1:37" ht="16.5" customHeight="1" x14ac:dyDescent="0.7">
      <c r="A35" s="531" t="s">
        <v>765</v>
      </c>
      <c r="B35" s="2402" t="s">
        <v>771</v>
      </c>
      <c r="C35" s="2402"/>
      <c r="D35" s="1078">
        <v>10</v>
      </c>
      <c r="E35" s="1076">
        <v>262</v>
      </c>
      <c r="F35" s="1077">
        <v>2</v>
      </c>
      <c r="G35" s="1074">
        <v>45</v>
      </c>
      <c r="H35" s="1075">
        <v>0</v>
      </c>
      <c r="I35" s="1074">
        <v>0</v>
      </c>
      <c r="J35" s="1073">
        <v>3</v>
      </c>
      <c r="K35" s="1076">
        <v>28</v>
      </c>
      <c r="L35" s="1077">
        <v>0</v>
      </c>
      <c r="M35" s="1076">
        <v>0</v>
      </c>
      <c r="N35" s="1075">
        <v>0</v>
      </c>
      <c r="O35" s="1076">
        <v>0</v>
      </c>
      <c r="P35" s="1077">
        <v>0</v>
      </c>
      <c r="Q35" s="1074">
        <v>0</v>
      </c>
      <c r="R35" s="1073">
        <v>0</v>
      </c>
      <c r="S35" s="1076">
        <v>0</v>
      </c>
      <c r="T35" s="1077">
        <v>0</v>
      </c>
      <c r="U35" s="1076">
        <v>0</v>
      </c>
      <c r="V35" s="1077">
        <v>0</v>
      </c>
      <c r="W35" s="1076">
        <v>0</v>
      </c>
      <c r="X35" s="1077">
        <v>0</v>
      </c>
      <c r="Y35" s="1076">
        <v>0</v>
      </c>
      <c r="Z35" s="1077">
        <v>0</v>
      </c>
      <c r="AA35" s="1076">
        <v>0</v>
      </c>
      <c r="AB35" s="1077">
        <v>0</v>
      </c>
      <c r="AC35" s="1076">
        <v>0</v>
      </c>
      <c r="AD35" s="1075">
        <v>0</v>
      </c>
      <c r="AE35" s="1074">
        <v>0</v>
      </c>
      <c r="AF35" s="1073">
        <v>0</v>
      </c>
      <c r="AG35" s="1074">
        <v>0</v>
      </c>
      <c r="AH35" s="1075">
        <v>13</v>
      </c>
      <c r="AI35" s="1074">
        <v>290</v>
      </c>
      <c r="AJ35" s="1073">
        <v>2</v>
      </c>
      <c r="AK35" s="1072">
        <v>36</v>
      </c>
    </row>
    <row r="36" spans="1:37" ht="16.5" customHeight="1" x14ac:dyDescent="0.7">
      <c r="A36" s="531" t="s">
        <v>765</v>
      </c>
      <c r="B36" s="2402" t="s">
        <v>770</v>
      </c>
      <c r="C36" s="2402"/>
      <c r="D36" s="1078">
        <v>0</v>
      </c>
      <c r="E36" s="1076">
        <v>0</v>
      </c>
      <c r="F36" s="1077">
        <v>0</v>
      </c>
      <c r="G36" s="1074">
        <v>0</v>
      </c>
      <c r="H36" s="1075">
        <v>0</v>
      </c>
      <c r="I36" s="1074">
        <v>0</v>
      </c>
      <c r="J36" s="1073">
        <v>0</v>
      </c>
      <c r="K36" s="1076">
        <v>0</v>
      </c>
      <c r="L36" s="1077">
        <v>0</v>
      </c>
      <c r="M36" s="1076">
        <v>0</v>
      </c>
      <c r="N36" s="1075">
        <v>0</v>
      </c>
      <c r="O36" s="1076">
        <v>0</v>
      </c>
      <c r="P36" s="1077">
        <v>0</v>
      </c>
      <c r="Q36" s="1074">
        <v>0</v>
      </c>
      <c r="R36" s="1073">
        <v>0</v>
      </c>
      <c r="S36" s="1076">
        <v>0</v>
      </c>
      <c r="T36" s="1077">
        <v>0</v>
      </c>
      <c r="U36" s="1076">
        <v>0</v>
      </c>
      <c r="V36" s="1077">
        <v>0</v>
      </c>
      <c r="W36" s="1076">
        <v>0</v>
      </c>
      <c r="X36" s="1077">
        <v>0</v>
      </c>
      <c r="Y36" s="1076">
        <v>0</v>
      </c>
      <c r="Z36" s="1077">
        <v>0</v>
      </c>
      <c r="AA36" s="1076">
        <v>0</v>
      </c>
      <c r="AB36" s="1077">
        <v>0</v>
      </c>
      <c r="AC36" s="1076">
        <v>0</v>
      </c>
      <c r="AD36" s="1075">
        <v>0</v>
      </c>
      <c r="AE36" s="1074">
        <v>0</v>
      </c>
      <c r="AF36" s="1073">
        <v>0</v>
      </c>
      <c r="AG36" s="1074">
        <v>0</v>
      </c>
      <c r="AH36" s="1075">
        <v>0</v>
      </c>
      <c r="AI36" s="1074">
        <v>0</v>
      </c>
      <c r="AJ36" s="1073">
        <v>0</v>
      </c>
      <c r="AK36" s="1072">
        <v>0</v>
      </c>
    </row>
    <row r="37" spans="1:37" ht="16.5" customHeight="1" x14ac:dyDescent="0.7">
      <c r="A37" s="531" t="s">
        <v>761</v>
      </c>
      <c r="B37" s="2402" t="s">
        <v>769</v>
      </c>
      <c r="C37" s="2402"/>
      <c r="D37" s="1078">
        <v>17</v>
      </c>
      <c r="E37" s="1076">
        <v>211</v>
      </c>
      <c r="F37" s="1077">
        <v>3</v>
      </c>
      <c r="G37" s="1074">
        <v>25</v>
      </c>
      <c r="H37" s="1075">
        <v>0</v>
      </c>
      <c r="I37" s="1074">
        <v>0</v>
      </c>
      <c r="J37" s="1073">
        <v>0</v>
      </c>
      <c r="K37" s="1076">
        <v>0</v>
      </c>
      <c r="L37" s="1077">
        <v>0</v>
      </c>
      <c r="M37" s="1076">
        <v>0</v>
      </c>
      <c r="N37" s="1075">
        <v>0</v>
      </c>
      <c r="O37" s="1076">
        <v>0</v>
      </c>
      <c r="P37" s="1077">
        <v>0</v>
      </c>
      <c r="Q37" s="1074">
        <v>0</v>
      </c>
      <c r="R37" s="1073">
        <v>0</v>
      </c>
      <c r="S37" s="1076">
        <v>0</v>
      </c>
      <c r="T37" s="1077">
        <v>0</v>
      </c>
      <c r="U37" s="1076">
        <v>0</v>
      </c>
      <c r="V37" s="1077">
        <v>0</v>
      </c>
      <c r="W37" s="1076">
        <v>0</v>
      </c>
      <c r="X37" s="1077">
        <v>0</v>
      </c>
      <c r="Y37" s="1076">
        <v>0</v>
      </c>
      <c r="Z37" s="1077">
        <v>0</v>
      </c>
      <c r="AA37" s="1076">
        <v>0</v>
      </c>
      <c r="AB37" s="1077">
        <v>0</v>
      </c>
      <c r="AC37" s="1076">
        <v>0</v>
      </c>
      <c r="AD37" s="1075">
        <v>0</v>
      </c>
      <c r="AE37" s="1074">
        <v>0</v>
      </c>
      <c r="AF37" s="1073">
        <v>0</v>
      </c>
      <c r="AG37" s="1074">
        <v>0</v>
      </c>
      <c r="AH37" s="1075">
        <v>17</v>
      </c>
      <c r="AI37" s="1074">
        <v>211</v>
      </c>
      <c r="AJ37" s="1073">
        <v>0</v>
      </c>
      <c r="AK37" s="1072">
        <v>0</v>
      </c>
    </row>
    <row r="38" spans="1:37" ht="16.5" customHeight="1" x14ac:dyDescent="0.7">
      <c r="A38" s="531" t="s">
        <v>765</v>
      </c>
      <c r="B38" s="2402" t="s">
        <v>768</v>
      </c>
      <c r="C38" s="2402"/>
      <c r="D38" s="1078">
        <v>2</v>
      </c>
      <c r="E38" s="1076">
        <v>23</v>
      </c>
      <c r="F38" s="1077">
        <v>0</v>
      </c>
      <c r="G38" s="1074">
        <v>0</v>
      </c>
      <c r="H38" s="1075">
        <v>4</v>
      </c>
      <c r="I38" s="1074">
        <v>751</v>
      </c>
      <c r="J38" s="1073">
        <v>0</v>
      </c>
      <c r="K38" s="1076">
        <v>0</v>
      </c>
      <c r="L38" s="1077">
        <v>0</v>
      </c>
      <c r="M38" s="1076">
        <v>0</v>
      </c>
      <c r="N38" s="1075">
        <v>0</v>
      </c>
      <c r="O38" s="1076">
        <v>0</v>
      </c>
      <c r="P38" s="1077">
        <v>0</v>
      </c>
      <c r="Q38" s="1074">
        <v>0</v>
      </c>
      <c r="R38" s="1073">
        <v>3</v>
      </c>
      <c r="S38" s="1076">
        <v>330</v>
      </c>
      <c r="T38" s="1077">
        <v>0</v>
      </c>
      <c r="U38" s="1076">
        <v>0</v>
      </c>
      <c r="V38" s="1077">
        <v>0</v>
      </c>
      <c r="W38" s="1076">
        <v>0</v>
      </c>
      <c r="X38" s="1077">
        <v>0</v>
      </c>
      <c r="Y38" s="1076">
        <v>0</v>
      </c>
      <c r="Z38" s="1077">
        <v>0</v>
      </c>
      <c r="AA38" s="1076">
        <v>0</v>
      </c>
      <c r="AB38" s="1077">
        <v>0</v>
      </c>
      <c r="AC38" s="1076">
        <v>0</v>
      </c>
      <c r="AD38" s="1075">
        <v>0</v>
      </c>
      <c r="AE38" s="1074">
        <v>0</v>
      </c>
      <c r="AF38" s="1073">
        <v>0</v>
      </c>
      <c r="AG38" s="1074">
        <v>0</v>
      </c>
      <c r="AH38" s="1075">
        <v>9</v>
      </c>
      <c r="AI38" s="1074">
        <v>1104</v>
      </c>
      <c r="AJ38" s="1073">
        <v>0</v>
      </c>
      <c r="AK38" s="1072">
        <v>0</v>
      </c>
    </row>
    <row r="39" spans="1:37" ht="16.5" customHeight="1" x14ac:dyDescent="0.7">
      <c r="A39" s="531" t="s">
        <v>765</v>
      </c>
      <c r="B39" s="2402" t="s">
        <v>767</v>
      </c>
      <c r="C39" s="2402"/>
      <c r="D39" s="1078">
        <v>16</v>
      </c>
      <c r="E39" s="1076">
        <v>870</v>
      </c>
      <c r="F39" s="1077">
        <v>8</v>
      </c>
      <c r="G39" s="1074">
        <v>303</v>
      </c>
      <c r="H39" s="1075">
        <v>0</v>
      </c>
      <c r="I39" s="1074">
        <v>0</v>
      </c>
      <c r="J39" s="1073">
        <v>0</v>
      </c>
      <c r="K39" s="1076">
        <v>0</v>
      </c>
      <c r="L39" s="1077">
        <v>0</v>
      </c>
      <c r="M39" s="1076">
        <v>0</v>
      </c>
      <c r="N39" s="1075">
        <v>0</v>
      </c>
      <c r="O39" s="1076">
        <v>0</v>
      </c>
      <c r="P39" s="1077">
        <v>0</v>
      </c>
      <c r="Q39" s="1074">
        <v>0</v>
      </c>
      <c r="R39" s="1073">
        <v>0</v>
      </c>
      <c r="S39" s="1076">
        <v>0</v>
      </c>
      <c r="T39" s="1077">
        <v>0</v>
      </c>
      <c r="U39" s="1076">
        <v>0</v>
      </c>
      <c r="V39" s="1077">
        <v>0</v>
      </c>
      <c r="W39" s="1076">
        <v>0</v>
      </c>
      <c r="X39" s="1077">
        <v>0</v>
      </c>
      <c r="Y39" s="1076">
        <v>0</v>
      </c>
      <c r="Z39" s="1077">
        <v>0</v>
      </c>
      <c r="AA39" s="1076">
        <v>0</v>
      </c>
      <c r="AB39" s="1077">
        <v>0</v>
      </c>
      <c r="AC39" s="1076">
        <v>0</v>
      </c>
      <c r="AD39" s="1075">
        <v>0</v>
      </c>
      <c r="AE39" s="1074">
        <v>0</v>
      </c>
      <c r="AF39" s="1073">
        <v>0</v>
      </c>
      <c r="AG39" s="1074">
        <v>0</v>
      </c>
      <c r="AH39" s="1075">
        <v>16</v>
      </c>
      <c r="AI39" s="1074">
        <v>870</v>
      </c>
      <c r="AJ39" s="1073">
        <v>7</v>
      </c>
      <c r="AK39" s="1072">
        <v>2359</v>
      </c>
    </row>
    <row r="40" spans="1:37" ht="16.5" customHeight="1" x14ac:dyDescent="0.7">
      <c r="A40" s="531" t="s">
        <v>765</v>
      </c>
      <c r="B40" s="2402" t="s">
        <v>766</v>
      </c>
      <c r="C40" s="2402"/>
      <c r="D40" s="1078">
        <v>0</v>
      </c>
      <c r="E40" s="1076">
        <v>0</v>
      </c>
      <c r="F40" s="1077">
        <v>0</v>
      </c>
      <c r="G40" s="1074">
        <v>0</v>
      </c>
      <c r="H40" s="1075">
        <v>0</v>
      </c>
      <c r="I40" s="1074">
        <v>0</v>
      </c>
      <c r="J40" s="1073">
        <v>0</v>
      </c>
      <c r="K40" s="1076">
        <v>0</v>
      </c>
      <c r="L40" s="1077">
        <v>0</v>
      </c>
      <c r="M40" s="1076">
        <v>0</v>
      </c>
      <c r="N40" s="1075">
        <v>8</v>
      </c>
      <c r="O40" s="1076">
        <v>47</v>
      </c>
      <c r="P40" s="1077">
        <v>8</v>
      </c>
      <c r="Q40" s="1074">
        <v>47</v>
      </c>
      <c r="R40" s="1073">
        <v>34</v>
      </c>
      <c r="S40" s="1076">
        <v>38</v>
      </c>
      <c r="T40" s="1077">
        <v>0</v>
      </c>
      <c r="U40" s="1076">
        <v>0</v>
      </c>
      <c r="V40" s="1077">
        <v>0</v>
      </c>
      <c r="W40" s="1076">
        <v>0</v>
      </c>
      <c r="X40" s="1077">
        <v>0</v>
      </c>
      <c r="Y40" s="1076">
        <v>0</v>
      </c>
      <c r="Z40" s="1077">
        <v>0</v>
      </c>
      <c r="AA40" s="1076">
        <v>0</v>
      </c>
      <c r="AB40" s="1077">
        <v>0</v>
      </c>
      <c r="AC40" s="1076">
        <v>0</v>
      </c>
      <c r="AD40" s="1075">
        <v>0</v>
      </c>
      <c r="AE40" s="1074">
        <v>0</v>
      </c>
      <c r="AF40" s="1073">
        <v>0</v>
      </c>
      <c r="AG40" s="1074">
        <v>0</v>
      </c>
      <c r="AH40" s="1075">
        <v>42</v>
      </c>
      <c r="AI40" s="1074">
        <v>85</v>
      </c>
      <c r="AJ40" s="1073">
        <v>3</v>
      </c>
      <c r="AK40" s="1072">
        <v>299</v>
      </c>
    </row>
    <row r="41" spans="1:37" ht="16.5" customHeight="1" x14ac:dyDescent="0.7">
      <c r="A41" s="531" t="s">
        <v>765</v>
      </c>
      <c r="B41" s="2402" t="s">
        <v>764</v>
      </c>
      <c r="C41" s="2402"/>
      <c r="D41" s="1078">
        <v>2</v>
      </c>
      <c r="E41" s="1076">
        <v>645</v>
      </c>
      <c r="F41" s="1077">
        <v>2</v>
      </c>
      <c r="G41" s="1074">
        <v>645</v>
      </c>
      <c r="H41" s="1075">
        <v>20</v>
      </c>
      <c r="I41" s="1074">
        <v>13057</v>
      </c>
      <c r="J41" s="1073">
        <v>0</v>
      </c>
      <c r="K41" s="1076">
        <v>0</v>
      </c>
      <c r="L41" s="1077">
        <v>0</v>
      </c>
      <c r="M41" s="1076">
        <v>0</v>
      </c>
      <c r="N41" s="1075">
        <v>0</v>
      </c>
      <c r="O41" s="1076">
        <v>0</v>
      </c>
      <c r="P41" s="1077">
        <v>0</v>
      </c>
      <c r="Q41" s="1074">
        <v>0</v>
      </c>
      <c r="R41" s="1073">
        <v>0</v>
      </c>
      <c r="S41" s="1076">
        <v>0</v>
      </c>
      <c r="T41" s="1077">
        <v>0</v>
      </c>
      <c r="U41" s="1076">
        <v>0</v>
      </c>
      <c r="V41" s="1077">
        <v>0</v>
      </c>
      <c r="W41" s="1076">
        <v>0</v>
      </c>
      <c r="X41" s="1077">
        <v>0</v>
      </c>
      <c r="Y41" s="1076">
        <v>0</v>
      </c>
      <c r="Z41" s="1077">
        <v>0</v>
      </c>
      <c r="AA41" s="1076">
        <v>0</v>
      </c>
      <c r="AB41" s="1077">
        <v>0</v>
      </c>
      <c r="AC41" s="1076">
        <v>0</v>
      </c>
      <c r="AD41" s="1075">
        <v>0</v>
      </c>
      <c r="AE41" s="1074">
        <v>0</v>
      </c>
      <c r="AF41" s="1073">
        <v>0</v>
      </c>
      <c r="AG41" s="1074">
        <v>0</v>
      </c>
      <c r="AH41" s="1075">
        <v>22</v>
      </c>
      <c r="AI41" s="1074">
        <v>13702</v>
      </c>
      <c r="AJ41" s="1073">
        <v>3</v>
      </c>
      <c r="AK41" s="1072">
        <v>161</v>
      </c>
    </row>
    <row r="42" spans="1:37" ht="16.5" customHeight="1" x14ac:dyDescent="0.7">
      <c r="A42" s="531" t="s">
        <v>761</v>
      </c>
      <c r="B42" s="2402" t="s">
        <v>762</v>
      </c>
      <c r="C42" s="2402"/>
      <c r="D42" s="1078">
        <v>5</v>
      </c>
      <c r="E42" s="1076">
        <v>206</v>
      </c>
      <c r="F42" s="1077">
        <v>0</v>
      </c>
      <c r="G42" s="1074">
        <v>0</v>
      </c>
      <c r="H42" s="1075">
        <v>0</v>
      </c>
      <c r="I42" s="1074">
        <v>0</v>
      </c>
      <c r="J42" s="1073">
        <v>0</v>
      </c>
      <c r="K42" s="1076">
        <v>0</v>
      </c>
      <c r="L42" s="1077">
        <v>0</v>
      </c>
      <c r="M42" s="1076">
        <v>0</v>
      </c>
      <c r="N42" s="1075">
        <v>0</v>
      </c>
      <c r="O42" s="1076">
        <v>0</v>
      </c>
      <c r="P42" s="1077">
        <v>0</v>
      </c>
      <c r="Q42" s="1074">
        <v>0</v>
      </c>
      <c r="R42" s="1073">
        <v>1</v>
      </c>
      <c r="S42" s="1076">
        <v>100</v>
      </c>
      <c r="T42" s="1077">
        <v>0</v>
      </c>
      <c r="U42" s="1076">
        <v>0</v>
      </c>
      <c r="V42" s="1077">
        <v>0</v>
      </c>
      <c r="W42" s="1076">
        <v>0</v>
      </c>
      <c r="X42" s="1077">
        <v>0</v>
      </c>
      <c r="Y42" s="1076">
        <v>0</v>
      </c>
      <c r="Z42" s="1077">
        <v>0</v>
      </c>
      <c r="AA42" s="1076">
        <v>0</v>
      </c>
      <c r="AB42" s="1077">
        <v>0</v>
      </c>
      <c r="AC42" s="1076">
        <v>0</v>
      </c>
      <c r="AD42" s="1075">
        <v>0</v>
      </c>
      <c r="AE42" s="1074">
        <v>0</v>
      </c>
      <c r="AF42" s="1073">
        <v>0</v>
      </c>
      <c r="AG42" s="1074">
        <v>0</v>
      </c>
      <c r="AH42" s="1075">
        <v>6</v>
      </c>
      <c r="AI42" s="1074">
        <v>306</v>
      </c>
      <c r="AJ42" s="1073">
        <v>1</v>
      </c>
      <c r="AK42" s="1072">
        <v>25</v>
      </c>
    </row>
    <row r="43" spans="1:37" ht="16.5" customHeight="1" thickBot="1" x14ac:dyDescent="0.75">
      <c r="A43" s="526" t="s">
        <v>761</v>
      </c>
      <c r="B43" s="2403" t="s">
        <v>760</v>
      </c>
      <c r="C43" s="2403"/>
      <c r="D43" s="1071">
        <v>0</v>
      </c>
      <c r="E43" s="1069">
        <v>0</v>
      </c>
      <c r="F43" s="1070">
        <v>0</v>
      </c>
      <c r="G43" s="1067">
        <v>0</v>
      </c>
      <c r="H43" s="1068">
        <v>0</v>
      </c>
      <c r="I43" s="1067">
        <v>0</v>
      </c>
      <c r="J43" s="1066">
        <v>0</v>
      </c>
      <c r="K43" s="1069">
        <v>0</v>
      </c>
      <c r="L43" s="1070">
        <v>0</v>
      </c>
      <c r="M43" s="1069">
        <v>0</v>
      </c>
      <c r="N43" s="1068">
        <v>0</v>
      </c>
      <c r="O43" s="1069">
        <v>0</v>
      </c>
      <c r="P43" s="1070">
        <v>0</v>
      </c>
      <c r="Q43" s="1067">
        <v>0</v>
      </c>
      <c r="R43" s="1066">
        <v>0</v>
      </c>
      <c r="S43" s="1069">
        <v>0</v>
      </c>
      <c r="T43" s="1070">
        <v>0</v>
      </c>
      <c r="U43" s="1069">
        <v>0</v>
      </c>
      <c r="V43" s="1070">
        <v>0</v>
      </c>
      <c r="W43" s="1069">
        <v>0</v>
      </c>
      <c r="X43" s="1070">
        <v>0</v>
      </c>
      <c r="Y43" s="1069">
        <v>0</v>
      </c>
      <c r="Z43" s="1070">
        <v>0</v>
      </c>
      <c r="AA43" s="1069">
        <v>0</v>
      </c>
      <c r="AB43" s="1070">
        <v>0</v>
      </c>
      <c r="AC43" s="1069">
        <v>0</v>
      </c>
      <c r="AD43" s="1068">
        <v>0</v>
      </c>
      <c r="AE43" s="1067">
        <v>0</v>
      </c>
      <c r="AF43" s="1066">
        <v>0</v>
      </c>
      <c r="AG43" s="1067">
        <v>0</v>
      </c>
      <c r="AH43" s="1068">
        <v>0</v>
      </c>
      <c r="AI43" s="1067">
        <v>0</v>
      </c>
      <c r="AJ43" s="1066">
        <v>0</v>
      </c>
      <c r="AK43" s="1065">
        <v>0</v>
      </c>
    </row>
    <row r="44" spans="1:37" ht="13.15" thickTop="1" x14ac:dyDescent="0.7"/>
  </sheetData>
  <mergeCells count="55">
    <mergeCell ref="B41:C41"/>
    <mergeCell ref="B42:C42"/>
    <mergeCell ref="B43:C43"/>
    <mergeCell ref="B34:C34"/>
    <mergeCell ref="B35:C35"/>
    <mergeCell ref="B36:C36"/>
    <mergeCell ref="B37:C37"/>
    <mergeCell ref="B39:C39"/>
    <mergeCell ref="B40:C40"/>
    <mergeCell ref="B24:C24"/>
    <mergeCell ref="B25:C25"/>
    <mergeCell ref="B38:C38"/>
    <mergeCell ref="B27:C27"/>
    <mergeCell ref="B28:C28"/>
    <mergeCell ref="B29:C29"/>
    <mergeCell ref="B30:C30"/>
    <mergeCell ref="B31:C31"/>
    <mergeCell ref="B32:C32"/>
    <mergeCell ref="B33:C33"/>
    <mergeCell ref="B26:C26"/>
    <mergeCell ref="B21:C21"/>
    <mergeCell ref="B22:C22"/>
    <mergeCell ref="B23:C23"/>
    <mergeCell ref="Z8:AA8"/>
    <mergeCell ref="B14:C14"/>
    <mergeCell ref="B15:C15"/>
    <mergeCell ref="B16:C16"/>
    <mergeCell ref="B17:C17"/>
    <mergeCell ref="B18:C18"/>
    <mergeCell ref="B19:C19"/>
    <mergeCell ref="A10:C10"/>
    <mergeCell ref="A11:C11"/>
    <mergeCell ref="A12:C12"/>
    <mergeCell ref="A13:C13"/>
    <mergeCell ref="B20:C20"/>
    <mergeCell ref="AJ6:AK8"/>
    <mergeCell ref="D7:G7"/>
    <mergeCell ref="H7:I8"/>
    <mergeCell ref="J7:M7"/>
    <mergeCell ref="N7:Q7"/>
    <mergeCell ref="R7:AC7"/>
    <mergeCell ref="AD7:AE8"/>
    <mergeCell ref="AF7:AG8"/>
    <mergeCell ref="F8:G8"/>
    <mergeCell ref="L8:M8"/>
    <mergeCell ref="P8:Q8"/>
    <mergeCell ref="T8:U8"/>
    <mergeCell ref="V8:W8"/>
    <mergeCell ref="X8:Y8"/>
    <mergeCell ref="AB8:AC8"/>
    <mergeCell ref="A5:B5"/>
    <mergeCell ref="C5:E5"/>
    <mergeCell ref="A6:C9"/>
    <mergeCell ref="D6:AG6"/>
    <mergeCell ref="AH6:AI8"/>
  </mergeCells>
  <phoneticPr fontId="10"/>
  <dataValidations count="1">
    <dataValidation type="list" showInputMessage="1" showErrorMessage="1" sqref="A14:A43" xr:uid="{E51B3BF0-F1D7-42D6-A79F-BC4B9A66892A}">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4E2D1-ADE7-421E-800B-26D333FB2CEB}">
  <sheetPr>
    <tabColor rgb="FFFFC000"/>
    <pageSetUpPr fitToPage="1"/>
  </sheetPr>
  <dimension ref="A2:AM44"/>
  <sheetViews>
    <sheetView zoomScaleNormal="100" workbookViewId="0"/>
  </sheetViews>
  <sheetFormatPr defaultColWidth="2.1875" defaultRowHeight="12.75" x14ac:dyDescent="0.7"/>
  <cols>
    <col min="1" max="2" width="2.1875" style="1" customWidth="1"/>
    <col min="3" max="3" width="6.375" style="1" customWidth="1"/>
    <col min="4" max="4" width="3.8125" style="1" customWidth="1"/>
    <col min="5" max="5" width="6.125" style="1" customWidth="1"/>
    <col min="6" max="6" width="3.8125" style="1" customWidth="1"/>
    <col min="7" max="7" width="6.125" style="1" customWidth="1"/>
    <col min="8" max="8" width="3.8125" style="1" customWidth="1"/>
    <col min="9" max="9" width="6.125" style="1" customWidth="1"/>
    <col min="10" max="10" width="3.8125" style="1" customWidth="1"/>
    <col min="11" max="11" width="6.125" style="1" customWidth="1"/>
    <col min="12" max="12" width="3.8125" style="1" customWidth="1"/>
    <col min="13" max="13" width="6.125" style="1" customWidth="1"/>
    <col min="14" max="14" width="3.8125" style="1" customWidth="1"/>
    <col min="15" max="15" width="6.125" style="1" customWidth="1"/>
    <col min="16" max="16" width="3.8125" style="1" customWidth="1"/>
    <col min="17" max="17" width="6.125" style="1" customWidth="1"/>
    <col min="18" max="18" width="3.8125" style="1" customWidth="1"/>
    <col min="19" max="19" width="6.125" style="1" customWidth="1"/>
    <col min="20" max="20" width="3.8125" style="1" customWidth="1"/>
    <col min="21" max="21" width="6.125" style="1" customWidth="1"/>
    <col min="22" max="22" width="3.8125" style="1" customWidth="1"/>
    <col min="23" max="23" width="6.125" style="1" customWidth="1"/>
    <col min="24" max="24" width="3.8125" style="1" customWidth="1"/>
    <col min="25" max="25" width="6.125" style="1" customWidth="1"/>
    <col min="26" max="26" width="3.8125" style="1" customWidth="1"/>
    <col min="27" max="27" width="6.125" style="1" customWidth="1"/>
    <col min="28" max="28" width="3.8125" style="1" customWidth="1"/>
    <col min="29" max="29" width="6.125" style="1" customWidth="1"/>
    <col min="30" max="30" width="3.8125" style="1" customWidth="1"/>
    <col min="31" max="31" width="6.125" style="1" customWidth="1"/>
    <col min="32" max="32" width="3.8125" style="1" customWidth="1"/>
    <col min="33" max="33" width="6.125" style="1" customWidth="1"/>
    <col min="34" max="34" width="3.8125" style="1" customWidth="1"/>
    <col min="35" max="35" width="6.125" style="1" customWidth="1"/>
    <col min="36" max="36" width="3.8125" style="1" customWidth="1"/>
    <col min="37" max="37" width="6.125" style="1" customWidth="1"/>
    <col min="38" max="38" width="2.1875" style="1"/>
    <col min="39" max="43" width="0" style="1" hidden="1" customWidth="1"/>
    <col min="44" max="16384" width="2.1875" style="1"/>
  </cols>
  <sheetData>
    <row r="2" spans="1:39" ht="16.149999999999999" x14ac:dyDescent="0.7">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row>
    <row r="3" spans="1:39" ht="14.25" x14ac:dyDescent="0.7">
      <c r="A3" s="4"/>
      <c r="B3" s="4"/>
      <c r="C3" s="4"/>
      <c r="D3" s="4"/>
      <c r="E3" s="4"/>
      <c r="F3" s="4"/>
      <c r="G3" s="4"/>
      <c r="H3" s="4"/>
      <c r="I3" s="4"/>
      <c r="J3" s="4"/>
      <c r="K3" s="4"/>
      <c r="L3" s="4"/>
      <c r="M3" s="4"/>
      <c r="N3" s="4"/>
      <c r="O3" s="4"/>
      <c r="P3" s="4"/>
      <c r="Q3" s="4"/>
      <c r="R3" s="4"/>
      <c r="S3" s="4"/>
      <c r="T3" s="4"/>
      <c r="U3" s="4"/>
      <c r="V3" s="4"/>
      <c r="W3" s="4"/>
      <c r="X3" s="4"/>
      <c r="Y3" s="4"/>
      <c r="Z3" s="4"/>
      <c r="AA3" s="4"/>
      <c r="AB3" s="4"/>
    </row>
    <row r="4" spans="1:39" ht="13.35" customHeight="1" x14ac:dyDescent="0.7">
      <c r="A4" s="65"/>
    </row>
    <row r="5" spans="1:39" ht="13.15" thickBot="1" x14ac:dyDescent="0.75">
      <c r="A5" s="2668" t="s">
        <v>102</v>
      </c>
      <c r="B5" s="2668"/>
      <c r="C5" s="1851" t="s">
        <v>1487</v>
      </c>
      <c r="D5" s="1851"/>
      <c r="E5" s="1851"/>
    </row>
    <row r="6" spans="1:39" ht="13.15" thickTop="1" x14ac:dyDescent="0.7">
      <c r="A6" s="2052"/>
      <c r="B6" s="2014"/>
      <c r="C6" s="2014"/>
      <c r="D6" s="2376" t="s">
        <v>1480</v>
      </c>
      <c r="E6" s="2377"/>
      <c r="F6" s="2377"/>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669"/>
      <c r="AH6" s="2687" t="s">
        <v>1479</v>
      </c>
      <c r="AI6" s="2688"/>
      <c r="AJ6" s="1903" t="s">
        <v>1478</v>
      </c>
      <c r="AK6" s="2067"/>
    </row>
    <row r="7" spans="1:39" ht="13.15" thickBot="1" x14ac:dyDescent="0.75">
      <c r="A7" s="2643"/>
      <c r="B7" s="1681"/>
      <c r="C7" s="1681"/>
      <c r="D7" s="2676" t="s">
        <v>1477</v>
      </c>
      <c r="E7" s="2677"/>
      <c r="F7" s="2677"/>
      <c r="G7" s="2678"/>
      <c r="H7" s="2679" t="s">
        <v>1476</v>
      </c>
      <c r="I7" s="2680"/>
      <c r="J7" s="2677" t="s">
        <v>1475</v>
      </c>
      <c r="K7" s="2677"/>
      <c r="L7" s="2677"/>
      <c r="M7" s="2677"/>
      <c r="N7" s="2683" t="s">
        <v>1474</v>
      </c>
      <c r="O7" s="2677"/>
      <c r="P7" s="2677"/>
      <c r="Q7" s="2678"/>
      <c r="R7" s="2677" t="s">
        <v>1473</v>
      </c>
      <c r="S7" s="2677"/>
      <c r="T7" s="2677"/>
      <c r="U7" s="2677"/>
      <c r="V7" s="2677"/>
      <c r="W7" s="2677"/>
      <c r="X7" s="2677"/>
      <c r="Y7" s="2677"/>
      <c r="Z7" s="2677"/>
      <c r="AA7" s="2677"/>
      <c r="AB7" s="2677"/>
      <c r="AC7" s="2678"/>
      <c r="AD7" s="2683" t="s">
        <v>1472</v>
      </c>
      <c r="AE7" s="2678"/>
      <c r="AF7" s="2062" t="s">
        <v>109</v>
      </c>
      <c r="AG7" s="2686"/>
      <c r="AH7" s="2689"/>
      <c r="AI7" s="2690"/>
      <c r="AJ7" s="2062"/>
      <c r="AK7" s="2673"/>
    </row>
    <row r="8" spans="1:39" s="230" customFormat="1" ht="38.25" customHeight="1" x14ac:dyDescent="0.7">
      <c r="A8" s="2643"/>
      <c r="B8" s="1681"/>
      <c r="C8" s="1681"/>
      <c r="D8" s="1124"/>
      <c r="E8" s="1122"/>
      <c r="F8" s="2670" t="s">
        <v>1471</v>
      </c>
      <c r="G8" s="2671"/>
      <c r="H8" s="2681"/>
      <c r="I8" s="2682"/>
      <c r="J8" s="1122"/>
      <c r="K8" s="1122"/>
      <c r="L8" s="2670" t="s">
        <v>1470</v>
      </c>
      <c r="M8" s="2672"/>
      <c r="N8" s="1123"/>
      <c r="O8" s="1122"/>
      <c r="P8" s="2670" t="s">
        <v>1469</v>
      </c>
      <c r="Q8" s="2671"/>
      <c r="R8" s="1122"/>
      <c r="S8" s="1122"/>
      <c r="T8" s="2670" t="s">
        <v>1468</v>
      </c>
      <c r="U8" s="2672"/>
      <c r="V8" s="2670" t="s">
        <v>1467</v>
      </c>
      <c r="W8" s="2672"/>
      <c r="X8" s="2670" t="s">
        <v>1466</v>
      </c>
      <c r="Y8" s="2672"/>
      <c r="Z8" s="2670" t="s">
        <v>1465</v>
      </c>
      <c r="AA8" s="2672"/>
      <c r="AB8" s="2670" t="s">
        <v>1464</v>
      </c>
      <c r="AC8" s="2671"/>
      <c r="AD8" s="2684"/>
      <c r="AE8" s="2685"/>
      <c r="AF8" s="2674"/>
      <c r="AG8" s="2685"/>
      <c r="AH8" s="2691"/>
      <c r="AI8" s="2692"/>
      <c r="AJ8" s="2674"/>
      <c r="AK8" s="2675"/>
    </row>
    <row r="9" spans="1:39" ht="49.15" thickBot="1" x14ac:dyDescent="0.75">
      <c r="A9" s="2054"/>
      <c r="B9" s="1722"/>
      <c r="C9" s="1722"/>
      <c r="D9" s="1120" t="s">
        <v>462</v>
      </c>
      <c r="E9" s="1118" t="s">
        <v>505</v>
      </c>
      <c r="F9" s="1119" t="s">
        <v>462</v>
      </c>
      <c r="G9" s="1116" t="s">
        <v>505</v>
      </c>
      <c r="H9" s="1117" t="s">
        <v>462</v>
      </c>
      <c r="I9" s="1116" t="s">
        <v>505</v>
      </c>
      <c r="J9" s="1115" t="s">
        <v>462</v>
      </c>
      <c r="K9" s="1118" t="s">
        <v>505</v>
      </c>
      <c r="L9" s="1119" t="s">
        <v>462</v>
      </c>
      <c r="M9" s="1118" t="s">
        <v>505</v>
      </c>
      <c r="N9" s="1117" t="s">
        <v>462</v>
      </c>
      <c r="O9" s="1118" t="s">
        <v>505</v>
      </c>
      <c r="P9" s="1119" t="s">
        <v>462</v>
      </c>
      <c r="Q9" s="1116" t="s">
        <v>505</v>
      </c>
      <c r="R9" s="1115" t="s">
        <v>462</v>
      </c>
      <c r="S9" s="1118" t="s">
        <v>505</v>
      </c>
      <c r="T9" s="1119" t="s">
        <v>462</v>
      </c>
      <c r="U9" s="1118" t="s">
        <v>505</v>
      </c>
      <c r="V9" s="1119" t="s">
        <v>462</v>
      </c>
      <c r="W9" s="1118" t="s">
        <v>505</v>
      </c>
      <c r="X9" s="1119" t="s">
        <v>462</v>
      </c>
      <c r="Y9" s="1118" t="s">
        <v>505</v>
      </c>
      <c r="Z9" s="1119" t="s">
        <v>462</v>
      </c>
      <c r="AA9" s="1118" t="s">
        <v>505</v>
      </c>
      <c r="AB9" s="1119" t="s">
        <v>462</v>
      </c>
      <c r="AC9" s="1118" t="s">
        <v>505</v>
      </c>
      <c r="AD9" s="1117" t="s">
        <v>462</v>
      </c>
      <c r="AE9" s="1116" t="s">
        <v>505</v>
      </c>
      <c r="AF9" s="1115" t="s">
        <v>462</v>
      </c>
      <c r="AG9" s="1116" t="s">
        <v>505</v>
      </c>
      <c r="AH9" s="1117" t="s">
        <v>462</v>
      </c>
      <c r="AI9" s="1116" t="s">
        <v>505</v>
      </c>
      <c r="AJ9" s="1115" t="s">
        <v>1463</v>
      </c>
      <c r="AK9" s="1114" t="s">
        <v>505</v>
      </c>
    </row>
    <row r="10" spans="1:39" ht="16.5" customHeight="1" thickTop="1" thickBot="1" x14ac:dyDescent="0.75">
      <c r="A10" s="2393" t="s">
        <v>806</v>
      </c>
      <c r="B10" s="2394"/>
      <c r="C10" s="2394"/>
      <c r="D10" s="1113">
        <f t="shared" ref="D10:AK10" si="0">SUM(D14:D43)</f>
        <v>39</v>
      </c>
      <c r="E10" s="1111">
        <f t="shared" si="0"/>
        <v>1416</v>
      </c>
      <c r="F10" s="1112">
        <f t="shared" si="0"/>
        <v>27</v>
      </c>
      <c r="G10" s="1109">
        <f t="shared" si="0"/>
        <v>782</v>
      </c>
      <c r="H10" s="1110">
        <f t="shared" si="0"/>
        <v>26</v>
      </c>
      <c r="I10" s="1109">
        <f t="shared" si="0"/>
        <v>2867</v>
      </c>
      <c r="J10" s="1108">
        <f t="shared" si="0"/>
        <v>42</v>
      </c>
      <c r="K10" s="1111">
        <f t="shared" si="0"/>
        <v>1333</v>
      </c>
      <c r="L10" s="1112">
        <f t="shared" si="0"/>
        <v>9</v>
      </c>
      <c r="M10" s="1111">
        <f t="shared" si="0"/>
        <v>411</v>
      </c>
      <c r="N10" s="1110">
        <f t="shared" si="0"/>
        <v>0</v>
      </c>
      <c r="O10" s="1111">
        <f t="shared" si="0"/>
        <v>0</v>
      </c>
      <c r="P10" s="1112">
        <f t="shared" si="0"/>
        <v>0</v>
      </c>
      <c r="Q10" s="1109">
        <f t="shared" si="0"/>
        <v>0</v>
      </c>
      <c r="R10" s="1108">
        <f t="shared" si="0"/>
        <v>24</v>
      </c>
      <c r="S10" s="1111">
        <f t="shared" si="0"/>
        <v>481</v>
      </c>
      <c r="T10" s="1112">
        <f t="shared" si="0"/>
        <v>1</v>
      </c>
      <c r="U10" s="1111">
        <f t="shared" si="0"/>
        <v>6</v>
      </c>
      <c r="V10" s="1112">
        <f t="shared" si="0"/>
        <v>0</v>
      </c>
      <c r="W10" s="1111">
        <f t="shared" si="0"/>
        <v>0</v>
      </c>
      <c r="X10" s="1112">
        <f t="shared" si="0"/>
        <v>0</v>
      </c>
      <c r="Y10" s="1111">
        <f t="shared" si="0"/>
        <v>0</v>
      </c>
      <c r="Z10" s="1112">
        <f t="shared" si="0"/>
        <v>4</v>
      </c>
      <c r="AA10" s="1111">
        <f t="shared" si="0"/>
        <v>102</v>
      </c>
      <c r="AB10" s="1112">
        <f t="shared" si="0"/>
        <v>7</v>
      </c>
      <c r="AC10" s="1111">
        <f t="shared" si="0"/>
        <v>227</v>
      </c>
      <c r="AD10" s="1110">
        <f t="shared" si="0"/>
        <v>0</v>
      </c>
      <c r="AE10" s="1109">
        <f t="shared" si="0"/>
        <v>0</v>
      </c>
      <c r="AF10" s="1108">
        <f t="shared" si="0"/>
        <v>12</v>
      </c>
      <c r="AG10" s="1109">
        <f t="shared" si="0"/>
        <v>129</v>
      </c>
      <c r="AH10" s="1110">
        <f t="shared" si="0"/>
        <v>143</v>
      </c>
      <c r="AI10" s="1109">
        <f t="shared" si="0"/>
        <v>6226</v>
      </c>
      <c r="AJ10" s="1108">
        <f t="shared" si="0"/>
        <v>19</v>
      </c>
      <c r="AK10" s="1107">
        <f t="shared" si="0"/>
        <v>278</v>
      </c>
    </row>
    <row r="11" spans="1:39" ht="16.5" customHeight="1" x14ac:dyDescent="0.7">
      <c r="A11" s="2395" t="s">
        <v>805</v>
      </c>
      <c r="B11" s="2396"/>
      <c r="C11" s="2396"/>
      <c r="D11" s="1106">
        <f t="shared" ref="D11:M13" si="1">SUMIF($A$14:$A$43,$AM11,D$14:D$43)</f>
        <v>4</v>
      </c>
      <c r="E11" s="1104">
        <f t="shared" si="1"/>
        <v>95</v>
      </c>
      <c r="F11" s="1105">
        <f t="shared" si="1"/>
        <v>4</v>
      </c>
      <c r="G11" s="1102">
        <f t="shared" si="1"/>
        <v>95</v>
      </c>
      <c r="H11" s="1103">
        <f t="shared" si="1"/>
        <v>2</v>
      </c>
      <c r="I11" s="1102">
        <f t="shared" si="1"/>
        <v>967</v>
      </c>
      <c r="J11" s="1101">
        <f t="shared" si="1"/>
        <v>16</v>
      </c>
      <c r="K11" s="1104">
        <f t="shared" si="1"/>
        <v>262</v>
      </c>
      <c r="L11" s="1105">
        <f t="shared" si="1"/>
        <v>6</v>
      </c>
      <c r="M11" s="1104">
        <f t="shared" si="1"/>
        <v>161</v>
      </c>
      <c r="N11" s="1103">
        <f t="shared" ref="N11:W13" si="2">SUMIF($A$14:$A$43,$AM11,N$14:N$43)</f>
        <v>0</v>
      </c>
      <c r="O11" s="1104">
        <f t="shared" si="2"/>
        <v>0</v>
      </c>
      <c r="P11" s="1105">
        <f t="shared" si="2"/>
        <v>0</v>
      </c>
      <c r="Q11" s="1102">
        <f t="shared" si="2"/>
        <v>0</v>
      </c>
      <c r="R11" s="1101">
        <f t="shared" si="2"/>
        <v>10</v>
      </c>
      <c r="S11" s="1104">
        <f t="shared" si="2"/>
        <v>103</v>
      </c>
      <c r="T11" s="1105">
        <f t="shared" si="2"/>
        <v>0</v>
      </c>
      <c r="U11" s="1104">
        <f t="shared" si="2"/>
        <v>0</v>
      </c>
      <c r="V11" s="1105">
        <f t="shared" si="2"/>
        <v>0</v>
      </c>
      <c r="W11" s="1104">
        <f t="shared" si="2"/>
        <v>0</v>
      </c>
      <c r="X11" s="1105">
        <f t="shared" ref="X11:AK13" si="3">SUMIF($A$14:$A$43,$AM11,X$14:X$43)</f>
        <v>0</v>
      </c>
      <c r="Y11" s="1104">
        <f t="shared" si="3"/>
        <v>0</v>
      </c>
      <c r="Z11" s="1105">
        <f t="shared" si="3"/>
        <v>0</v>
      </c>
      <c r="AA11" s="1104">
        <f t="shared" si="3"/>
        <v>0</v>
      </c>
      <c r="AB11" s="1105">
        <f t="shared" si="3"/>
        <v>2</v>
      </c>
      <c r="AC11" s="1104">
        <f t="shared" si="3"/>
        <v>39</v>
      </c>
      <c r="AD11" s="1103">
        <f t="shared" si="3"/>
        <v>0</v>
      </c>
      <c r="AE11" s="1102">
        <f t="shared" si="3"/>
        <v>0</v>
      </c>
      <c r="AF11" s="1101">
        <f t="shared" si="3"/>
        <v>0</v>
      </c>
      <c r="AG11" s="1102">
        <f t="shared" si="3"/>
        <v>0</v>
      </c>
      <c r="AH11" s="1103">
        <f t="shared" si="3"/>
        <v>32</v>
      </c>
      <c r="AI11" s="1102">
        <f t="shared" si="3"/>
        <v>1427</v>
      </c>
      <c r="AJ11" s="1101">
        <f t="shared" si="3"/>
        <v>15</v>
      </c>
      <c r="AK11" s="1100">
        <f t="shared" si="3"/>
        <v>176</v>
      </c>
      <c r="AM11" s="1" t="s">
        <v>1462</v>
      </c>
    </row>
    <row r="12" spans="1:39" ht="16.5" customHeight="1" x14ac:dyDescent="0.7">
      <c r="A12" s="2397" t="s">
        <v>804</v>
      </c>
      <c r="B12" s="2398"/>
      <c r="C12" s="2398"/>
      <c r="D12" s="1099">
        <f t="shared" si="1"/>
        <v>34</v>
      </c>
      <c r="E12" s="1097">
        <f t="shared" si="1"/>
        <v>951</v>
      </c>
      <c r="F12" s="1098">
        <f t="shared" si="1"/>
        <v>23</v>
      </c>
      <c r="G12" s="1095">
        <f t="shared" si="1"/>
        <v>687</v>
      </c>
      <c r="H12" s="1096">
        <f t="shared" si="1"/>
        <v>21</v>
      </c>
      <c r="I12" s="1095">
        <f t="shared" si="1"/>
        <v>1697</v>
      </c>
      <c r="J12" s="1094">
        <f t="shared" si="1"/>
        <v>23</v>
      </c>
      <c r="K12" s="1097">
        <f t="shared" si="1"/>
        <v>825</v>
      </c>
      <c r="L12" s="1098">
        <f t="shared" si="1"/>
        <v>3</v>
      </c>
      <c r="M12" s="1097">
        <f t="shared" si="1"/>
        <v>250</v>
      </c>
      <c r="N12" s="1096">
        <f t="shared" si="2"/>
        <v>0</v>
      </c>
      <c r="O12" s="1097">
        <f t="shared" si="2"/>
        <v>0</v>
      </c>
      <c r="P12" s="1098">
        <f t="shared" si="2"/>
        <v>0</v>
      </c>
      <c r="Q12" s="1095">
        <f t="shared" si="2"/>
        <v>0</v>
      </c>
      <c r="R12" s="1094">
        <f t="shared" si="2"/>
        <v>10</v>
      </c>
      <c r="S12" s="1097">
        <f t="shared" si="2"/>
        <v>276</v>
      </c>
      <c r="T12" s="1098">
        <f t="shared" si="2"/>
        <v>1</v>
      </c>
      <c r="U12" s="1097">
        <f t="shared" si="2"/>
        <v>6</v>
      </c>
      <c r="V12" s="1098">
        <f t="shared" si="2"/>
        <v>0</v>
      </c>
      <c r="W12" s="1097">
        <f t="shared" si="2"/>
        <v>0</v>
      </c>
      <c r="X12" s="1098">
        <f t="shared" si="3"/>
        <v>0</v>
      </c>
      <c r="Y12" s="1097">
        <f t="shared" si="3"/>
        <v>0</v>
      </c>
      <c r="Z12" s="1098">
        <f t="shared" si="3"/>
        <v>0</v>
      </c>
      <c r="AA12" s="1097">
        <f t="shared" si="3"/>
        <v>0</v>
      </c>
      <c r="AB12" s="1098">
        <f t="shared" si="3"/>
        <v>5</v>
      </c>
      <c r="AC12" s="1097">
        <f t="shared" si="3"/>
        <v>188</v>
      </c>
      <c r="AD12" s="1096">
        <f t="shared" si="3"/>
        <v>0</v>
      </c>
      <c r="AE12" s="1095">
        <f t="shared" si="3"/>
        <v>0</v>
      </c>
      <c r="AF12" s="1094">
        <f t="shared" si="3"/>
        <v>12</v>
      </c>
      <c r="AG12" s="1095">
        <f t="shared" si="3"/>
        <v>129</v>
      </c>
      <c r="AH12" s="1096">
        <f t="shared" si="3"/>
        <v>100</v>
      </c>
      <c r="AI12" s="1095">
        <f t="shared" si="3"/>
        <v>3878</v>
      </c>
      <c r="AJ12" s="1094">
        <f t="shared" si="3"/>
        <v>2</v>
      </c>
      <c r="AK12" s="1093">
        <f t="shared" si="3"/>
        <v>48</v>
      </c>
      <c r="AM12" s="1" t="s">
        <v>1461</v>
      </c>
    </row>
    <row r="13" spans="1:39" ht="16.5" customHeight="1" thickBot="1" x14ac:dyDescent="0.75">
      <c r="A13" s="2399" t="s">
        <v>803</v>
      </c>
      <c r="B13" s="2400"/>
      <c r="C13" s="2400"/>
      <c r="D13" s="1092">
        <f t="shared" si="1"/>
        <v>1</v>
      </c>
      <c r="E13" s="1090">
        <f t="shared" si="1"/>
        <v>370</v>
      </c>
      <c r="F13" s="1091">
        <f t="shared" si="1"/>
        <v>0</v>
      </c>
      <c r="G13" s="1088">
        <f t="shared" si="1"/>
        <v>0</v>
      </c>
      <c r="H13" s="1089">
        <f t="shared" si="1"/>
        <v>3</v>
      </c>
      <c r="I13" s="1088">
        <f t="shared" si="1"/>
        <v>203</v>
      </c>
      <c r="J13" s="1087">
        <f t="shared" si="1"/>
        <v>3</v>
      </c>
      <c r="K13" s="1090">
        <f t="shared" si="1"/>
        <v>246</v>
      </c>
      <c r="L13" s="1091">
        <f t="shared" si="1"/>
        <v>0</v>
      </c>
      <c r="M13" s="1090">
        <f t="shared" si="1"/>
        <v>0</v>
      </c>
      <c r="N13" s="1089">
        <f t="shared" si="2"/>
        <v>0</v>
      </c>
      <c r="O13" s="1090">
        <f t="shared" si="2"/>
        <v>0</v>
      </c>
      <c r="P13" s="1091">
        <f t="shared" si="2"/>
        <v>0</v>
      </c>
      <c r="Q13" s="1088">
        <f t="shared" si="2"/>
        <v>0</v>
      </c>
      <c r="R13" s="1087">
        <f t="shared" si="2"/>
        <v>4</v>
      </c>
      <c r="S13" s="1090">
        <f t="shared" si="2"/>
        <v>102</v>
      </c>
      <c r="T13" s="1091">
        <f t="shared" si="2"/>
        <v>0</v>
      </c>
      <c r="U13" s="1090">
        <f t="shared" si="2"/>
        <v>0</v>
      </c>
      <c r="V13" s="1091">
        <f t="shared" si="2"/>
        <v>0</v>
      </c>
      <c r="W13" s="1090">
        <f t="shared" si="2"/>
        <v>0</v>
      </c>
      <c r="X13" s="1091">
        <f t="shared" si="3"/>
        <v>0</v>
      </c>
      <c r="Y13" s="1090">
        <f t="shared" si="3"/>
        <v>0</v>
      </c>
      <c r="Z13" s="1091">
        <f t="shared" si="3"/>
        <v>4</v>
      </c>
      <c r="AA13" s="1090">
        <f t="shared" si="3"/>
        <v>102</v>
      </c>
      <c r="AB13" s="1091">
        <f t="shared" si="3"/>
        <v>0</v>
      </c>
      <c r="AC13" s="1090">
        <f t="shared" si="3"/>
        <v>0</v>
      </c>
      <c r="AD13" s="1089">
        <f t="shared" si="3"/>
        <v>0</v>
      </c>
      <c r="AE13" s="1088">
        <f t="shared" si="3"/>
        <v>0</v>
      </c>
      <c r="AF13" s="1087">
        <f t="shared" si="3"/>
        <v>0</v>
      </c>
      <c r="AG13" s="1088">
        <f t="shared" si="3"/>
        <v>0</v>
      </c>
      <c r="AH13" s="1089">
        <f t="shared" si="3"/>
        <v>11</v>
      </c>
      <c r="AI13" s="1088">
        <f t="shared" si="3"/>
        <v>921</v>
      </c>
      <c r="AJ13" s="1087">
        <f t="shared" si="3"/>
        <v>2</v>
      </c>
      <c r="AK13" s="1086">
        <f t="shared" si="3"/>
        <v>54</v>
      </c>
      <c r="AM13" s="1" t="s">
        <v>761</v>
      </c>
    </row>
    <row r="14" spans="1:39" ht="16.5" customHeight="1" x14ac:dyDescent="0.7">
      <c r="A14" s="1034" t="s">
        <v>761</v>
      </c>
      <c r="B14" s="2440" t="s">
        <v>801</v>
      </c>
      <c r="C14" s="2440"/>
      <c r="D14" s="1085">
        <v>0</v>
      </c>
      <c r="E14" s="1083">
        <v>0</v>
      </c>
      <c r="F14" s="1084">
        <v>0</v>
      </c>
      <c r="G14" s="1081">
        <v>0</v>
      </c>
      <c r="H14" s="1082">
        <v>2</v>
      </c>
      <c r="I14" s="1081">
        <v>94</v>
      </c>
      <c r="J14" s="1080">
        <v>0</v>
      </c>
      <c r="K14" s="1083">
        <v>0</v>
      </c>
      <c r="L14" s="1084">
        <v>0</v>
      </c>
      <c r="M14" s="1083">
        <v>0</v>
      </c>
      <c r="N14" s="1082">
        <v>0</v>
      </c>
      <c r="O14" s="1083">
        <v>0</v>
      </c>
      <c r="P14" s="1084">
        <v>0</v>
      </c>
      <c r="Q14" s="1081">
        <v>0</v>
      </c>
      <c r="R14" s="1080">
        <v>4</v>
      </c>
      <c r="S14" s="1083">
        <v>102</v>
      </c>
      <c r="T14" s="1084">
        <v>0</v>
      </c>
      <c r="U14" s="1083">
        <v>0</v>
      </c>
      <c r="V14" s="1084">
        <v>0</v>
      </c>
      <c r="W14" s="1083">
        <v>0</v>
      </c>
      <c r="X14" s="1084">
        <v>0</v>
      </c>
      <c r="Y14" s="1083">
        <v>0</v>
      </c>
      <c r="Z14" s="1084">
        <v>4</v>
      </c>
      <c r="AA14" s="1083">
        <v>102</v>
      </c>
      <c r="AB14" s="1084">
        <v>0</v>
      </c>
      <c r="AC14" s="1083">
        <v>0</v>
      </c>
      <c r="AD14" s="1082">
        <v>0</v>
      </c>
      <c r="AE14" s="1081">
        <v>0</v>
      </c>
      <c r="AF14" s="1080">
        <v>0</v>
      </c>
      <c r="AG14" s="1081">
        <v>0</v>
      </c>
      <c r="AH14" s="1082">
        <v>6</v>
      </c>
      <c r="AI14" s="1081">
        <v>196</v>
      </c>
      <c r="AJ14" s="1080">
        <v>1</v>
      </c>
      <c r="AK14" s="1079">
        <v>30</v>
      </c>
    </row>
    <row r="15" spans="1:39" ht="16.5" customHeight="1" x14ac:dyDescent="0.7">
      <c r="A15" s="531" t="s">
        <v>765</v>
      </c>
      <c r="B15" s="2402" t="s">
        <v>799</v>
      </c>
      <c r="C15" s="2402"/>
      <c r="D15" s="1078">
        <v>0</v>
      </c>
      <c r="E15" s="1076">
        <v>0</v>
      </c>
      <c r="F15" s="1077">
        <v>0</v>
      </c>
      <c r="G15" s="1074">
        <v>0</v>
      </c>
      <c r="H15" s="1075">
        <v>0</v>
      </c>
      <c r="I15" s="1074">
        <v>0</v>
      </c>
      <c r="J15" s="1073">
        <v>1</v>
      </c>
      <c r="K15" s="1076">
        <v>32</v>
      </c>
      <c r="L15" s="1077">
        <v>0</v>
      </c>
      <c r="M15" s="1076">
        <v>0</v>
      </c>
      <c r="N15" s="1075">
        <v>0</v>
      </c>
      <c r="O15" s="1076">
        <v>0</v>
      </c>
      <c r="P15" s="1077">
        <v>0</v>
      </c>
      <c r="Q15" s="1074">
        <v>0</v>
      </c>
      <c r="R15" s="1073">
        <v>0</v>
      </c>
      <c r="S15" s="1076">
        <v>0</v>
      </c>
      <c r="T15" s="1077">
        <v>0</v>
      </c>
      <c r="U15" s="1076">
        <v>0</v>
      </c>
      <c r="V15" s="1077">
        <v>0</v>
      </c>
      <c r="W15" s="1076">
        <v>0</v>
      </c>
      <c r="X15" s="1077">
        <v>0</v>
      </c>
      <c r="Y15" s="1076">
        <v>0</v>
      </c>
      <c r="Z15" s="1077">
        <v>0</v>
      </c>
      <c r="AA15" s="1076">
        <v>0</v>
      </c>
      <c r="AB15" s="1077">
        <v>0</v>
      </c>
      <c r="AC15" s="1076">
        <v>0</v>
      </c>
      <c r="AD15" s="1075">
        <v>0</v>
      </c>
      <c r="AE15" s="1074">
        <v>0</v>
      </c>
      <c r="AF15" s="1073">
        <v>0</v>
      </c>
      <c r="AG15" s="1074">
        <v>0</v>
      </c>
      <c r="AH15" s="1075">
        <v>1</v>
      </c>
      <c r="AI15" s="1074">
        <v>32</v>
      </c>
      <c r="AJ15" s="1073">
        <v>0</v>
      </c>
      <c r="AK15" s="1072">
        <v>0</v>
      </c>
    </row>
    <row r="16" spans="1:39" ht="16.5" customHeight="1" x14ac:dyDescent="0.7">
      <c r="A16" s="531" t="s">
        <v>765</v>
      </c>
      <c r="B16" s="2402" t="s">
        <v>797</v>
      </c>
      <c r="C16" s="2402"/>
      <c r="D16" s="1078">
        <v>1</v>
      </c>
      <c r="E16" s="1076">
        <v>220</v>
      </c>
      <c r="F16" s="1077">
        <v>1</v>
      </c>
      <c r="G16" s="1074">
        <v>220</v>
      </c>
      <c r="H16" s="1075">
        <v>2</v>
      </c>
      <c r="I16" s="1074">
        <v>70</v>
      </c>
      <c r="J16" s="1073">
        <v>1</v>
      </c>
      <c r="K16" s="1076">
        <v>49</v>
      </c>
      <c r="L16" s="1077">
        <v>0</v>
      </c>
      <c r="M16" s="1076">
        <v>0</v>
      </c>
      <c r="N16" s="1075">
        <v>0</v>
      </c>
      <c r="O16" s="1076">
        <v>0</v>
      </c>
      <c r="P16" s="1077">
        <v>0</v>
      </c>
      <c r="Q16" s="1074">
        <v>0</v>
      </c>
      <c r="R16" s="1073">
        <v>0</v>
      </c>
      <c r="S16" s="1076">
        <v>0</v>
      </c>
      <c r="T16" s="1077">
        <v>0</v>
      </c>
      <c r="U16" s="1076">
        <v>0</v>
      </c>
      <c r="V16" s="1077">
        <v>0</v>
      </c>
      <c r="W16" s="1076">
        <v>0</v>
      </c>
      <c r="X16" s="1077">
        <v>0</v>
      </c>
      <c r="Y16" s="1076">
        <v>0</v>
      </c>
      <c r="Z16" s="1077">
        <v>0</v>
      </c>
      <c r="AA16" s="1076">
        <v>0</v>
      </c>
      <c r="AB16" s="1077">
        <v>0</v>
      </c>
      <c r="AC16" s="1076">
        <v>0</v>
      </c>
      <c r="AD16" s="1075">
        <v>0</v>
      </c>
      <c r="AE16" s="1074">
        <v>0</v>
      </c>
      <c r="AF16" s="1073">
        <v>0</v>
      </c>
      <c r="AG16" s="1074">
        <v>0</v>
      </c>
      <c r="AH16" s="1075">
        <v>4</v>
      </c>
      <c r="AI16" s="1074">
        <v>339</v>
      </c>
      <c r="AJ16" s="1073">
        <v>0</v>
      </c>
      <c r="AK16" s="1072">
        <v>0</v>
      </c>
    </row>
    <row r="17" spans="1:37" ht="16.5" customHeight="1" x14ac:dyDescent="0.7">
      <c r="A17" s="531" t="s">
        <v>765</v>
      </c>
      <c r="B17" s="2402" t="s">
        <v>796</v>
      </c>
      <c r="C17" s="2402"/>
      <c r="D17" s="1078">
        <v>16</v>
      </c>
      <c r="E17" s="1076">
        <v>443</v>
      </c>
      <c r="F17" s="1077">
        <v>9</v>
      </c>
      <c r="G17" s="1074">
        <v>303</v>
      </c>
      <c r="H17" s="1075">
        <v>13</v>
      </c>
      <c r="I17" s="1074">
        <v>267</v>
      </c>
      <c r="J17" s="1073">
        <v>18</v>
      </c>
      <c r="K17" s="1076">
        <v>255</v>
      </c>
      <c r="L17" s="1077">
        <v>1</v>
      </c>
      <c r="M17" s="1076">
        <v>35</v>
      </c>
      <c r="N17" s="1075">
        <v>0</v>
      </c>
      <c r="O17" s="1076">
        <v>0</v>
      </c>
      <c r="P17" s="1077">
        <v>0</v>
      </c>
      <c r="Q17" s="1074">
        <v>0</v>
      </c>
      <c r="R17" s="1073">
        <v>6</v>
      </c>
      <c r="S17" s="1076">
        <v>194</v>
      </c>
      <c r="T17" s="1077">
        <v>1</v>
      </c>
      <c r="U17" s="1076">
        <v>6</v>
      </c>
      <c r="V17" s="1077">
        <v>0</v>
      </c>
      <c r="W17" s="1076">
        <v>0</v>
      </c>
      <c r="X17" s="1077">
        <v>0</v>
      </c>
      <c r="Y17" s="1076">
        <v>0</v>
      </c>
      <c r="Z17" s="1077">
        <v>0</v>
      </c>
      <c r="AA17" s="1076">
        <v>0</v>
      </c>
      <c r="AB17" s="1077">
        <v>5</v>
      </c>
      <c r="AC17" s="1076">
        <v>188</v>
      </c>
      <c r="AD17" s="1075">
        <v>0</v>
      </c>
      <c r="AE17" s="1074">
        <v>0</v>
      </c>
      <c r="AF17" s="1073">
        <v>12</v>
      </c>
      <c r="AG17" s="1074">
        <v>129</v>
      </c>
      <c r="AH17" s="1075">
        <v>65</v>
      </c>
      <c r="AI17" s="1074">
        <v>1288</v>
      </c>
      <c r="AJ17" s="1073">
        <v>2</v>
      </c>
      <c r="AK17" s="1072">
        <v>48</v>
      </c>
    </row>
    <row r="18" spans="1:37" ht="16.5" customHeight="1" x14ac:dyDescent="0.7">
      <c r="A18" s="531" t="s">
        <v>761</v>
      </c>
      <c r="B18" s="2402" t="s">
        <v>795</v>
      </c>
      <c r="C18" s="2402"/>
      <c r="D18" s="1078">
        <v>0</v>
      </c>
      <c r="E18" s="1076">
        <v>0</v>
      </c>
      <c r="F18" s="1077">
        <v>0</v>
      </c>
      <c r="G18" s="1074">
        <v>0</v>
      </c>
      <c r="H18" s="1075">
        <v>0</v>
      </c>
      <c r="I18" s="1074">
        <v>0</v>
      </c>
      <c r="J18" s="1073">
        <v>0</v>
      </c>
      <c r="K18" s="1076">
        <v>0</v>
      </c>
      <c r="L18" s="1077">
        <v>0</v>
      </c>
      <c r="M18" s="1076">
        <v>0</v>
      </c>
      <c r="N18" s="1075">
        <v>0</v>
      </c>
      <c r="O18" s="1076">
        <v>0</v>
      </c>
      <c r="P18" s="1077">
        <v>0</v>
      </c>
      <c r="Q18" s="1074">
        <v>0</v>
      </c>
      <c r="R18" s="1073">
        <v>0</v>
      </c>
      <c r="S18" s="1076">
        <v>0</v>
      </c>
      <c r="T18" s="1077">
        <v>0</v>
      </c>
      <c r="U18" s="1076">
        <v>0</v>
      </c>
      <c r="V18" s="1077">
        <v>0</v>
      </c>
      <c r="W18" s="1076">
        <v>0</v>
      </c>
      <c r="X18" s="1077">
        <v>0</v>
      </c>
      <c r="Y18" s="1076">
        <v>0</v>
      </c>
      <c r="Z18" s="1077">
        <v>0</v>
      </c>
      <c r="AA18" s="1076">
        <v>0</v>
      </c>
      <c r="AB18" s="1077">
        <v>0</v>
      </c>
      <c r="AC18" s="1076">
        <v>0</v>
      </c>
      <c r="AD18" s="1075">
        <v>0</v>
      </c>
      <c r="AE18" s="1074">
        <v>0</v>
      </c>
      <c r="AF18" s="1073">
        <v>0</v>
      </c>
      <c r="AG18" s="1074">
        <v>0</v>
      </c>
      <c r="AH18" s="1075">
        <v>0</v>
      </c>
      <c r="AI18" s="1074">
        <v>0</v>
      </c>
      <c r="AJ18" s="1073">
        <v>0</v>
      </c>
      <c r="AK18" s="1072">
        <v>0</v>
      </c>
    </row>
    <row r="19" spans="1:37" ht="16.5" customHeight="1" x14ac:dyDescent="0.7">
      <c r="A19" s="531" t="s">
        <v>765</v>
      </c>
      <c r="B19" s="2402" t="s">
        <v>793</v>
      </c>
      <c r="C19" s="2402"/>
      <c r="D19" s="1078">
        <v>1</v>
      </c>
      <c r="E19" s="1076">
        <v>98</v>
      </c>
      <c r="F19" s="1077">
        <v>0</v>
      </c>
      <c r="G19" s="1074">
        <v>0</v>
      </c>
      <c r="H19" s="1075">
        <v>0</v>
      </c>
      <c r="I19" s="1074">
        <v>0</v>
      </c>
      <c r="J19" s="1073">
        <v>0</v>
      </c>
      <c r="K19" s="1076">
        <v>0</v>
      </c>
      <c r="L19" s="1077">
        <v>0</v>
      </c>
      <c r="M19" s="1076">
        <v>0</v>
      </c>
      <c r="N19" s="1075">
        <v>0</v>
      </c>
      <c r="O19" s="1076">
        <v>0</v>
      </c>
      <c r="P19" s="1077">
        <v>0</v>
      </c>
      <c r="Q19" s="1074">
        <v>0</v>
      </c>
      <c r="R19" s="1073">
        <v>0</v>
      </c>
      <c r="S19" s="1076">
        <v>0</v>
      </c>
      <c r="T19" s="1077">
        <v>0</v>
      </c>
      <c r="U19" s="1076">
        <v>0</v>
      </c>
      <c r="V19" s="1077">
        <v>0</v>
      </c>
      <c r="W19" s="1076">
        <v>0</v>
      </c>
      <c r="X19" s="1077">
        <v>0</v>
      </c>
      <c r="Y19" s="1076">
        <v>0</v>
      </c>
      <c r="Z19" s="1077">
        <v>0</v>
      </c>
      <c r="AA19" s="1076">
        <v>0</v>
      </c>
      <c r="AB19" s="1077">
        <v>0</v>
      </c>
      <c r="AC19" s="1076">
        <v>0</v>
      </c>
      <c r="AD19" s="1075">
        <v>0</v>
      </c>
      <c r="AE19" s="1074">
        <v>0</v>
      </c>
      <c r="AF19" s="1073">
        <v>0</v>
      </c>
      <c r="AG19" s="1074">
        <v>0</v>
      </c>
      <c r="AH19" s="1075">
        <v>1</v>
      </c>
      <c r="AI19" s="1074">
        <v>98</v>
      </c>
      <c r="AJ19" s="1073">
        <v>0</v>
      </c>
      <c r="AK19" s="1072">
        <v>0</v>
      </c>
    </row>
    <row r="20" spans="1:37" ht="16.5" customHeight="1" x14ac:dyDescent="0.7">
      <c r="A20" s="531" t="s">
        <v>765</v>
      </c>
      <c r="B20" s="2402" t="s">
        <v>792</v>
      </c>
      <c r="C20" s="2402"/>
      <c r="D20" s="1078">
        <v>0</v>
      </c>
      <c r="E20" s="1076">
        <v>0</v>
      </c>
      <c r="F20" s="1077">
        <v>0</v>
      </c>
      <c r="G20" s="1074">
        <v>0</v>
      </c>
      <c r="H20" s="1075">
        <v>0</v>
      </c>
      <c r="I20" s="1074">
        <v>0</v>
      </c>
      <c r="J20" s="1073">
        <v>0</v>
      </c>
      <c r="K20" s="1076">
        <v>0</v>
      </c>
      <c r="L20" s="1077">
        <v>0</v>
      </c>
      <c r="M20" s="1076">
        <v>0</v>
      </c>
      <c r="N20" s="1075">
        <v>0</v>
      </c>
      <c r="O20" s="1076">
        <v>0</v>
      </c>
      <c r="P20" s="1077">
        <v>0</v>
      </c>
      <c r="Q20" s="1074">
        <v>0</v>
      </c>
      <c r="R20" s="1073">
        <v>1</v>
      </c>
      <c r="S20" s="1076">
        <v>42</v>
      </c>
      <c r="T20" s="1077">
        <v>0</v>
      </c>
      <c r="U20" s="1076">
        <v>0</v>
      </c>
      <c r="V20" s="1077">
        <v>0</v>
      </c>
      <c r="W20" s="1076">
        <v>0</v>
      </c>
      <c r="X20" s="1077">
        <v>0</v>
      </c>
      <c r="Y20" s="1076">
        <v>0</v>
      </c>
      <c r="Z20" s="1077">
        <v>0</v>
      </c>
      <c r="AA20" s="1076">
        <v>0</v>
      </c>
      <c r="AB20" s="1077">
        <v>0</v>
      </c>
      <c r="AC20" s="1076">
        <v>0</v>
      </c>
      <c r="AD20" s="1075">
        <v>0</v>
      </c>
      <c r="AE20" s="1074">
        <v>0</v>
      </c>
      <c r="AF20" s="1073">
        <v>0</v>
      </c>
      <c r="AG20" s="1074">
        <v>0</v>
      </c>
      <c r="AH20" s="1075">
        <v>1</v>
      </c>
      <c r="AI20" s="1074">
        <v>42</v>
      </c>
      <c r="AJ20" s="1073">
        <v>0</v>
      </c>
      <c r="AK20" s="1072">
        <v>0</v>
      </c>
    </row>
    <row r="21" spans="1:37" ht="16.5" customHeight="1" x14ac:dyDescent="0.7">
      <c r="A21" s="531" t="s">
        <v>765</v>
      </c>
      <c r="B21" s="2402" t="s">
        <v>791</v>
      </c>
      <c r="C21" s="2402"/>
      <c r="D21" s="1078">
        <v>4</v>
      </c>
      <c r="E21" s="1076">
        <v>53</v>
      </c>
      <c r="F21" s="1077">
        <v>3</v>
      </c>
      <c r="G21" s="1074">
        <v>40</v>
      </c>
      <c r="H21" s="1075">
        <v>0</v>
      </c>
      <c r="I21" s="1074">
        <v>0</v>
      </c>
      <c r="J21" s="1073">
        <v>1</v>
      </c>
      <c r="K21" s="1076">
        <v>274</v>
      </c>
      <c r="L21" s="1077">
        <v>0</v>
      </c>
      <c r="M21" s="1076">
        <v>0</v>
      </c>
      <c r="N21" s="1075">
        <v>0</v>
      </c>
      <c r="O21" s="1076">
        <v>0</v>
      </c>
      <c r="P21" s="1077">
        <v>0</v>
      </c>
      <c r="Q21" s="1074">
        <v>0</v>
      </c>
      <c r="R21" s="1073">
        <v>0</v>
      </c>
      <c r="S21" s="1076">
        <v>0</v>
      </c>
      <c r="T21" s="1077">
        <v>0</v>
      </c>
      <c r="U21" s="1076">
        <v>0</v>
      </c>
      <c r="V21" s="1077">
        <v>0</v>
      </c>
      <c r="W21" s="1076">
        <v>0</v>
      </c>
      <c r="X21" s="1077">
        <v>0</v>
      </c>
      <c r="Y21" s="1076">
        <v>0</v>
      </c>
      <c r="Z21" s="1077">
        <v>0</v>
      </c>
      <c r="AA21" s="1076">
        <v>0</v>
      </c>
      <c r="AB21" s="1077">
        <v>0</v>
      </c>
      <c r="AC21" s="1076">
        <v>0</v>
      </c>
      <c r="AD21" s="1075">
        <v>0</v>
      </c>
      <c r="AE21" s="1074">
        <v>0</v>
      </c>
      <c r="AF21" s="1073">
        <v>0</v>
      </c>
      <c r="AG21" s="1074">
        <v>0</v>
      </c>
      <c r="AH21" s="1075">
        <v>5</v>
      </c>
      <c r="AI21" s="1074">
        <v>327</v>
      </c>
      <c r="AJ21" s="1073">
        <v>0</v>
      </c>
      <c r="AK21" s="1072">
        <v>0</v>
      </c>
    </row>
    <row r="22" spans="1:37" ht="16.5" customHeight="1" x14ac:dyDescent="0.7">
      <c r="A22" s="531" t="s">
        <v>765</v>
      </c>
      <c r="B22" s="2402" t="s">
        <v>790</v>
      </c>
      <c r="C22" s="2402"/>
      <c r="D22" s="1078">
        <v>0</v>
      </c>
      <c r="E22" s="1076">
        <v>0</v>
      </c>
      <c r="F22" s="1077">
        <v>0</v>
      </c>
      <c r="G22" s="1074">
        <v>0</v>
      </c>
      <c r="H22" s="1075">
        <v>0</v>
      </c>
      <c r="I22" s="1074">
        <v>0</v>
      </c>
      <c r="J22" s="1073">
        <v>2</v>
      </c>
      <c r="K22" s="1076">
        <v>215</v>
      </c>
      <c r="L22" s="1077">
        <v>2</v>
      </c>
      <c r="M22" s="1076">
        <v>215</v>
      </c>
      <c r="N22" s="1075">
        <v>0</v>
      </c>
      <c r="O22" s="1076">
        <v>0</v>
      </c>
      <c r="P22" s="1077">
        <v>0</v>
      </c>
      <c r="Q22" s="1074">
        <v>0</v>
      </c>
      <c r="R22" s="1073">
        <v>0</v>
      </c>
      <c r="S22" s="1076">
        <v>0</v>
      </c>
      <c r="T22" s="1077">
        <v>0</v>
      </c>
      <c r="U22" s="1076">
        <v>0</v>
      </c>
      <c r="V22" s="1077">
        <v>0</v>
      </c>
      <c r="W22" s="1076">
        <v>0</v>
      </c>
      <c r="X22" s="1077">
        <v>0</v>
      </c>
      <c r="Y22" s="1076">
        <v>0</v>
      </c>
      <c r="Z22" s="1077">
        <v>0</v>
      </c>
      <c r="AA22" s="1076">
        <v>0</v>
      </c>
      <c r="AB22" s="1077">
        <v>0</v>
      </c>
      <c r="AC22" s="1076">
        <v>0</v>
      </c>
      <c r="AD22" s="1075">
        <v>0</v>
      </c>
      <c r="AE22" s="1074">
        <v>0</v>
      </c>
      <c r="AF22" s="1073">
        <v>0</v>
      </c>
      <c r="AG22" s="1074">
        <v>0</v>
      </c>
      <c r="AH22" s="1075">
        <v>2</v>
      </c>
      <c r="AI22" s="1074">
        <v>215</v>
      </c>
      <c r="AJ22" s="1073">
        <v>0</v>
      </c>
      <c r="AK22" s="1072">
        <v>0</v>
      </c>
    </row>
    <row r="23" spans="1:37" ht="16.5" customHeight="1" x14ac:dyDescent="0.7">
      <c r="A23" s="531" t="s">
        <v>761</v>
      </c>
      <c r="B23" s="2402" t="s">
        <v>789</v>
      </c>
      <c r="C23" s="2402"/>
      <c r="D23" s="1078">
        <v>0</v>
      </c>
      <c r="E23" s="1076">
        <v>0</v>
      </c>
      <c r="F23" s="1077">
        <v>0</v>
      </c>
      <c r="G23" s="1074">
        <v>0</v>
      </c>
      <c r="H23" s="1075">
        <v>0</v>
      </c>
      <c r="I23" s="1074">
        <v>0</v>
      </c>
      <c r="J23" s="1073">
        <v>0</v>
      </c>
      <c r="K23" s="1076">
        <v>0</v>
      </c>
      <c r="L23" s="1077">
        <v>0</v>
      </c>
      <c r="M23" s="1076">
        <v>0</v>
      </c>
      <c r="N23" s="1075">
        <v>0</v>
      </c>
      <c r="O23" s="1076">
        <v>0</v>
      </c>
      <c r="P23" s="1077">
        <v>0</v>
      </c>
      <c r="Q23" s="1074">
        <v>0</v>
      </c>
      <c r="R23" s="1073">
        <v>0</v>
      </c>
      <c r="S23" s="1076">
        <v>0</v>
      </c>
      <c r="T23" s="1077">
        <v>0</v>
      </c>
      <c r="U23" s="1076">
        <v>0</v>
      </c>
      <c r="V23" s="1077">
        <v>0</v>
      </c>
      <c r="W23" s="1076">
        <v>0</v>
      </c>
      <c r="X23" s="1077">
        <v>0</v>
      </c>
      <c r="Y23" s="1076">
        <v>0</v>
      </c>
      <c r="Z23" s="1077">
        <v>0</v>
      </c>
      <c r="AA23" s="1076">
        <v>0</v>
      </c>
      <c r="AB23" s="1077">
        <v>0</v>
      </c>
      <c r="AC23" s="1076">
        <v>0</v>
      </c>
      <c r="AD23" s="1075">
        <v>0</v>
      </c>
      <c r="AE23" s="1074">
        <v>0</v>
      </c>
      <c r="AF23" s="1073">
        <v>0</v>
      </c>
      <c r="AG23" s="1074">
        <v>0</v>
      </c>
      <c r="AH23" s="1075">
        <v>0</v>
      </c>
      <c r="AI23" s="1074">
        <v>0</v>
      </c>
      <c r="AJ23" s="1073">
        <v>0</v>
      </c>
      <c r="AK23" s="1072">
        <v>0</v>
      </c>
    </row>
    <row r="24" spans="1:37" ht="16.5" customHeight="1" x14ac:dyDescent="0.7">
      <c r="A24" s="531" t="s">
        <v>765</v>
      </c>
      <c r="B24" s="2402" t="s">
        <v>788</v>
      </c>
      <c r="C24" s="2402"/>
      <c r="D24" s="1078">
        <v>0</v>
      </c>
      <c r="E24" s="1076">
        <v>0</v>
      </c>
      <c r="F24" s="1077">
        <v>0</v>
      </c>
      <c r="G24" s="1074">
        <v>0</v>
      </c>
      <c r="H24" s="1075">
        <v>4</v>
      </c>
      <c r="I24" s="1074">
        <v>1341</v>
      </c>
      <c r="J24" s="1073">
        <v>0</v>
      </c>
      <c r="K24" s="1076">
        <v>0</v>
      </c>
      <c r="L24" s="1077">
        <v>0</v>
      </c>
      <c r="M24" s="1076">
        <v>0</v>
      </c>
      <c r="N24" s="1075">
        <v>0</v>
      </c>
      <c r="O24" s="1076">
        <v>0</v>
      </c>
      <c r="P24" s="1077">
        <v>0</v>
      </c>
      <c r="Q24" s="1074">
        <v>0</v>
      </c>
      <c r="R24" s="1073">
        <v>0</v>
      </c>
      <c r="S24" s="1076">
        <v>0</v>
      </c>
      <c r="T24" s="1077">
        <v>0</v>
      </c>
      <c r="U24" s="1076">
        <v>0</v>
      </c>
      <c r="V24" s="1077">
        <v>0</v>
      </c>
      <c r="W24" s="1076">
        <v>0</v>
      </c>
      <c r="X24" s="1077">
        <v>0</v>
      </c>
      <c r="Y24" s="1076">
        <v>0</v>
      </c>
      <c r="Z24" s="1077">
        <v>0</v>
      </c>
      <c r="AA24" s="1076">
        <v>0</v>
      </c>
      <c r="AB24" s="1077">
        <v>0</v>
      </c>
      <c r="AC24" s="1076">
        <v>0</v>
      </c>
      <c r="AD24" s="1075">
        <v>0</v>
      </c>
      <c r="AE24" s="1074">
        <v>0</v>
      </c>
      <c r="AF24" s="1073">
        <v>0</v>
      </c>
      <c r="AG24" s="1074">
        <v>0</v>
      </c>
      <c r="AH24" s="1075">
        <v>4</v>
      </c>
      <c r="AI24" s="1074">
        <v>1341</v>
      </c>
      <c r="AJ24" s="1073">
        <v>0</v>
      </c>
      <c r="AK24" s="1072">
        <v>0</v>
      </c>
    </row>
    <row r="25" spans="1:37" ht="16.5" customHeight="1" x14ac:dyDescent="0.7">
      <c r="A25" s="531" t="s">
        <v>782</v>
      </c>
      <c r="B25" s="2402" t="s">
        <v>787</v>
      </c>
      <c r="C25" s="2402"/>
      <c r="D25" s="1078">
        <v>4</v>
      </c>
      <c r="E25" s="1076">
        <v>95</v>
      </c>
      <c r="F25" s="1077">
        <v>4</v>
      </c>
      <c r="G25" s="1074">
        <v>95</v>
      </c>
      <c r="H25" s="1075">
        <v>2</v>
      </c>
      <c r="I25" s="1074">
        <v>967</v>
      </c>
      <c r="J25" s="1073">
        <v>16</v>
      </c>
      <c r="K25" s="1076">
        <v>262</v>
      </c>
      <c r="L25" s="1077">
        <v>6</v>
      </c>
      <c r="M25" s="1076">
        <v>161</v>
      </c>
      <c r="N25" s="1075">
        <v>0</v>
      </c>
      <c r="O25" s="1076">
        <v>0</v>
      </c>
      <c r="P25" s="1077">
        <v>0</v>
      </c>
      <c r="Q25" s="1074">
        <v>0</v>
      </c>
      <c r="R25" s="1073">
        <v>10</v>
      </c>
      <c r="S25" s="1076">
        <v>103</v>
      </c>
      <c r="T25" s="1077">
        <v>0</v>
      </c>
      <c r="U25" s="1076">
        <v>0</v>
      </c>
      <c r="V25" s="1077">
        <v>0</v>
      </c>
      <c r="W25" s="1076">
        <v>0</v>
      </c>
      <c r="X25" s="1077">
        <v>0</v>
      </c>
      <c r="Y25" s="1076">
        <v>0</v>
      </c>
      <c r="Z25" s="1077">
        <v>0</v>
      </c>
      <c r="AA25" s="1076">
        <v>0</v>
      </c>
      <c r="AB25" s="1077">
        <v>2</v>
      </c>
      <c r="AC25" s="1076">
        <v>39</v>
      </c>
      <c r="AD25" s="1075">
        <v>0</v>
      </c>
      <c r="AE25" s="1074">
        <v>0</v>
      </c>
      <c r="AF25" s="1073">
        <v>0</v>
      </c>
      <c r="AG25" s="1074">
        <v>0</v>
      </c>
      <c r="AH25" s="1075">
        <v>32</v>
      </c>
      <c r="AI25" s="1074">
        <v>1427</v>
      </c>
      <c r="AJ25" s="1073">
        <v>15</v>
      </c>
      <c r="AK25" s="1072">
        <v>176</v>
      </c>
    </row>
    <row r="26" spans="1:37" ht="16.5" customHeight="1" x14ac:dyDescent="0.7">
      <c r="A26" s="531" t="s">
        <v>782</v>
      </c>
      <c r="B26" s="2402" t="s">
        <v>785</v>
      </c>
      <c r="C26" s="2402"/>
      <c r="D26" s="1078">
        <v>0</v>
      </c>
      <c r="E26" s="1076">
        <v>0</v>
      </c>
      <c r="F26" s="1077">
        <v>0</v>
      </c>
      <c r="G26" s="1074">
        <v>0</v>
      </c>
      <c r="H26" s="1075">
        <v>0</v>
      </c>
      <c r="I26" s="1074">
        <v>0</v>
      </c>
      <c r="J26" s="1073">
        <v>0</v>
      </c>
      <c r="K26" s="1076">
        <v>0</v>
      </c>
      <c r="L26" s="1077">
        <v>0</v>
      </c>
      <c r="M26" s="1076">
        <v>0</v>
      </c>
      <c r="N26" s="1075">
        <v>0</v>
      </c>
      <c r="O26" s="1076">
        <v>0</v>
      </c>
      <c r="P26" s="1077">
        <v>0</v>
      </c>
      <c r="Q26" s="1074">
        <v>0</v>
      </c>
      <c r="R26" s="1073">
        <v>0</v>
      </c>
      <c r="S26" s="1076">
        <v>0</v>
      </c>
      <c r="T26" s="1077">
        <v>0</v>
      </c>
      <c r="U26" s="1076">
        <v>0</v>
      </c>
      <c r="V26" s="1077">
        <v>0</v>
      </c>
      <c r="W26" s="1076">
        <v>0</v>
      </c>
      <c r="X26" s="1077">
        <v>0</v>
      </c>
      <c r="Y26" s="1076">
        <v>0</v>
      </c>
      <c r="Z26" s="1077">
        <v>0</v>
      </c>
      <c r="AA26" s="1076">
        <v>0</v>
      </c>
      <c r="AB26" s="1077">
        <v>0</v>
      </c>
      <c r="AC26" s="1076">
        <v>0</v>
      </c>
      <c r="AD26" s="1075">
        <v>0</v>
      </c>
      <c r="AE26" s="1074">
        <v>0</v>
      </c>
      <c r="AF26" s="1073">
        <v>0</v>
      </c>
      <c r="AG26" s="1074">
        <v>0</v>
      </c>
      <c r="AH26" s="1075">
        <v>0</v>
      </c>
      <c r="AI26" s="1074">
        <v>0</v>
      </c>
      <c r="AJ26" s="1073">
        <v>0</v>
      </c>
      <c r="AK26" s="1072">
        <v>0</v>
      </c>
    </row>
    <row r="27" spans="1:37" ht="16.5" customHeight="1" x14ac:dyDescent="0.7">
      <c r="A27" s="531" t="s">
        <v>761</v>
      </c>
      <c r="B27" s="2402" t="s">
        <v>784</v>
      </c>
      <c r="C27" s="2402"/>
      <c r="D27" s="1078">
        <v>1</v>
      </c>
      <c r="E27" s="1076">
        <v>370</v>
      </c>
      <c r="F27" s="1077">
        <v>0</v>
      </c>
      <c r="G27" s="1074">
        <v>0</v>
      </c>
      <c r="H27" s="1075">
        <v>1</v>
      </c>
      <c r="I27" s="1074">
        <v>109</v>
      </c>
      <c r="J27" s="1073">
        <v>0</v>
      </c>
      <c r="K27" s="1076">
        <v>0</v>
      </c>
      <c r="L27" s="1077">
        <v>0</v>
      </c>
      <c r="M27" s="1076">
        <v>0</v>
      </c>
      <c r="N27" s="1075">
        <v>0</v>
      </c>
      <c r="O27" s="1076">
        <v>0</v>
      </c>
      <c r="P27" s="1077">
        <v>0</v>
      </c>
      <c r="Q27" s="1074">
        <v>0</v>
      </c>
      <c r="R27" s="1073">
        <v>0</v>
      </c>
      <c r="S27" s="1076">
        <v>0</v>
      </c>
      <c r="T27" s="1077">
        <v>0</v>
      </c>
      <c r="U27" s="1076">
        <v>0</v>
      </c>
      <c r="V27" s="1077">
        <v>0</v>
      </c>
      <c r="W27" s="1076">
        <v>0</v>
      </c>
      <c r="X27" s="1077">
        <v>0</v>
      </c>
      <c r="Y27" s="1076">
        <v>0</v>
      </c>
      <c r="Z27" s="1077">
        <v>0</v>
      </c>
      <c r="AA27" s="1076">
        <v>0</v>
      </c>
      <c r="AB27" s="1077">
        <v>0</v>
      </c>
      <c r="AC27" s="1076">
        <v>0</v>
      </c>
      <c r="AD27" s="1075">
        <v>0</v>
      </c>
      <c r="AE27" s="1074">
        <v>0</v>
      </c>
      <c r="AF27" s="1073">
        <v>0</v>
      </c>
      <c r="AG27" s="1074">
        <v>0</v>
      </c>
      <c r="AH27" s="1075">
        <v>2</v>
      </c>
      <c r="AI27" s="1074">
        <v>479</v>
      </c>
      <c r="AJ27" s="1073">
        <v>0</v>
      </c>
      <c r="AK27" s="1072">
        <v>0</v>
      </c>
    </row>
    <row r="28" spans="1:37" ht="16.5" customHeight="1" x14ac:dyDescent="0.7">
      <c r="A28" s="531" t="s">
        <v>782</v>
      </c>
      <c r="B28" s="2402" t="s">
        <v>781</v>
      </c>
      <c r="C28" s="2402"/>
      <c r="D28" s="1078">
        <v>0</v>
      </c>
      <c r="E28" s="1076">
        <v>0</v>
      </c>
      <c r="F28" s="1077">
        <v>0</v>
      </c>
      <c r="G28" s="1074">
        <v>0</v>
      </c>
      <c r="H28" s="1075">
        <v>0</v>
      </c>
      <c r="I28" s="1074">
        <v>0</v>
      </c>
      <c r="J28" s="1073">
        <v>0</v>
      </c>
      <c r="K28" s="1076">
        <v>0</v>
      </c>
      <c r="L28" s="1077">
        <v>0</v>
      </c>
      <c r="M28" s="1076">
        <v>0</v>
      </c>
      <c r="N28" s="1075">
        <v>0</v>
      </c>
      <c r="O28" s="1076">
        <v>0</v>
      </c>
      <c r="P28" s="1077">
        <v>0</v>
      </c>
      <c r="Q28" s="1074">
        <v>0</v>
      </c>
      <c r="R28" s="1073">
        <v>0</v>
      </c>
      <c r="S28" s="1076">
        <v>0</v>
      </c>
      <c r="T28" s="1077">
        <v>0</v>
      </c>
      <c r="U28" s="1076">
        <v>0</v>
      </c>
      <c r="V28" s="1077">
        <v>0</v>
      </c>
      <c r="W28" s="1076">
        <v>0</v>
      </c>
      <c r="X28" s="1077">
        <v>0</v>
      </c>
      <c r="Y28" s="1076">
        <v>0</v>
      </c>
      <c r="Z28" s="1077">
        <v>0</v>
      </c>
      <c r="AA28" s="1076">
        <v>0</v>
      </c>
      <c r="AB28" s="1077">
        <v>0</v>
      </c>
      <c r="AC28" s="1076">
        <v>0</v>
      </c>
      <c r="AD28" s="1075">
        <v>0</v>
      </c>
      <c r="AE28" s="1074">
        <v>0</v>
      </c>
      <c r="AF28" s="1073">
        <v>0</v>
      </c>
      <c r="AG28" s="1074">
        <v>0</v>
      </c>
      <c r="AH28" s="1075">
        <v>0</v>
      </c>
      <c r="AI28" s="1074">
        <v>0</v>
      </c>
      <c r="AJ28" s="1073">
        <v>0</v>
      </c>
      <c r="AK28" s="1072">
        <v>0</v>
      </c>
    </row>
    <row r="29" spans="1:37" ht="16.5" customHeight="1" x14ac:dyDescent="0.7">
      <c r="A29" s="531" t="s">
        <v>761</v>
      </c>
      <c r="B29" s="2402" t="s">
        <v>780</v>
      </c>
      <c r="C29" s="2402"/>
      <c r="D29" s="1078">
        <v>0</v>
      </c>
      <c r="E29" s="1076">
        <v>0</v>
      </c>
      <c r="F29" s="1077">
        <v>0</v>
      </c>
      <c r="G29" s="1074">
        <v>0</v>
      </c>
      <c r="H29" s="1075">
        <v>0</v>
      </c>
      <c r="I29" s="1074">
        <v>0</v>
      </c>
      <c r="J29" s="1073">
        <v>2</v>
      </c>
      <c r="K29" s="1076">
        <v>212</v>
      </c>
      <c r="L29" s="1077">
        <v>0</v>
      </c>
      <c r="M29" s="1076">
        <v>0</v>
      </c>
      <c r="N29" s="1075">
        <v>0</v>
      </c>
      <c r="O29" s="1076">
        <v>0</v>
      </c>
      <c r="P29" s="1077">
        <v>0</v>
      </c>
      <c r="Q29" s="1074">
        <v>0</v>
      </c>
      <c r="R29" s="1073">
        <v>0</v>
      </c>
      <c r="S29" s="1076">
        <v>0</v>
      </c>
      <c r="T29" s="1077">
        <v>0</v>
      </c>
      <c r="U29" s="1076">
        <v>0</v>
      </c>
      <c r="V29" s="1077">
        <v>0</v>
      </c>
      <c r="W29" s="1076">
        <v>0</v>
      </c>
      <c r="X29" s="1077">
        <v>0</v>
      </c>
      <c r="Y29" s="1076">
        <v>0</v>
      </c>
      <c r="Z29" s="1077">
        <v>0</v>
      </c>
      <c r="AA29" s="1076">
        <v>0</v>
      </c>
      <c r="AB29" s="1077">
        <v>0</v>
      </c>
      <c r="AC29" s="1076">
        <v>0</v>
      </c>
      <c r="AD29" s="1075">
        <v>0</v>
      </c>
      <c r="AE29" s="1074">
        <v>0</v>
      </c>
      <c r="AF29" s="1073">
        <v>0</v>
      </c>
      <c r="AG29" s="1074">
        <v>0</v>
      </c>
      <c r="AH29" s="1075">
        <v>2</v>
      </c>
      <c r="AI29" s="1074">
        <v>212</v>
      </c>
      <c r="AJ29" s="1073">
        <v>0</v>
      </c>
      <c r="AK29" s="1072">
        <v>0</v>
      </c>
    </row>
    <row r="30" spans="1:37" ht="16.5" customHeight="1" x14ac:dyDescent="0.7">
      <c r="A30" s="531" t="s">
        <v>761</v>
      </c>
      <c r="B30" s="2402" t="s">
        <v>777</v>
      </c>
      <c r="C30" s="2402"/>
      <c r="D30" s="1078">
        <v>0</v>
      </c>
      <c r="E30" s="1076">
        <v>0</v>
      </c>
      <c r="F30" s="1077">
        <v>0</v>
      </c>
      <c r="G30" s="1074">
        <v>0</v>
      </c>
      <c r="H30" s="1075">
        <v>0</v>
      </c>
      <c r="I30" s="1074">
        <v>0</v>
      </c>
      <c r="J30" s="1073">
        <v>0</v>
      </c>
      <c r="K30" s="1076">
        <v>0</v>
      </c>
      <c r="L30" s="1077">
        <v>0</v>
      </c>
      <c r="M30" s="1076">
        <v>0</v>
      </c>
      <c r="N30" s="1075">
        <v>0</v>
      </c>
      <c r="O30" s="1076">
        <v>0</v>
      </c>
      <c r="P30" s="1077">
        <v>0</v>
      </c>
      <c r="Q30" s="1074">
        <v>0</v>
      </c>
      <c r="R30" s="1073">
        <v>0</v>
      </c>
      <c r="S30" s="1076">
        <v>0</v>
      </c>
      <c r="T30" s="1077">
        <v>0</v>
      </c>
      <c r="U30" s="1076">
        <v>0</v>
      </c>
      <c r="V30" s="1077">
        <v>0</v>
      </c>
      <c r="W30" s="1076">
        <v>0</v>
      </c>
      <c r="X30" s="1077">
        <v>0</v>
      </c>
      <c r="Y30" s="1076">
        <v>0</v>
      </c>
      <c r="Z30" s="1077">
        <v>0</v>
      </c>
      <c r="AA30" s="1076">
        <v>0</v>
      </c>
      <c r="AB30" s="1077">
        <v>0</v>
      </c>
      <c r="AC30" s="1076">
        <v>0</v>
      </c>
      <c r="AD30" s="1075">
        <v>0</v>
      </c>
      <c r="AE30" s="1074">
        <v>0</v>
      </c>
      <c r="AF30" s="1073">
        <v>0</v>
      </c>
      <c r="AG30" s="1074">
        <v>0</v>
      </c>
      <c r="AH30" s="1075">
        <v>0</v>
      </c>
      <c r="AI30" s="1074">
        <v>0</v>
      </c>
      <c r="AJ30" s="1073">
        <v>0</v>
      </c>
      <c r="AK30" s="1072">
        <v>0</v>
      </c>
    </row>
    <row r="31" spans="1:37" ht="16.5" customHeight="1" x14ac:dyDescent="0.7">
      <c r="A31" s="531" t="s">
        <v>765</v>
      </c>
      <c r="B31" s="2402" t="s">
        <v>776</v>
      </c>
      <c r="C31" s="2402"/>
      <c r="D31" s="1078">
        <v>0</v>
      </c>
      <c r="E31" s="1076">
        <v>0</v>
      </c>
      <c r="F31" s="1077">
        <v>0</v>
      </c>
      <c r="G31" s="1074">
        <v>0</v>
      </c>
      <c r="H31" s="1075">
        <v>0</v>
      </c>
      <c r="I31" s="1074">
        <v>0</v>
      </c>
      <c r="J31" s="1073">
        <v>0</v>
      </c>
      <c r="K31" s="1076">
        <v>0</v>
      </c>
      <c r="L31" s="1077">
        <v>0</v>
      </c>
      <c r="M31" s="1076">
        <v>0</v>
      </c>
      <c r="N31" s="1075">
        <v>0</v>
      </c>
      <c r="O31" s="1076">
        <v>0</v>
      </c>
      <c r="P31" s="1077">
        <v>0</v>
      </c>
      <c r="Q31" s="1074">
        <v>0</v>
      </c>
      <c r="R31" s="1073">
        <v>0</v>
      </c>
      <c r="S31" s="1076">
        <v>0</v>
      </c>
      <c r="T31" s="1077">
        <v>0</v>
      </c>
      <c r="U31" s="1076">
        <v>0</v>
      </c>
      <c r="V31" s="1077">
        <v>0</v>
      </c>
      <c r="W31" s="1076">
        <v>0</v>
      </c>
      <c r="X31" s="1077">
        <v>0</v>
      </c>
      <c r="Y31" s="1076">
        <v>0</v>
      </c>
      <c r="Z31" s="1077">
        <v>0</v>
      </c>
      <c r="AA31" s="1076">
        <v>0</v>
      </c>
      <c r="AB31" s="1077">
        <v>0</v>
      </c>
      <c r="AC31" s="1076">
        <v>0</v>
      </c>
      <c r="AD31" s="1075">
        <v>0</v>
      </c>
      <c r="AE31" s="1074">
        <v>0</v>
      </c>
      <c r="AF31" s="1073">
        <v>0</v>
      </c>
      <c r="AG31" s="1074">
        <v>0</v>
      </c>
      <c r="AH31" s="1075">
        <v>0</v>
      </c>
      <c r="AI31" s="1074">
        <v>0</v>
      </c>
      <c r="AJ31" s="1073">
        <v>0</v>
      </c>
      <c r="AK31" s="1072">
        <v>0</v>
      </c>
    </row>
    <row r="32" spans="1:37" ht="16.5" customHeight="1" x14ac:dyDescent="0.7">
      <c r="A32" s="531" t="s">
        <v>765</v>
      </c>
      <c r="B32" s="2402" t="s">
        <v>775</v>
      </c>
      <c r="C32" s="2402"/>
      <c r="D32" s="1078">
        <v>2</v>
      </c>
      <c r="E32" s="1076">
        <v>13</v>
      </c>
      <c r="F32" s="1077">
        <v>0</v>
      </c>
      <c r="G32" s="1074">
        <v>0</v>
      </c>
      <c r="H32" s="1075">
        <v>2</v>
      </c>
      <c r="I32" s="1074">
        <v>19</v>
      </c>
      <c r="J32" s="1073">
        <v>0</v>
      </c>
      <c r="K32" s="1076">
        <v>0</v>
      </c>
      <c r="L32" s="1077">
        <v>0</v>
      </c>
      <c r="M32" s="1076">
        <v>0</v>
      </c>
      <c r="N32" s="1075">
        <v>0</v>
      </c>
      <c r="O32" s="1076">
        <v>0</v>
      </c>
      <c r="P32" s="1077">
        <v>0</v>
      </c>
      <c r="Q32" s="1074">
        <v>0</v>
      </c>
      <c r="R32" s="1073">
        <v>3</v>
      </c>
      <c r="S32" s="1076">
        <v>40</v>
      </c>
      <c r="T32" s="1077">
        <v>0</v>
      </c>
      <c r="U32" s="1076">
        <v>0</v>
      </c>
      <c r="V32" s="1077">
        <v>0</v>
      </c>
      <c r="W32" s="1076">
        <v>0</v>
      </c>
      <c r="X32" s="1077">
        <v>0</v>
      </c>
      <c r="Y32" s="1076">
        <v>0</v>
      </c>
      <c r="Z32" s="1077">
        <v>0</v>
      </c>
      <c r="AA32" s="1076">
        <v>0</v>
      </c>
      <c r="AB32" s="1077">
        <v>0</v>
      </c>
      <c r="AC32" s="1076">
        <v>0</v>
      </c>
      <c r="AD32" s="1075">
        <v>0</v>
      </c>
      <c r="AE32" s="1074">
        <v>0</v>
      </c>
      <c r="AF32" s="1073">
        <v>0</v>
      </c>
      <c r="AG32" s="1074">
        <v>0</v>
      </c>
      <c r="AH32" s="1075">
        <v>7</v>
      </c>
      <c r="AI32" s="1074">
        <v>72</v>
      </c>
      <c r="AJ32" s="1073">
        <v>0</v>
      </c>
      <c r="AK32" s="1072">
        <v>0</v>
      </c>
    </row>
    <row r="33" spans="1:37" ht="16.5" customHeight="1" x14ac:dyDescent="0.7">
      <c r="A33" s="531" t="s">
        <v>761</v>
      </c>
      <c r="B33" s="2402" t="s">
        <v>774</v>
      </c>
      <c r="C33" s="2402"/>
      <c r="D33" s="1078">
        <v>0</v>
      </c>
      <c r="E33" s="1076">
        <v>0</v>
      </c>
      <c r="F33" s="1077">
        <v>0</v>
      </c>
      <c r="G33" s="1074">
        <v>0</v>
      </c>
      <c r="H33" s="1075">
        <v>0</v>
      </c>
      <c r="I33" s="1074">
        <v>0</v>
      </c>
      <c r="J33" s="1073">
        <v>0</v>
      </c>
      <c r="K33" s="1076">
        <v>0</v>
      </c>
      <c r="L33" s="1077">
        <v>0</v>
      </c>
      <c r="M33" s="1076">
        <v>0</v>
      </c>
      <c r="N33" s="1075">
        <v>0</v>
      </c>
      <c r="O33" s="1076">
        <v>0</v>
      </c>
      <c r="P33" s="1077">
        <v>0</v>
      </c>
      <c r="Q33" s="1074">
        <v>0</v>
      </c>
      <c r="R33" s="1073">
        <v>0</v>
      </c>
      <c r="S33" s="1076">
        <v>0</v>
      </c>
      <c r="T33" s="1077">
        <v>0</v>
      </c>
      <c r="U33" s="1076">
        <v>0</v>
      </c>
      <c r="V33" s="1077">
        <v>0</v>
      </c>
      <c r="W33" s="1076">
        <v>0</v>
      </c>
      <c r="X33" s="1077">
        <v>0</v>
      </c>
      <c r="Y33" s="1076">
        <v>0</v>
      </c>
      <c r="Z33" s="1077">
        <v>0</v>
      </c>
      <c r="AA33" s="1076">
        <v>0</v>
      </c>
      <c r="AB33" s="1077">
        <v>0</v>
      </c>
      <c r="AC33" s="1076">
        <v>0</v>
      </c>
      <c r="AD33" s="1075">
        <v>0</v>
      </c>
      <c r="AE33" s="1074">
        <v>0</v>
      </c>
      <c r="AF33" s="1073">
        <v>0</v>
      </c>
      <c r="AG33" s="1074">
        <v>0</v>
      </c>
      <c r="AH33" s="1075">
        <v>0</v>
      </c>
      <c r="AI33" s="1074">
        <v>0</v>
      </c>
      <c r="AJ33" s="1073">
        <v>1</v>
      </c>
      <c r="AK33" s="1072">
        <v>24</v>
      </c>
    </row>
    <row r="34" spans="1:37" ht="16.5" customHeight="1" x14ac:dyDescent="0.7">
      <c r="A34" s="531" t="s">
        <v>761</v>
      </c>
      <c r="B34" s="2402" t="s">
        <v>773</v>
      </c>
      <c r="C34" s="2402"/>
      <c r="D34" s="1078">
        <v>0</v>
      </c>
      <c r="E34" s="1076">
        <v>0</v>
      </c>
      <c r="F34" s="1077">
        <v>0</v>
      </c>
      <c r="G34" s="1074">
        <v>0</v>
      </c>
      <c r="H34" s="1075">
        <v>0</v>
      </c>
      <c r="I34" s="1074">
        <v>0</v>
      </c>
      <c r="J34" s="1073">
        <v>1</v>
      </c>
      <c r="K34" s="1076">
        <v>34</v>
      </c>
      <c r="L34" s="1077">
        <v>0</v>
      </c>
      <c r="M34" s="1076">
        <v>0</v>
      </c>
      <c r="N34" s="1075">
        <v>0</v>
      </c>
      <c r="O34" s="1076">
        <v>0</v>
      </c>
      <c r="P34" s="1077">
        <v>0</v>
      </c>
      <c r="Q34" s="1074">
        <v>0</v>
      </c>
      <c r="R34" s="1073">
        <v>0</v>
      </c>
      <c r="S34" s="1076">
        <v>0</v>
      </c>
      <c r="T34" s="1077">
        <v>0</v>
      </c>
      <c r="U34" s="1076">
        <v>0</v>
      </c>
      <c r="V34" s="1077">
        <v>0</v>
      </c>
      <c r="W34" s="1076">
        <v>0</v>
      </c>
      <c r="X34" s="1077">
        <v>0</v>
      </c>
      <c r="Y34" s="1076">
        <v>0</v>
      </c>
      <c r="Z34" s="1077">
        <v>0</v>
      </c>
      <c r="AA34" s="1076">
        <v>0</v>
      </c>
      <c r="AB34" s="1077">
        <v>0</v>
      </c>
      <c r="AC34" s="1076">
        <v>0</v>
      </c>
      <c r="AD34" s="1075">
        <v>0</v>
      </c>
      <c r="AE34" s="1074">
        <v>0</v>
      </c>
      <c r="AF34" s="1073">
        <v>0</v>
      </c>
      <c r="AG34" s="1074">
        <v>0</v>
      </c>
      <c r="AH34" s="1075">
        <v>1</v>
      </c>
      <c r="AI34" s="1074">
        <v>34</v>
      </c>
      <c r="AJ34" s="1073">
        <v>0</v>
      </c>
      <c r="AK34" s="1072">
        <v>0</v>
      </c>
    </row>
    <row r="35" spans="1:37" ht="16.5" customHeight="1" x14ac:dyDescent="0.7">
      <c r="A35" s="531" t="s">
        <v>765</v>
      </c>
      <c r="B35" s="2402" t="s">
        <v>771</v>
      </c>
      <c r="C35" s="2402"/>
      <c r="D35" s="1078">
        <v>0</v>
      </c>
      <c r="E35" s="1076">
        <v>0</v>
      </c>
      <c r="F35" s="1077">
        <v>0</v>
      </c>
      <c r="G35" s="1074">
        <v>0</v>
      </c>
      <c r="H35" s="1075">
        <v>0</v>
      </c>
      <c r="I35" s="1074">
        <v>0</v>
      </c>
      <c r="J35" s="1073">
        <v>0</v>
      </c>
      <c r="K35" s="1076">
        <v>0</v>
      </c>
      <c r="L35" s="1077">
        <v>0</v>
      </c>
      <c r="M35" s="1076">
        <v>0</v>
      </c>
      <c r="N35" s="1075">
        <v>0</v>
      </c>
      <c r="O35" s="1076">
        <v>0</v>
      </c>
      <c r="P35" s="1077">
        <v>0</v>
      </c>
      <c r="Q35" s="1074">
        <v>0</v>
      </c>
      <c r="R35" s="1073">
        <v>0</v>
      </c>
      <c r="S35" s="1076">
        <v>0</v>
      </c>
      <c r="T35" s="1077">
        <v>0</v>
      </c>
      <c r="U35" s="1076">
        <v>0</v>
      </c>
      <c r="V35" s="1077">
        <v>0</v>
      </c>
      <c r="W35" s="1076">
        <v>0</v>
      </c>
      <c r="X35" s="1077">
        <v>0</v>
      </c>
      <c r="Y35" s="1076">
        <v>0</v>
      </c>
      <c r="Z35" s="1077">
        <v>0</v>
      </c>
      <c r="AA35" s="1076">
        <v>0</v>
      </c>
      <c r="AB35" s="1077">
        <v>0</v>
      </c>
      <c r="AC35" s="1076">
        <v>0</v>
      </c>
      <c r="AD35" s="1075">
        <v>0</v>
      </c>
      <c r="AE35" s="1074">
        <v>0</v>
      </c>
      <c r="AF35" s="1073">
        <v>0</v>
      </c>
      <c r="AG35" s="1074">
        <v>0</v>
      </c>
      <c r="AH35" s="1075">
        <v>0</v>
      </c>
      <c r="AI35" s="1074">
        <v>0</v>
      </c>
      <c r="AJ35" s="1073">
        <v>0</v>
      </c>
      <c r="AK35" s="1072">
        <v>0</v>
      </c>
    </row>
    <row r="36" spans="1:37" ht="16.5" customHeight="1" x14ac:dyDescent="0.7">
      <c r="A36" s="531" t="s">
        <v>765</v>
      </c>
      <c r="B36" s="2402" t="s">
        <v>770</v>
      </c>
      <c r="C36" s="2402"/>
      <c r="D36" s="1078">
        <v>10</v>
      </c>
      <c r="E36" s="1076">
        <v>124</v>
      </c>
      <c r="F36" s="1077">
        <v>10</v>
      </c>
      <c r="G36" s="1074">
        <v>124</v>
      </c>
      <c r="H36" s="1075">
        <v>0</v>
      </c>
      <c r="I36" s="1074">
        <v>0</v>
      </c>
      <c r="J36" s="1073">
        <v>0</v>
      </c>
      <c r="K36" s="1076">
        <v>0</v>
      </c>
      <c r="L36" s="1077">
        <v>0</v>
      </c>
      <c r="M36" s="1076">
        <v>0</v>
      </c>
      <c r="N36" s="1075">
        <v>0</v>
      </c>
      <c r="O36" s="1076">
        <v>0</v>
      </c>
      <c r="P36" s="1077">
        <v>0</v>
      </c>
      <c r="Q36" s="1074">
        <v>0</v>
      </c>
      <c r="R36" s="1073">
        <v>0</v>
      </c>
      <c r="S36" s="1076">
        <v>0</v>
      </c>
      <c r="T36" s="1077">
        <v>0</v>
      </c>
      <c r="U36" s="1076">
        <v>0</v>
      </c>
      <c r="V36" s="1077">
        <v>0</v>
      </c>
      <c r="W36" s="1076">
        <v>0</v>
      </c>
      <c r="X36" s="1077">
        <v>0</v>
      </c>
      <c r="Y36" s="1076">
        <v>0</v>
      </c>
      <c r="Z36" s="1077">
        <v>0</v>
      </c>
      <c r="AA36" s="1076">
        <v>0</v>
      </c>
      <c r="AB36" s="1077">
        <v>0</v>
      </c>
      <c r="AC36" s="1076">
        <v>0</v>
      </c>
      <c r="AD36" s="1075">
        <v>0</v>
      </c>
      <c r="AE36" s="1074">
        <v>0</v>
      </c>
      <c r="AF36" s="1073">
        <v>0</v>
      </c>
      <c r="AG36" s="1074">
        <v>0</v>
      </c>
      <c r="AH36" s="1075">
        <v>10</v>
      </c>
      <c r="AI36" s="1074">
        <v>124</v>
      </c>
      <c r="AJ36" s="1073">
        <v>0</v>
      </c>
      <c r="AK36" s="1072">
        <v>0</v>
      </c>
    </row>
    <row r="37" spans="1:37" ht="16.5" customHeight="1" x14ac:dyDescent="0.7">
      <c r="A37" s="531" t="s">
        <v>761</v>
      </c>
      <c r="B37" s="2402" t="s">
        <v>769</v>
      </c>
      <c r="C37" s="2402"/>
      <c r="D37" s="1078">
        <v>0</v>
      </c>
      <c r="E37" s="1076">
        <v>0</v>
      </c>
      <c r="F37" s="1077">
        <v>0</v>
      </c>
      <c r="G37" s="1074">
        <v>0</v>
      </c>
      <c r="H37" s="1075">
        <v>0</v>
      </c>
      <c r="I37" s="1074">
        <v>0</v>
      </c>
      <c r="J37" s="1073">
        <v>0</v>
      </c>
      <c r="K37" s="1076">
        <v>0</v>
      </c>
      <c r="L37" s="1077">
        <v>0</v>
      </c>
      <c r="M37" s="1076">
        <v>0</v>
      </c>
      <c r="N37" s="1075">
        <v>0</v>
      </c>
      <c r="O37" s="1076">
        <v>0</v>
      </c>
      <c r="P37" s="1077">
        <v>0</v>
      </c>
      <c r="Q37" s="1074">
        <v>0</v>
      </c>
      <c r="R37" s="1073">
        <v>0</v>
      </c>
      <c r="S37" s="1076">
        <v>0</v>
      </c>
      <c r="T37" s="1077">
        <v>0</v>
      </c>
      <c r="U37" s="1076">
        <v>0</v>
      </c>
      <c r="V37" s="1077">
        <v>0</v>
      </c>
      <c r="W37" s="1076">
        <v>0</v>
      </c>
      <c r="X37" s="1077">
        <v>0</v>
      </c>
      <c r="Y37" s="1076">
        <v>0</v>
      </c>
      <c r="Z37" s="1077">
        <v>0</v>
      </c>
      <c r="AA37" s="1076">
        <v>0</v>
      </c>
      <c r="AB37" s="1077">
        <v>0</v>
      </c>
      <c r="AC37" s="1076">
        <v>0</v>
      </c>
      <c r="AD37" s="1075">
        <v>0</v>
      </c>
      <c r="AE37" s="1074">
        <v>0</v>
      </c>
      <c r="AF37" s="1073">
        <v>0</v>
      </c>
      <c r="AG37" s="1074">
        <v>0</v>
      </c>
      <c r="AH37" s="1075">
        <v>0</v>
      </c>
      <c r="AI37" s="1074">
        <v>0</v>
      </c>
      <c r="AJ37" s="1073">
        <v>0</v>
      </c>
      <c r="AK37" s="1072">
        <v>0</v>
      </c>
    </row>
    <row r="38" spans="1:37" ht="16.5" customHeight="1" x14ac:dyDescent="0.7">
      <c r="A38" s="531" t="s">
        <v>765</v>
      </c>
      <c r="B38" s="2402" t="s">
        <v>768</v>
      </c>
      <c r="C38" s="2402"/>
      <c r="D38" s="1078">
        <v>0</v>
      </c>
      <c r="E38" s="1076">
        <v>0</v>
      </c>
      <c r="F38" s="1077">
        <v>0</v>
      </c>
      <c r="G38" s="1074">
        <v>0</v>
      </c>
      <c r="H38" s="1075">
        <v>0</v>
      </c>
      <c r="I38" s="1074">
        <v>0</v>
      </c>
      <c r="J38" s="1073">
        <v>0</v>
      </c>
      <c r="K38" s="1076">
        <v>0</v>
      </c>
      <c r="L38" s="1077">
        <v>0</v>
      </c>
      <c r="M38" s="1076">
        <v>0</v>
      </c>
      <c r="N38" s="1075">
        <v>0</v>
      </c>
      <c r="O38" s="1076">
        <v>0</v>
      </c>
      <c r="P38" s="1077">
        <v>0</v>
      </c>
      <c r="Q38" s="1074">
        <v>0</v>
      </c>
      <c r="R38" s="1073">
        <v>0</v>
      </c>
      <c r="S38" s="1076">
        <v>0</v>
      </c>
      <c r="T38" s="1077">
        <v>0</v>
      </c>
      <c r="U38" s="1076">
        <v>0</v>
      </c>
      <c r="V38" s="1077">
        <v>0</v>
      </c>
      <c r="W38" s="1076">
        <v>0</v>
      </c>
      <c r="X38" s="1077">
        <v>0</v>
      </c>
      <c r="Y38" s="1076">
        <v>0</v>
      </c>
      <c r="Z38" s="1077">
        <v>0</v>
      </c>
      <c r="AA38" s="1076">
        <v>0</v>
      </c>
      <c r="AB38" s="1077">
        <v>0</v>
      </c>
      <c r="AC38" s="1076">
        <v>0</v>
      </c>
      <c r="AD38" s="1075">
        <v>0</v>
      </c>
      <c r="AE38" s="1074">
        <v>0</v>
      </c>
      <c r="AF38" s="1073">
        <v>0</v>
      </c>
      <c r="AG38" s="1074">
        <v>0</v>
      </c>
      <c r="AH38" s="1075">
        <v>0</v>
      </c>
      <c r="AI38" s="1074">
        <v>0</v>
      </c>
      <c r="AJ38" s="1073">
        <v>0</v>
      </c>
      <c r="AK38" s="1072">
        <v>0</v>
      </c>
    </row>
    <row r="39" spans="1:37" ht="16.5" customHeight="1" x14ac:dyDescent="0.7">
      <c r="A39" s="531" t="s">
        <v>765</v>
      </c>
      <c r="B39" s="2402" t="s">
        <v>767</v>
      </c>
      <c r="C39" s="2402"/>
      <c r="D39" s="1078">
        <v>0</v>
      </c>
      <c r="E39" s="1076">
        <v>0</v>
      </c>
      <c r="F39" s="1077">
        <v>0</v>
      </c>
      <c r="G39" s="1074">
        <v>0</v>
      </c>
      <c r="H39" s="1075">
        <v>0</v>
      </c>
      <c r="I39" s="1074">
        <v>0</v>
      </c>
      <c r="J39" s="1073">
        <v>0</v>
      </c>
      <c r="K39" s="1076">
        <v>0</v>
      </c>
      <c r="L39" s="1077">
        <v>0</v>
      </c>
      <c r="M39" s="1076">
        <v>0</v>
      </c>
      <c r="N39" s="1075">
        <v>0</v>
      </c>
      <c r="O39" s="1076">
        <v>0</v>
      </c>
      <c r="P39" s="1077">
        <v>0</v>
      </c>
      <c r="Q39" s="1074">
        <v>0</v>
      </c>
      <c r="R39" s="1073">
        <v>0</v>
      </c>
      <c r="S39" s="1076">
        <v>0</v>
      </c>
      <c r="T39" s="1077">
        <v>0</v>
      </c>
      <c r="U39" s="1076">
        <v>0</v>
      </c>
      <c r="V39" s="1077">
        <v>0</v>
      </c>
      <c r="W39" s="1076">
        <v>0</v>
      </c>
      <c r="X39" s="1077">
        <v>0</v>
      </c>
      <c r="Y39" s="1076">
        <v>0</v>
      </c>
      <c r="Z39" s="1077">
        <v>0</v>
      </c>
      <c r="AA39" s="1076">
        <v>0</v>
      </c>
      <c r="AB39" s="1077">
        <v>0</v>
      </c>
      <c r="AC39" s="1076">
        <v>0</v>
      </c>
      <c r="AD39" s="1075">
        <v>0</v>
      </c>
      <c r="AE39" s="1074">
        <v>0</v>
      </c>
      <c r="AF39" s="1073">
        <v>0</v>
      </c>
      <c r="AG39" s="1074">
        <v>0</v>
      </c>
      <c r="AH39" s="1075">
        <v>0</v>
      </c>
      <c r="AI39" s="1074">
        <v>0</v>
      </c>
      <c r="AJ39" s="1073">
        <v>0</v>
      </c>
      <c r="AK39" s="1072">
        <v>0</v>
      </c>
    </row>
    <row r="40" spans="1:37" ht="16.5" customHeight="1" x14ac:dyDescent="0.7">
      <c r="A40" s="531" t="s">
        <v>765</v>
      </c>
      <c r="B40" s="2402" t="s">
        <v>766</v>
      </c>
      <c r="C40" s="2402"/>
      <c r="D40" s="1078">
        <v>0</v>
      </c>
      <c r="E40" s="1076">
        <v>0</v>
      </c>
      <c r="F40" s="1077">
        <v>0</v>
      </c>
      <c r="G40" s="1074">
        <v>0</v>
      </c>
      <c r="H40" s="1075">
        <v>0</v>
      </c>
      <c r="I40" s="1074">
        <v>0</v>
      </c>
      <c r="J40" s="1073">
        <v>0</v>
      </c>
      <c r="K40" s="1076">
        <v>0</v>
      </c>
      <c r="L40" s="1077">
        <v>0</v>
      </c>
      <c r="M40" s="1076">
        <v>0</v>
      </c>
      <c r="N40" s="1075">
        <v>0</v>
      </c>
      <c r="O40" s="1076">
        <v>0</v>
      </c>
      <c r="P40" s="1077">
        <v>0</v>
      </c>
      <c r="Q40" s="1074">
        <v>0</v>
      </c>
      <c r="R40" s="1073">
        <v>0</v>
      </c>
      <c r="S40" s="1076">
        <v>0</v>
      </c>
      <c r="T40" s="1077">
        <v>0</v>
      </c>
      <c r="U40" s="1076">
        <v>0</v>
      </c>
      <c r="V40" s="1077">
        <v>0</v>
      </c>
      <c r="W40" s="1076">
        <v>0</v>
      </c>
      <c r="X40" s="1077">
        <v>0</v>
      </c>
      <c r="Y40" s="1076">
        <v>0</v>
      </c>
      <c r="Z40" s="1077">
        <v>0</v>
      </c>
      <c r="AA40" s="1076">
        <v>0</v>
      </c>
      <c r="AB40" s="1077">
        <v>0</v>
      </c>
      <c r="AC40" s="1076">
        <v>0</v>
      </c>
      <c r="AD40" s="1075">
        <v>0</v>
      </c>
      <c r="AE40" s="1074">
        <v>0</v>
      </c>
      <c r="AF40" s="1073">
        <v>0</v>
      </c>
      <c r="AG40" s="1074">
        <v>0</v>
      </c>
      <c r="AH40" s="1075">
        <v>0</v>
      </c>
      <c r="AI40" s="1074">
        <v>0</v>
      </c>
      <c r="AJ40" s="1073">
        <v>0</v>
      </c>
      <c r="AK40" s="1072">
        <v>0</v>
      </c>
    </row>
    <row r="41" spans="1:37" ht="16.5" customHeight="1" x14ac:dyDescent="0.7">
      <c r="A41" s="531" t="s">
        <v>765</v>
      </c>
      <c r="B41" s="2402" t="s">
        <v>764</v>
      </c>
      <c r="C41" s="2402"/>
      <c r="D41" s="1078">
        <v>0</v>
      </c>
      <c r="E41" s="1076">
        <v>0</v>
      </c>
      <c r="F41" s="1077">
        <v>0</v>
      </c>
      <c r="G41" s="1074">
        <v>0</v>
      </c>
      <c r="H41" s="1075">
        <v>0</v>
      </c>
      <c r="I41" s="1074">
        <v>0</v>
      </c>
      <c r="J41" s="1073">
        <v>0</v>
      </c>
      <c r="K41" s="1076">
        <v>0</v>
      </c>
      <c r="L41" s="1077">
        <v>0</v>
      </c>
      <c r="M41" s="1076">
        <v>0</v>
      </c>
      <c r="N41" s="1075">
        <v>0</v>
      </c>
      <c r="O41" s="1076">
        <v>0</v>
      </c>
      <c r="P41" s="1077">
        <v>0</v>
      </c>
      <c r="Q41" s="1074">
        <v>0</v>
      </c>
      <c r="R41" s="1073">
        <v>0</v>
      </c>
      <c r="S41" s="1076">
        <v>0</v>
      </c>
      <c r="T41" s="1077">
        <v>0</v>
      </c>
      <c r="U41" s="1076">
        <v>0</v>
      </c>
      <c r="V41" s="1077">
        <v>0</v>
      </c>
      <c r="W41" s="1076">
        <v>0</v>
      </c>
      <c r="X41" s="1077">
        <v>0</v>
      </c>
      <c r="Y41" s="1076">
        <v>0</v>
      </c>
      <c r="Z41" s="1077">
        <v>0</v>
      </c>
      <c r="AA41" s="1076">
        <v>0</v>
      </c>
      <c r="AB41" s="1077">
        <v>0</v>
      </c>
      <c r="AC41" s="1076">
        <v>0</v>
      </c>
      <c r="AD41" s="1075">
        <v>0</v>
      </c>
      <c r="AE41" s="1074">
        <v>0</v>
      </c>
      <c r="AF41" s="1073">
        <v>0</v>
      </c>
      <c r="AG41" s="1074">
        <v>0</v>
      </c>
      <c r="AH41" s="1075">
        <v>0</v>
      </c>
      <c r="AI41" s="1074">
        <v>0</v>
      </c>
      <c r="AJ41" s="1073">
        <v>0</v>
      </c>
      <c r="AK41" s="1072">
        <v>0</v>
      </c>
    </row>
    <row r="42" spans="1:37" ht="16.5" customHeight="1" x14ac:dyDescent="0.7">
      <c r="A42" s="531" t="s">
        <v>761</v>
      </c>
      <c r="B42" s="2402" t="s">
        <v>762</v>
      </c>
      <c r="C42" s="2402"/>
      <c r="D42" s="1078">
        <v>0</v>
      </c>
      <c r="E42" s="1076">
        <v>0</v>
      </c>
      <c r="F42" s="1077">
        <v>0</v>
      </c>
      <c r="G42" s="1074">
        <v>0</v>
      </c>
      <c r="H42" s="1075">
        <v>0</v>
      </c>
      <c r="I42" s="1074">
        <v>0</v>
      </c>
      <c r="J42" s="1073">
        <v>0</v>
      </c>
      <c r="K42" s="1076">
        <v>0</v>
      </c>
      <c r="L42" s="1077">
        <v>0</v>
      </c>
      <c r="M42" s="1076">
        <v>0</v>
      </c>
      <c r="N42" s="1075">
        <v>0</v>
      </c>
      <c r="O42" s="1076">
        <v>0</v>
      </c>
      <c r="P42" s="1077">
        <v>0</v>
      </c>
      <c r="Q42" s="1074">
        <v>0</v>
      </c>
      <c r="R42" s="1073">
        <v>0</v>
      </c>
      <c r="S42" s="1076">
        <v>0</v>
      </c>
      <c r="T42" s="1077">
        <v>0</v>
      </c>
      <c r="U42" s="1076">
        <v>0</v>
      </c>
      <c r="V42" s="1077">
        <v>0</v>
      </c>
      <c r="W42" s="1076">
        <v>0</v>
      </c>
      <c r="X42" s="1077">
        <v>0</v>
      </c>
      <c r="Y42" s="1076">
        <v>0</v>
      </c>
      <c r="Z42" s="1077">
        <v>0</v>
      </c>
      <c r="AA42" s="1076">
        <v>0</v>
      </c>
      <c r="AB42" s="1077">
        <v>0</v>
      </c>
      <c r="AC42" s="1076">
        <v>0</v>
      </c>
      <c r="AD42" s="1075">
        <v>0</v>
      </c>
      <c r="AE42" s="1074">
        <v>0</v>
      </c>
      <c r="AF42" s="1073">
        <v>0</v>
      </c>
      <c r="AG42" s="1074">
        <v>0</v>
      </c>
      <c r="AH42" s="1075">
        <v>0</v>
      </c>
      <c r="AI42" s="1074">
        <v>0</v>
      </c>
      <c r="AJ42" s="1073">
        <v>0</v>
      </c>
      <c r="AK42" s="1072">
        <v>0</v>
      </c>
    </row>
    <row r="43" spans="1:37" ht="16.5" customHeight="1" thickBot="1" x14ac:dyDescent="0.75">
      <c r="A43" s="526" t="s">
        <v>761</v>
      </c>
      <c r="B43" s="2403" t="s">
        <v>760</v>
      </c>
      <c r="C43" s="2403"/>
      <c r="D43" s="1071">
        <v>0</v>
      </c>
      <c r="E43" s="1069">
        <v>0</v>
      </c>
      <c r="F43" s="1070">
        <v>0</v>
      </c>
      <c r="G43" s="1067">
        <v>0</v>
      </c>
      <c r="H43" s="1068">
        <v>0</v>
      </c>
      <c r="I43" s="1067">
        <v>0</v>
      </c>
      <c r="J43" s="1066">
        <v>0</v>
      </c>
      <c r="K43" s="1069">
        <v>0</v>
      </c>
      <c r="L43" s="1070">
        <v>0</v>
      </c>
      <c r="M43" s="1069">
        <v>0</v>
      </c>
      <c r="N43" s="1068">
        <v>0</v>
      </c>
      <c r="O43" s="1069">
        <v>0</v>
      </c>
      <c r="P43" s="1070">
        <v>0</v>
      </c>
      <c r="Q43" s="1067">
        <v>0</v>
      </c>
      <c r="R43" s="1066">
        <v>0</v>
      </c>
      <c r="S43" s="1069">
        <v>0</v>
      </c>
      <c r="T43" s="1070">
        <v>0</v>
      </c>
      <c r="U43" s="1069">
        <v>0</v>
      </c>
      <c r="V43" s="1070">
        <v>0</v>
      </c>
      <c r="W43" s="1069">
        <v>0</v>
      </c>
      <c r="X43" s="1070">
        <v>0</v>
      </c>
      <c r="Y43" s="1069">
        <v>0</v>
      </c>
      <c r="Z43" s="1070">
        <v>0</v>
      </c>
      <c r="AA43" s="1069">
        <v>0</v>
      </c>
      <c r="AB43" s="1070">
        <v>0</v>
      </c>
      <c r="AC43" s="1069">
        <v>0</v>
      </c>
      <c r="AD43" s="1068">
        <v>0</v>
      </c>
      <c r="AE43" s="1067">
        <v>0</v>
      </c>
      <c r="AF43" s="1066">
        <v>0</v>
      </c>
      <c r="AG43" s="1067">
        <v>0</v>
      </c>
      <c r="AH43" s="1068">
        <v>0</v>
      </c>
      <c r="AI43" s="1067">
        <v>0</v>
      </c>
      <c r="AJ43" s="1066">
        <v>0</v>
      </c>
      <c r="AK43" s="1065">
        <v>0</v>
      </c>
    </row>
    <row r="44" spans="1:37" ht="13.15" thickTop="1" x14ac:dyDescent="0.7"/>
  </sheetData>
  <mergeCells count="55">
    <mergeCell ref="B41:C41"/>
    <mergeCell ref="B42:C42"/>
    <mergeCell ref="B43:C43"/>
    <mergeCell ref="B34:C34"/>
    <mergeCell ref="B35:C35"/>
    <mergeCell ref="B36:C36"/>
    <mergeCell ref="B37:C37"/>
    <mergeCell ref="B39:C39"/>
    <mergeCell ref="B40:C40"/>
    <mergeCell ref="B24:C24"/>
    <mergeCell ref="B25:C25"/>
    <mergeCell ref="B38:C38"/>
    <mergeCell ref="B27:C27"/>
    <mergeCell ref="B28:C28"/>
    <mergeCell ref="B29:C29"/>
    <mergeCell ref="B30:C30"/>
    <mergeCell ref="B31:C31"/>
    <mergeCell ref="B32:C32"/>
    <mergeCell ref="B33:C33"/>
    <mergeCell ref="B26:C26"/>
    <mergeCell ref="B21:C21"/>
    <mergeCell ref="B22:C22"/>
    <mergeCell ref="B23:C23"/>
    <mergeCell ref="Z8:AA8"/>
    <mergeCell ref="B14:C14"/>
    <mergeCell ref="B15:C15"/>
    <mergeCell ref="B16:C16"/>
    <mergeCell ref="B17:C17"/>
    <mergeCell ref="B18:C18"/>
    <mergeCell ref="B19:C19"/>
    <mergeCell ref="A10:C10"/>
    <mergeCell ref="A11:C11"/>
    <mergeCell ref="A12:C12"/>
    <mergeCell ref="A13:C13"/>
    <mergeCell ref="B20:C20"/>
    <mergeCell ref="AJ6:AK8"/>
    <mergeCell ref="D7:G7"/>
    <mergeCell ref="H7:I8"/>
    <mergeCell ref="J7:M7"/>
    <mergeCell ref="N7:Q7"/>
    <mergeCell ref="R7:AC7"/>
    <mergeCell ref="AD7:AE8"/>
    <mergeCell ref="AF7:AG8"/>
    <mergeCell ref="F8:G8"/>
    <mergeCell ref="L8:M8"/>
    <mergeCell ref="P8:Q8"/>
    <mergeCell ref="T8:U8"/>
    <mergeCell ref="V8:W8"/>
    <mergeCell ref="X8:Y8"/>
    <mergeCell ref="AB8:AC8"/>
    <mergeCell ref="A5:B5"/>
    <mergeCell ref="C5:E5"/>
    <mergeCell ref="A6:C9"/>
    <mergeCell ref="D6:AG6"/>
    <mergeCell ref="AH6:AI8"/>
  </mergeCells>
  <phoneticPr fontId="10"/>
  <dataValidations count="1">
    <dataValidation type="list" showInputMessage="1" showErrorMessage="1" sqref="A14:A43" xr:uid="{DCAB5C12-5C62-48AF-BA76-11C5F1DFEF45}">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884CA-5C63-4E28-99E0-052CFA7C6544}">
  <sheetPr>
    <tabColor rgb="FFFFC000"/>
    <pageSetUpPr fitToPage="1"/>
  </sheetPr>
  <dimension ref="A2:AM44"/>
  <sheetViews>
    <sheetView zoomScaleNormal="100" workbookViewId="0"/>
  </sheetViews>
  <sheetFormatPr defaultColWidth="2.1875" defaultRowHeight="12.75" x14ac:dyDescent="0.7"/>
  <cols>
    <col min="1" max="2" width="2.1875" style="1" customWidth="1"/>
    <col min="3" max="3" width="6.625" style="1" customWidth="1"/>
    <col min="4" max="4" width="3.8125" style="1" customWidth="1"/>
    <col min="5" max="5" width="6.125" style="1" customWidth="1"/>
    <col min="6" max="6" width="3.8125" style="1" customWidth="1"/>
    <col min="7" max="7" width="6.125" style="1" customWidth="1"/>
    <col min="8" max="8" width="3.8125" style="1" customWidth="1"/>
    <col min="9" max="9" width="6.125" style="1" customWidth="1"/>
    <col min="10" max="10" width="3.8125" style="1" customWidth="1"/>
    <col min="11" max="11" width="6.125" style="1" customWidth="1"/>
    <col min="12" max="12" width="3.8125" style="1" customWidth="1"/>
    <col min="13" max="13" width="6.125" style="1" customWidth="1"/>
    <col min="14" max="14" width="3.8125" style="1" customWidth="1"/>
    <col min="15" max="15" width="6.125" style="1" customWidth="1"/>
    <col min="16" max="16" width="3.8125" style="1" customWidth="1"/>
    <col min="17" max="17" width="6.125" style="1" customWidth="1"/>
    <col min="18" max="18" width="3.8125" style="1" customWidth="1"/>
    <col min="19" max="19" width="6.125" style="1" customWidth="1"/>
    <col min="20" max="20" width="3.8125" style="1" customWidth="1"/>
    <col min="21" max="21" width="6.125" style="1" customWidth="1"/>
    <col min="22" max="22" width="3.8125" style="1" customWidth="1"/>
    <col min="23" max="23" width="6.125" style="1" customWidth="1"/>
    <col min="24" max="24" width="3.8125" style="1" customWidth="1"/>
    <col min="25" max="25" width="6.125" style="1" customWidth="1"/>
    <col min="26" max="26" width="3.8125" style="1" customWidth="1"/>
    <col min="27" max="27" width="6.125" style="1" customWidth="1"/>
    <col min="28" max="28" width="3.8125" style="1" customWidth="1"/>
    <col min="29" max="29" width="6.125" style="1" customWidth="1"/>
    <col min="30" max="30" width="3.8125" style="1" customWidth="1"/>
    <col min="31" max="31" width="6.125" style="1" customWidth="1"/>
    <col min="32" max="32" width="3.8125" style="1" customWidth="1"/>
    <col min="33" max="33" width="6.125" style="1" customWidth="1"/>
    <col min="34" max="34" width="3.8125" style="1" customWidth="1"/>
    <col min="35" max="35" width="6.125" style="1" customWidth="1"/>
    <col min="36" max="36" width="3.8125" style="1" customWidth="1"/>
    <col min="37" max="37" width="6.125" style="1" customWidth="1"/>
    <col min="38" max="38" width="2.1875" style="1"/>
    <col min="39" max="41" width="0" style="1" hidden="1" customWidth="1"/>
    <col min="42" max="16384" width="2.1875" style="1"/>
  </cols>
  <sheetData>
    <row r="2" spans="1:39" ht="16.149999999999999" x14ac:dyDescent="0.7">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row>
    <row r="3" spans="1:39" ht="14.25" x14ac:dyDescent="0.7">
      <c r="A3" s="4"/>
      <c r="B3" s="4"/>
      <c r="C3" s="4"/>
      <c r="D3" s="4"/>
      <c r="E3" s="4"/>
      <c r="F3" s="4"/>
      <c r="G3" s="4"/>
      <c r="H3" s="4"/>
      <c r="I3" s="4"/>
      <c r="J3" s="4"/>
      <c r="K3" s="4"/>
      <c r="L3" s="4"/>
      <c r="M3" s="4"/>
      <c r="N3" s="4"/>
      <c r="O3" s="4"/>
      <c r="P3" s="4"/>
      <c r="Q3" s="4"/>
      <c r="R3" s="4"/>
      <c r="S3" s="4"/>
      <c r="T3" s="4"/>
      <c r="U3" s="4"/>
      <c r="V3" s="4"/>
      <c r="W3" s="4"/>
      <c r="X3" s="4"/>
      <c r="Y3" s="4"/>
      <c r="Z3" s="4"/>
      <c r="AA3" s="4"/>
      <c r="AB3" s="4"/>
    </row>
    <row r="4" spans="1:39" ht="13.35" customHeight="1" x14ac:dyDescent="0.7">
      <c r="A4" s="65"/>
    </row>
    <row r="5" spans="1:39" ht="13.15" thickBot="1" x14ac:dyDescent="0.75">
      <c r="A5" s="2668" t="s">
        <v>105</v>
      </c>
      <c r="B5" s="2668"/>
      <c r="C5" s="1851" t="s">
        <v>1488</v>
      </c>
      <c r="D5" s="1851"/>
      <c r="E5" s="1851"/>
      <c r="F5" s="1851"/>
    </row>
    <row r="6" spans="1:39" ht="13.15" thickTop="1" x14ac:dyDescent="0.7">
      <c r="A6" s="2052"/>
      <c r="B6" s="2014"/>
      <c r="C6" s="2014"/>
      <c r="D6" s="2376" t="s">
        <v>1480</v>
      </c>
      <c r="E6" s="2377"/>
      <c r="F6" s="2377"/>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669"/>
      <c r="AH6" s="2687" t="s">
        <v>1479</v>
      </c>
      <c r="AI6" s="2688"/>
      <c r="AJ6" s="1903" t="s">
        <v>1478</v>
      </c>
      <c r="AK6" s="2067"/>
    </row>
    <row r="7" spans="1:39" ht="13.15" thickBot="1" x14ac:dyDescent="0.75">
      <c r="A7" s="2643"/>
      <c r="B7" s="1681"/>
      <c r="C7" s="1681"/>
      <c r="D7" s="2676" t="s">
        <v>1477</v>
      </c>
      <c r="E7" s="2677"/>
      <c r="F7" s="2677"/>
      <c r="G7" s="2678"/>
      <c r="H7" s="2679" t="s">
        <v>1476</v>
      </c>
      <c r="I7" s="2680"/>
      <c r="J7" s="2677" t="s">
        <v>1475</v>
      </c>
      <c r="K7" s="2677"/>
      <c r="L7" s="2677"/>
      <c r="M7" s="2677"/>
      <c r="N7" s="2683" t="s">
        <v>1474</v>
      </c>
      <c r="O7" s="2677"/>
      <c r="P7" s="2677"/>
      <c r="Q7" s="2678"/>
      <c r="R7" s="2677" t="s">
        <v>1473</v>
      </c>
      <c r="S7" s="2677"/>
      <c r="T7" s="2677"/>
      <c r="U7" s="2677"/>
      <c r="V7" s="2677"/>
      <c r="W7" s="2677"/>
      <c r="X7" s="2677"/>
      <c r="Y7" s="2677"/>
      <c r="Z7" s="2677"/>
      <c r="AA7" s="2677"/>
      <c r="AB7" s="2677"/>
      <c r="AC7" s="2678"/>
      <c r="AD7" s="2683" t="s">
        <v>1472</v>
      </c>
      <c r="AE7" s="2678"/>
      <c r="AF7" s="2062" t="s">
        <v>109</v>
      </c>
      <c r="AG7" s="2686"/>
      <c r="AH7" s="2689"/>
      <c r="AI7" s="2690"/>
      <c r="AJ7" s="2062"/>
      <c r="AK7" s="2673"/>
    </row>
    <row r="8" spans="1:39" s="230" customFormat="1" ht="38.25" customHeight="1" x14ac:dyDescent="0.7">
      <c r="A8" s="2643"/>
      <c r="B8" s="1681"/>
      <c r="C8" s="1681"/>
      <c r="D8" s="1124"/>
      <c r="E8" s="1122"/>
      <c r="F8" s="2670" t="s">
        <v>1471</v>
      </c>
      <c r="G8" s="2671"/>
      <c r="H8" s="2681"/>
      <c r="I8" s="2682"/>
      <c r="J8" s="1122"/>
      <c r="K8" s="1122"/>
      <c r="L8" s="2670" t="s">
        <v>1470</v>
      </c>
      <c r="M8" s="2672"/>
      <c r="N8" s="1123"/>
      <c r="O8" s="1122"/>
      <c r="P8" s="2670" t="s">
        <v>1469</v>
      </c>
      <c r="Q8" s="2671"/>
      <c r="R8" s="1122"/>
      <c r="S8" s="1122"/>
      <c r="T8" s="2670" t="s">
        <v>1468</v>
      </c>
      <c r="U8" s="2672"/>
      <c r="V8" s="2670" t="s">
        <v>1467</v>
      </c>
      <c r="W8" s="2672"/>
      <c r="X8" s="2670" t="s">
        <v>1466</v>
      </c>
      <c r="Y8" s="2672"/>
      <c r="Z8" s="2670" t="s">
        <v>1465</v>
      </c>
      <c r="AA8" s="2672"/>
      <c r="AB8" s="2670" t="s">
        <v>1464</v>
      </c>
      <c r="AC8" s="2671"/>
      <c r="AD8" s="2684"/>
      <c r="AE8" s="2685"/>
      <c r="AF8" s="2674"/>
      <c r="AG8" s="2685"/>
      <c r="AH8" s="2691"/>
      <c r="AI8" s="2692"/>
      <c r="AJ8" s="2674"/>
      <c r="AK8" s="2675"/>
    </row>
    <row r="9" spans="1:39" ht="49.15" thickBot="1" x14ac:dyDescent="0.75">
      <c r="A9" s="2054"/>
      <c r="B9" s="1722"/>
      <c r="C9" s="1722"/>
      <c r="D9" s="1120" t="s">
        <v>462</v>
      </c>
      <c r="E9" s="1118" t="s">
        <v>505</v>
      </c>
      <c r="F9" s="1119" t="s">
        <v>462</v>
      </c>
      <c r="G9" s="1116" t="s">
        <v>505</v>
      </c>
      <c r="H9" s="1117" t="s">
        <v>462</v>
      </c>
      <c r="I9" s="1116" t="s">
        <v>505</v>
      </c>
      <c r="J9" s="1115" t="s">
        <v>462</v>
      </c>
      <c r="K9" s="1118" t="s">
        <v>505</v>
      </c>
      <c r="L9" s="1119" t="s">
        <v>462</v>
      </c>
      <c r="M9" s="1118" t="s">
        <v>505</v>
      </c>
      <c r="N9" s="1117" t="s">
        <v>462</v>
      </c>
      <c r="O9" s="1118" t="s">
        <v>505</v>
      </c>
      <c r="P9" s="1119" t="s">
        <v>462</v>
      </c>
      <c r="Q9" s="1116" t="s">
        <v>505</v>
      </c>
      <c r="R9" s="1115" t="s">
        <v>462</v>
      </c>
      <c r="S9" s="1118" t="s">
        <v>505</v>
      </c>
      <c r="T9" s="1119" t="s">
        <v>462</v>
      </c>
      <c r="U9" s="1118" t="s">
        <v>505</v>
      </c>
      <c r="V9" s="1119" t="s">
        <v>462</v>
      </c>
      <c r="W9" s="1118" t="s">
        <v>505</v>
      </c>
      <c r="X9" s="1119" t="s">
        <v>462</v>
      </c>
      <c r="Y9" s="1118" t="s">
        <v>505</v>
      </c>
      <c r="Z9" s="1119" t="s">
        <v>462</v>
      </c>
      <c r="AA9" s="1118" t="s">
        <v>505</v>
      </c>
      <c r="AB9" s="1119" t="s">
        <v>462</v>
      </c>
      <c r="AC9" s="1118" t="s">
        <v>505</v>
      </c>
      <c r="AD9" s="1117" t="s">
        <v>462</v>
      </c>
      <c r="AE9" s="1116" t="s">
        <v>505</v>
      </c>
      <c r="AF9" s="1115" t="s">
        <v>462</v>
      </c>
      <c r="AG9" s="1116" t="s">
        <v>505</v>
      </c>
      <c r="AH9" s="1117" t="s">
        <v>462</v>
      </c>
      <c r="AI9" s="1116" t="s">
        <v>505</v>
      </c>
      <c r="AJ9" s="1115" t="s">
        <v>1463</v>
      </c>
      <c r="AK9" s="1114" t="s">
        <v>505</v>
      </c>
    </row>
    <row r="10" spans="1:39" ht="16.5" customHeight="1" thickTop="1" thickBot="1" x14ac:dyDescent="0.75">
      <c r="A10" s="2393" t="s">
        <v>806</v>
      </c>
      <c r="B10" s="2394"/>
      <c r="C10" s="2394"/>
      <c r="D10" s="1113">
        <f t="shared" ref="D10:AK10" si="0">SUM(D14:D43)</f>
        <v>348</v>
      </c>
      <c r="E10" s="1111">
        <f t="shared" si="0"/>
        <v>22373</v>
      </c>
      <c r="F10" s="1112">
        <f t="shared" si="0"/>
        <v>66</v>
      </c>
      <c r="G10" s="1109">
        <f t="shared" si="0"/>
        <v>6649</v>
      </c>
      <c r="H10" s="1110">
        <f t="shared" si="0"/>
        <v>144</v>
      </c>
      <c r="I10" s="1109">
        <f t="shared" si="0"/>
        <v>20950</v>
      </c>
      <c r="J10" s="1108">
        <f t="shared" si="0"/>
        <v>32</v>
      </c>
      <c r="K10" s="1111">
        <f t="shared" si="0"/>
        <v>2407</v>
      </c>
      <c r="L10" s="1112">
        <f t="shared" si="0"/>
        <v>0</v>
      </c>
      <c r="M10" s="1111">
        <f t="shared" si="0"/>
        <v>0</v>
      </c>
      <c r="N10" s="1110">
        <f t="shared" si="0"/>
        <v>4</v>
      </c>
      <c r="O10" s="1111">
        <f t="shared" si="0"/>
        <v>312</v>
      </c>
      <c r="P10" s="1112">
        <f t="shared" si="0"/>
        <v>3</v>
      </c>
      <c r="Q10" s="1109">
        <f t="shared" si="0"/>
        <v>190</v>
      </c>
      <c r="R10" s="1108">
        <f t="shared" si="0"/>
        <v>90</v>
      </c>
      <c r="S10" s="1111">
        <f t="shared" si="0"/>
        <v>906</v>
      </c>
      <c r="T10" s="1112">
        <f t="shared" si="0"/>
        <v>6</v>
      </c>
      <c r="U10" s="1111">
        <f t="shared" si="0"/>
        <v>37</v>
      </c>
      <c r="V10" s="1112">
        <f t="shared" si="0"/>
        <v>15</v>
      </c>
      <c r="W10" s="1111">
        <f t="shared" si="0"/>
        <v>346</v>
      </c>
      <c r="X10" s="1112">
        <f t="shared" si="0"/>
        <v>1</v>
      </c>
      <c r="Y10" s="1111">
        <f t="shared" si="0"/>
        <v>81</v>
      </c>
      <c r="Z10" s="1112">
        <f t="shared" si="0"/>
        <v>0</v>
      </c>
      <c r="AA10" s="1111">
        <f t="shared" si="0"/>
        <v>0</v>
      </c>
      <c r="AB10" s="1112">
        <f t="shared" si="0"/>
        <v>4</v>
      </c>
      <c r="AC10" s="1111">
        <f t="shared" si="0"/>
        <v>19</v>
      </c>
      <c r="AD10" s="1110">
        <f t="shared" si="0"/>
        <v>1</v>
      </c>
      <c r="AE10" s="1109">
        <f t="shared" si="0"/>
        <v>107</v>
      </c>
      <c r="AF10" s="1108">
        <f t="shared" si="0"/>
        <v>12</v>
      </c>
      <c r="AG10" s="1109">
        <f t="shared" si="0"/>
        <v>1307</v>
      </c>
      <c r="AH10" s="1110">
        <f t="shared" si="0"/>
        <v>631</v>
      </c>
      <c r="AI10" s="1109">
        <f t="shared" si="0"/>
        <v>48362</v>
      </c>
      <c r="AJ10" s="1108">
        <f t="shared" si="0"/>
        <v>100</v>
      </c>
      <c r="AK10" s="1107">
        <f t="shared" si="0"/>
        <v>6305</v>
      </c>
    </row>
    <row r="11" spans="1:39" ht="16.5" customHeight="1" x14ac:dyDescent="0.7">
      <c r="A11" s="2395" t="s">
        <v>805</v>
      </c>
      <c r="B11" s="2396"/>
      <c r="C11" s="2396"/>
      <c r="D11" s="1106">
        <f t="shared" ref="D11:M13" si="1">SUMIF($A$14:$A$43,$AM11,D$14:D$43)</f>
        <v>26</v>
      </c>
      <c r="E11" s="1104">
        <f t="shared" si="1"/>
        <v>338</v>
      </c>
      <c r="F11" s="1105">
        <f t="shared" si="1"/>
        <v>21</v>
      </c>
      <c r="G11" s="1102">
        <f t="shared" si="1"/>
        <v>254</v>
      </c>
      <c r="H11" s="1103">
        <f t="shared" si="1"/>
        <v>33</v>
      </c>
      <c r="I11" s="1102">
        <f t="shared" si="1"/>
        <v>667</v>
      </c>
      <c r="J11" s="1101">
        <f t="shared" si="1"/>
        <v>3</v>
      </c>
      <c r="K11" s="1104">
        <f t="shared" si="1"/>
        <v>74</v>
      </c>
      <c r="L11" s="1105">
        <f t="shared" si="1"/>
        <v>0</v>
      </c>
      <c r="M11" s="1104">
        <f t="shared" si="1"/>
        <v>0</v>
      </c>
      <c r="N11" s="1103">
        <f t="shared" ref="N11:W13" si="2">SUMIF($A$14:$A$43,$AM11,N$14:N$43)</f>
        <v>0</v>
      </c>
      <c r="O11" s="1104">
        <f t="shared" si="2"/>
        <v>0</v>
      </c>
      <c r="P11" s="1105">
        <f t="shared" si="2"/>
        <v>0</v>
      </c>
      <c r="Q11" s="1102">
        <f t="shared" si="2"/>
        <v>0</v>
      </c>
      <c r="R11" s="1101">
        <f t="shared" si="2"/>
        <v>83</v>
      </c>
      <c r="S11" s="1104">
        <f t="shared" si="2"/>
        <v>512</v>
      </c>
      <c r="T11" s="1105">
        <f t="shared" si="2"/>
        <v>6</v>
      </c>
      <c r="U11" s="1104">
        <f t="shared" si="2"/>
        <v>37</v>
      </c>
      <c r="V11" s="1105">
        <f t="shared" si="2"/>
        <v>12</v>
      </c>
      <c r="W11" s="1104">
        <f t="shared" si="2"/>
        <v>117</v>
      </c>
      <c r="X11" s="1105">
        <f t="shared" ref="X11:AK13" si="3">SUMIF($A$14:$A$43,$AM11,X$14:X$43)</f>
        <v>0</v>
      </c>
      <c r="Y11" s="1104">
        <f t="shared" si="3"/>
        <v>0</v>
      </c>
      <c r="Z11" s="1105">
        <f t="shared" si="3"/>
        <v>0</v>
      </c>
      <c r="AA11" s="1104">
        <f t="shared" si="3"/>
        <v>0</v>
      </c>
      <c r="AB11" s="1105">
        <f t="shared" si="3"/>
        <v>3</v>
      </c>
      <c r="AC11" s="1104">
        <f t="shared" si="3"/>
        <v>10</v>
      </c>
      <c r="AD11" s="1103">
        <f t="shared" si="3"/>
        <v>0</v>
      </c>
      <c r="AE11" s="1102">
        <f t="shared" si="3"/>
        <v>0</v>
      </c>
      <c r="AF11" s="1101">
        <f t="shared" si="3"/>
        <v>0</v>
      </c>
      <c r="AG11" s="1102">
        <f t="shared" si="3"/>
        <v>0</v>
      </c>
      <c r="AH11" s="1103">
        <f t="shared" si="3"/>
        <v>145</v>
      </c>
      <c r="AI11" s="1102">
        <f t="shared" si="3"/>
        <v>1591</v>
      </c>
      <c r="AJ11" s="1101">
        <f t="shared" si="3"/>
        <v>23</v>
      </c>
      <c r="AK11" s="1100">
        <f t="shared" si="3"/>
        <v>514</v>
      </c>
      <c r="AM11" s="1" t="s">
        <v>1462</v>
      </c>
    </row>
    <row r="12" spans="1:39" ht="16.5" customHeight="1" x14ac:dyDescent="0.7">
      <c r="A12" s="2397" t="s">
        <v>804</v>
      </c>
      <c r="B12" s="2398"/>
      <c r="C12" s="2398"/>
      <c r="D12" s="1099">
        <f t="shared" si="1"/>
        <v>251</v>
      </c>
      <c r="E12" s="1097">
        <f t="shared" si="1"/>
        <v>12080</v>
      </c>
      <c r="F12" s="1098">
        <f t="shared" si="1"/>
        <v>25</v>
      </c>
      <c r="G12" s="1095">
        <f t="shared" si="1"/>
        <v>3185</v>
      </c>
      <c r="H12" s="1096">
        <f t="shared" si="1"/>
        <v>98</v>
      </c>
      <c r="I12" s="1095">
        <f t="shared" si="1"/>
        <v>18782</v>
      </c>
      <c r="J12" s="1094">
        <f t="shared" si="1"/>
        <v>24</v>
      </c>
      <c r="K12" s="1097">
        <f t="shared" si="1"/>
        <v>1905</v>
      </c>
      <c r="L12" s="1098">
        <f t="shared" si="1"/>
        <v>0</v>
      </c>
      <c r="M12" s="1097">
        <f t="shared" si="1"/>
        <v>0</v>
      </c>
      <c r="N12" s="1096">
        <f t="shared" si="2"/>
        <v>1</v>
      </c>
      <c r="O12" s="1097">
        <f t="shared" si="2"/>
        <v>122</v>
      </c>
      <c r="P12" s="1098">
        <f t="shared" si="2"/>
        <v>0</v>
      </c>
      <c r="Q12" s="1095">
        <f t="shared" si="2"/>
        <v>0</v>
      </c>
      <c r="R12" s="1094">
        <f t="shared" si="2"/>
        <v>4</v>
      </c>
      <c r="S12" s="1097">
        <f t="shared" si="2"/>
        <v>238</v>
      </c>
      <c r="T12" s="1098">
        <f t="shared" si="2"/>
        <v>0</v>
      </c>
      <c r="U12" s="1097">
        <f t="shared" si="2"/>
        <v>0</v>
      </c>
      <c r="V12" s="1098">
        <f t="shared" si="2"/>
        <v>3</v>
      </c>
      <c r="W12" s="1097">
        <f t="shared" si="2"/>
        <v>229</v>
      </c>
      <c r="X12" s="1098">
        <f t="shared" si="3"/>
        <v>0</v>
      </c>
      <c r="Y12" s="1097">
        <f t="shared" si="3"/>
        <v>0</v>
      </c>
      <c r="Z12" s="1098">
        <f t="shared" si="3"/>
        <v>0</v>
      </c>
      <c r="AA12" s="1097">
        <f t="shared" si="3"/>
        <v>0</v>
      </c>
      <c r="AB12" s="1098">
        <f t="shared" si="3"/>
        <v>1</v>
      </c>
      <c r="AC12" s="1097">
        <f t="shared" si="3"/>
        <v>9</v>
      </c>
      <c r="AD12" s="1096">
        <f t="shared" si="3"/>
        <v>1</v>
      </c>
      <c r="AE12" s="1095">
        <f t="shared" si="3"/>
        <v>107</v>
      </c>
      <c r="AF12" s="1094">
        <f t="shared" si="3"/>
        <v>7</v>
      </c>
      <c r="AG12" s="1095">
        <f t="shared" si="3"/>
        <v>498</v>
      </c>
      <c r="AH12" s="1096">
        <f t="shared" si="3"/>
        <v>386</v>
      </c>
      <c r="AI12" s="1095">
        <f t="shared" si="3"/>
        <v>33732</v>
      </c>
      <c r="AJ12" s="1094">
        <f t="shared" si="3"/>
        <v>73</v>
      </c>
      <c r="AK12" s="1093">
        <f t="shared" si="3"/>
        <v>5665</v>
      </c>
      <c r="AM12" s="1" t="s">
        <v>1461</v>
      </c>
    </row>
    <row r="13" spans="1:39" ht="16.5" customHeight="1" thickBot="1" x14ac:dyDescent="0.75">
      <c r="A13" s="2399" t="s">
        <v>803</v>
      </c>
      <c r="B13" s="2400"/>
      <c r="C13" s="2400"/>
      <c r="D13" s="1092">
        <f t="shared" si="1"/>
        <v>71</v>
      </c>
      <c r="E13" s="1090">
        <f t="shared" si="1"/>
        <v>9955</v>
      </c>
      <c r="F13" s="1091">
        <f t="shared" si="1"/>
        <v>20</v>
      </c>
      <c r="G13" s="1088">
        <f t="shared" si="1"/>
        <v>3210</v>
      </c>
      <c r="H13" s="1089">
        <f t="shared" si="1"/>
        <v>13</v>
      </c>
      <c r="I13" s="1088">
        <f t="shared" si="1"/>
        <v>1501</v>
      </c>
      <c r="J13" s="1087">
        <f t="shared" si="1"/>
        <v>5</v>
      </c>
      <c r="K13" s="1090">
        <f t="shared" si="1"/>
        <v>428</v>
      </c>
      <c r="L13" s="1091">
        <f t="shared" si="1"/>
        <v>0</v>
      </c>
      <c r="M13" s="1090">
        <f t="shared" si="1"/>
        <v>0</v>
      </c>
      <c r="N13" s="1089">
        <f t="shared" si="2"/>
        <v>3</v>
      </c>
      <c r="O13" s="1090">
        <f t="shared" si="2"/>
        <v>190</v>
      </c>
      <c r="P13" s="1091">
        <f t="shared" si="2"/>
        <v>3</v>
      </c>
      <c r="Q13" s="1088">
        <f t="shared" si="2"/>
        <v>190</v>
      </c>
      <c r="R13" s="1087">
        <f t="shared" si="2"/>
        <v>3</v>
      </c>
      <c r="S13" s="1090">
        <f t="shared" si="2"/>
        <v>156</v>
      </c>
      <c r="T13" s="1091">
        <f t="shared" si="2"/>
        <v>0</v>
      </c>
      <c r="U13" s="1090">
        <f t="shared" si="2"/>
        <v>0</v>
      </c>
      <c r="V13" s="1091">
        <f t="shared" si="2"/>
        <v>0</v>
      </c>
      <c r="W13" s="1090">
        <f t="shared" si="2"/>
        <v>0</v>
      </c>
      <c r="X13" s="1091">
        <f t="shared" si="3"/>
        <v>1</v>
      </c>
      <c r="Y13" s="1090">
        <f t="shared" si="3"/>
        <v>81</v>
      </c>
      <c r="Z13" s="1091">
        <f t="shared" si="3"/>
        <v>0</v>
      </c>
      <c r="AA13" s="1090">
        <f t="shared" si="3"/>
        <v>0</v>
      </c>
      <c r="AB13" s="1091">
        <f t="shared" si="3"/>
        <v>0</v>
      </c>
      <c r="AC13" s="1090">
        <f t="shared" si="3"/>
        <v>0</v>
      </c>
      <c r="AD13" s="1089">
        <f t="shared" si="3"/>
        <v>0</v>
      </c>
      <c r="AE13" s="1088">
        <f t="shared" si="3"/>
        <v>0</v>
      </c>
      <c r="AF13" s="1087">
        <f t="shared" si="3"/>
        <v>5</v>
      </c>
      <c r="AG13" s="1088">
        <f t="shared" si="3"/>
        <v>809</v>
      </c>
      <c r="AH13" s="1089">
        <f t="shared" si="3"/>
        <v>100</v>
      </c>
      <c r="AI13" s="1088">
        <f t="shared" si="3"/>
        <v>13039</v>
      </c>
      <c r="AJ13" s="1087">
        <f t="shared" si="3"/>
        <v>4</v>
      </c>
      <c r="AK13" s="1086">
        <f t="shared" si="3"/>
        <v>126</v>
      </c>
      <c r="AM13" s="1" t="s">
        <v>761</v>
      </c>
    </row>
    <row r="14" spans="1:39" ht="16.5" customHeight="1" x14ac:dyDescent="0.7">
      <c r="A14" s="1034" t="s">
        <v>761</v>
      </c>
      <c r="B14" s="2440" t="s">
        <v>801</v>
      </c>
      <c r="C14" s="2440"/>
      <c r="D14" s="1085">
        <v>24</v>
      </c>
      <c r="E14" s="1083">
        <v>1220</v>
      </c>
      <c r="F14" s="1084">
        <v>7</v>
      </c>
      <c r="G14" s="1081">
        <v>296</v>
      </c>
      <c r="H14" s="1082">
        <v>6</v>
      </c>
      <c r="I14" s="1081">
        <v>929</v>
      </c>
      <c r="J14" s="1080">
        <v>3</v>
      </c>
      <c r="K14" s="1083">
        <v>159</v>
      </c>
      <c r="L14" s="1084">
        <v>0</v>
      </c>
      <c r="M14" s="1083">
        <v>0</v>
      </c>
      <c r="N14" s="1082">
        <v>2</v>
      </c>
      <c r="O14" s="1083">
        <v>139</v>
      </c>
      <c r="P14" s="1084">
        <v>2</v>
      </c>
      <c r="Q14" s="1081">
        <v>139</v>
      </c>
      <c r="R14" s="1080">
        <v>2</v>
      </c>
      <c r="S14" s="1083">
        <v>75</v>
      </c>
      <c r="T14" s="1084">
        <v>0</v>
      </c>
      <c r="U14" s="1083">
        <v>0</v>
      </c>
      <c r="V14" s="1084">
        <v>0</v>
      </c>
      <c r="W14" s="1083">
        <v>0</v>
      </c>
      <c r="X14" s="1084">
        <v>0</v>
      </c>
      <c r="Y14" s="1083">
        <v>0</v>
      </c>
      <c r="Z14" s="1084">
        <v>0</v>
      </c>
      <c r="AA14" s="1083">
        <v>0</v>
      </c>
      <c r="AB14" s="1084">
        <v>0</v>
      </c>
      <c r="AC14" s="1083">
        <v>0</v>
      </c>
      <c r="AD14" s="1082">
        <v>0</v>
      </c>
      <c r="AE14" s="1081">
        <v>0</v>
      </c>
      <c r="AF14" s="1080">
        <v>5</v>
      </c>
      <c r="AG14" s="1081">
        <v>809</v>
      </c>
      <c r="AH14" s="1082">
        <v>42</v>
      </c>
      <c r="AI14" s="1081">
        <v>3331</v>
      </c>
      <c r="AJ14" s="1080">
        <v>4</v>
      </c>
      <c r="AK14" s="1079">
        <v>126</v>
      </c>
    </row>
    <row r="15" spans="1:39" ht="16.5" customHeight="1" x14ac:dyDescent="0.7">
      <c r="A15" s="531" t="s">
        <v>765</v>
      </c>
      <c r="B15" s="2402" t="s">
        <v>799</v>
      </c>
      <c r="C15" s="2402"/>
      <c r="D15" s="1078">
        <v>4</v>
      </c>
      <c r="E15" s="1076">
        <v>1175</v>
      </c>
      <c r="F15" s="1077">
        <v>0</v>
      </c>
      <c r="G15" s="1074">
        <v>0</v>
      </c>
      <c r="H15" s="1075">
        <v>0</v>
      </c>
      <c r="I15" s="1074">
        <v>0</v>
      </c>
      <c r="J15" s="1073">
        <v>0</v>
      </c>
      <c r="K15" s="1076">
        <v>0</v>
      </c>
      <c r="L15" s="1077">
        <v>0</v>
      </c>
      <c r="M15" s="1076">
        <v>0</v>
      </c>
      <c r="N15" s="1075">
        <v>0</v>
      </c>
      <c r="O15" s="1076">
        <v>0</v>
      </c>
      <c r="P15" s="1077">
        <v>0</v>
      </c>
      <c r="Q15" s="1074">
        <v>0</v>
      </c>
      <c r="R15" s="1073">
        <v>0</v>
      </c>
      <c r="S15" s="1076">
        <v>0</v>
      </c>
      <c r="T15" s="1077">
        <v>0</v>
      </c>
      <c r="U15" s="1076">
        <v>0</v>
      </c>
      <c r="V15" s="1077">
        <v>0</v>
      </c>
      <c r="W15" s="1076">
        <v>0</v>
      </c>
      <c r="X15" s="1077">
        <v>0</v>
      </c>
      <c r="Y15" s="1076">
        <v>0</v>
      </c>
      <c r="Z15" s="1077">
        <v>0</v>
      </c>
      <c r="AA15" s="1076">
        <v>0</v>
      </c>
      <c r="AB15" s="1077">
        <v>0</v>
      </c>
      <c r="AC15" s="1076">
        <v>0</v>
      </c>
      <c r="AD15" s="1075">
        <v>0</v>
      </c>
      <c r="AE15" s="1074">
        <v>0</v>
      </c>
      <c r="AF15" s="1073">
        <v>0</v>
      </c>
      <c r="AG15" s="1074">
        <v>0</v>
      </c>
      <c r="AH15" s="1075">
        <v>4</v>
      </c>
      <c r="AI15" s="1074">
        <v>1175</v>
      </c>
      <c r="AJ15" s="1073">
        <v>0</v>
      </c>
      <c r="AK15" s="1072">
        <v>0</v>
      </c>
    </row>
    <row r="16" spans="1:39" ht="16.5" customHeight="1" x14ac:dyDescent="0.7">
      <c r="A16" s="531" t="s">
        <v>765</v>
      </c>
      <c r="B16" s="2402" t="s">
        <v>797</v>
      </c>
      <c r="C16" s="2402"/>
      <c r="D16" s="1078">
        <v>13</v>
      </c>
      <c r="E16" s="1076">
        <v>1541</v>
      </c>
      <c r="F16" s="1077">
        <v>6</v>
      </c>
      <c r="G16" s="1074">
        <v>1080</v>
      </c>
      <c r="H16" s="1075">
        <v>2</v>
      </c>
      <c r="I16" s="1074">
        <v>1678</v>
      </c>
      <c r="J16" s="1073">
        <v>2</v>
      </c>
      <c r="K16" s="1076">
        <v>401</v>
      </c>
      <c r="L16" s="1077">
        <v>0</v>
      </c>
      <c r="M16" s="1076">
        <v>0</v>
      </c>
      <c r="N16" s="1075">
        <v>0</v>
      </c>
      <c r="O16" s="1076">
        <v>0</v>
      </c>
      <c r="P16" s="1077">
        <v>0</v>
      </c>
      <c r="Q16" s="1074">
        <v>0</v>
      </c>
      <c r="R16" s="1073">
        <v>0</v>
      </c>
      <c r="S16" s="1076">
        <v>0</v>
      </c>
      <c r="T16" s="1077">
        <v>0</v>
      </c>
      <c r="U16" s="1076">
        <v>0</v>
      </c>
      <c r="V16" s="1077">
        <v>0</v>
      </c>
      <c r="W16" s="1076">
        <v>0</v>
      </c>
      <c r="X16" s="1077">
        <v>0</v>
      </c>
      <c r="Y16" s="1076">
        <v>0</v>
      </c>
      <c r="Z16" s="1077">
        <v>0</v>
      </c>
      <c r="AA16" s="1076">
        <v>0</v>
      </c>
      <c r="AB16" s="1077">
        <v>0</v>
      </c>
      <c r="AC16" s="1076">
        <v>0</v>
      </c>
      <c r="AD16" s="1075">
        <v>1</v>
      </c>
      <c r="AE16" s="1074">
        <v>107</v>
      </c>
      <c r="AF16" s="1073">
        <v>0</v>
      </c>
      <c r="AG16" s="1074">
        <v>0</v>
      </c>
      <c r="AH16" s="1075">
        <v>18</v>
      </c>
      <c r="AI16" s="1074">
        <v>3727</v>
      </c>
      <c r="AJ16" s="1073">
        <v>20</v>
      </c>
      <c r="AK16" s="1072">
        <v>3191</v>
      </c>
    </row>
    <row r="17" spans="1:37" ht="16.5" customHeight="1" x14ac:dyDescent="0.7">
      <c r="A17" s="531" t="s">
        <v>765</v>
      </c>
      <c r="B17" s="2402" t="s">
        <v>796</v>
      </c>
      <c r="C17" s="2402"/>
      <c r="D17" s="1078">
        <v>42</v>
      </c>
      <c r="E17" s="1076">
        <v>593</v>
      </c>
      <c r="F17" s="1077">
        <v>0</v>
      </c>
      <c r="G17" s="1074">
        <v>0</v>
      </c>
      <c r="H17" s="1075">
        <v>56</v>
      </c>
      <c r="I17" s="1074">
        <v>3209</v>
      </c>
      <c r="J17" s="1073">
        <v>9</v>
      </c>
      <c r="K17" s="1076">
        <v>290</v>
      </c>
      <c r="L17" s="1077">
        <v>0</v>
      </c>
      <c r="M17" s="1076">
        <v>0</v>
      </c>
      <c r="N17" s="1075">
        <v>0</v>
      </c>
      <c r="O17" s="1076">
        <v>0</v>
      </c>
      <c r="P17" s="1077">
        <v>0</v>
      </c>
      <c r="Q17" s="1074">
        <v>0</v>
      </c>
      <c r="R17" s="1073">
        <v>4</v>
      </c>
      <c r="S17" s="1076">
        <v>238</v>
      </c>
      <c r="T17" s="1077">
        <v>0</v>
      </c>
      <c r="U17" s="1076">
        <v>0</v>
      </c>
      <c r="V17" s="1077">
        <v>3</v>
      </c>
      <c r="W17" s="1076">
        <v>229</v>
      </c>
      <c r="X17" s="1077">
        <v>0</v>
      </c>
      <c r="Y17" s="1076">
        <v>0</v>
      </c>
      <c r="Z17" s="1077">
        <v>0</v>
      </c>
      <c r="AA17" s="1076">
        <v>0</v>
      </c>
      <c r="AB17" s="1077">
        <v>1</v>
      </c>
      <c r="AC17" s="1076">
        <v>9</v>
      </c>
      <c r="AD17" s="1075">
        <v>0</v>
      </c>
      <c r="AE17" s="1074">
        <v>0</v>
      </c>
      <c r="AF17" s="1073">
        <v>3</v>
      </c>
      <c r="AG17" s="1074">
        <v>115</v>
      </c>
      <c r="AH17" s="1075">
        <v>114</v>
      </c>
      <c r="AI17" s="1074">
        <v>4445</v>
      </c>
      <c r="AJ17" s="1073">
        <v>11</v>
      </c>
      <c r="AK17" s="1072">
        <v>237</v>
      </c>
    </row>
    <row r="18" spans="1:37" ht="16.5" customHeight="1" x14ac:dyDescent="0.7">
      <c r="A18" s="531" t="s">
        <v>761</v>
      </c>
      <c r="B18" s="2402" t="s">
        <v>795</v>
      </c>
      <c r="C18" s="2402"/>
      <c r="D18" s="1078">
        <v>12</v>
      </c>
      <c r="E18" s="1076">
        <v>1024</v>
      </c>
      <c r="F18" s="1077">
        <v>1</v>
      </c>
      <c r="G18" s="1074">
        <v>9</v>
      </c>
      <c r="H18" s="1075">
        <v>3</v>
      </c>
      <c r="I18" s="1074">
        <v>344</v>
      </c>
      <c r="J18" s="1073">
        <v>0</v>
      </c>
      <c r="K18" s="1076">
        <v>0</v>
      </c>
      <c r="L18" s="1077">
        <v>0</v>
      </c>
      <c r="M18" s="1076">
        <v>0</v>
      </c>
      <c r="N18" s="1075">
        <v>0</v>
      </c>
      <c r="O18" s="1076">
        <v>0</v>
      </c>
      <c r="P18" s="1077">
        <v>0</v>
      </c>
      <c r="Q18" s="1074">
        <v>0</v>
      </c>
      <c r="R18" s="1073">
        <v>0</v>
      </c>
      <c r="S18" s="1076">
        <v>0</v>
      </c>
      <c r="T18" s="1077">
        <v>0</v>
      </c>
      <c r="U18" s="1076">
        <v>0</v>
      </c>
      <c r="V18" s="1077">
        <v>0</v>
      </c>
      <c r="W18" s="1076">
        <v>0</v>
      </c>
      <c r="X18" s="1077">
        <v>0</v>
      </c>
      <c r="Y18" s="1076">
        <v>0</v>
      </c>
      <c r="Z18" s="1077">
        <v>0</v>
      </c>
      <c r="AA18" s="1076">
        <v>0</v>
      </c>
      <c r="AB18" s="1077">
        <v>0</v>
      </c>
      <c r="AC18" s="1076">
        <v>0</v>
      </c>
      <c r="AD18" s="1075">
        <v>0</v>
      </c>
      <c r="AE18" s="1074">
        <v>0</v>
      </c>
      <c r="AF18" s="1073">
        <v>0</v>
      </c>
      <c r="AG18" s="1074">
        <v>0</v>
      </c>
      <c r="AH18" s="1075">
        <v>15</v>
      </c>
      <c r="AI18" s="1074">
        <v>1368</v>
      </c>
      <c r="AJ18" s="1073">
        <v>0</v>
      </c>
      <c r="AK18" s="1072">
        <v>0</v>
      </c>
    </row>
    <row r="19" spans="1:37" ht="16.5" customHeight="1" x14ac:dyDescent="0.7">
      <c r="A19" s="531" t="s">
        <v>765</v>
      </c>
      <c r="B19" s="2402" t="s">
        <v>793</v>
      </c>
      <c r="C19" s="2402"/>
      <c r="D19" s="1078">
        <v>8</v>
      </c>
      <c r="E19" s="1076">
        <v>2913</v>
      </c>
      <c r="F19" s="1077">
        <v>0</v>
      </c>
      <c r="G19" s="1074">
        <v>0</v>
      </c>
      <c r="H19" s="1075">
        <v>6</v>
      </c>
      <c r="I19" s="1074">
        <v>6751</v>
      </c>
      <c r="J19" s="1073">
        <v>0</v>
      </c>
      <c r="K19" s="1076">
        <v>0</v>
      </c>
      <c r="L19" s="1077">
        <v>0</v>
      </c>
      <c r="M19" s="1076">
        <v>0</v>
      </c>
      <c r="N19" s="1075">
        <v>0</v>
      </c>
      <c r="O19" s="1076">
        <v>0</v>
      </c>
      <c r="P19" s="1077">
        <v>0</v>
      </c>
      <c r="Q19" s="1074">
        <v>0</v>
      </c>
      <c r="R19" s="1073">
        <v>0</v>
      </c>
      <c r="S19" s="1076">
        <v>0</v>
      </c>
      <c r="T19" s="1077">
        <v>0</v>
      </c>
      <c r="U19" s="1076">
        <v>0</v>
      </c>
      <c r="V19" s="1077">
        <v>0</v>
      </c>
      <c r="W19" s="1076">
        <v>0</v>
      </c>
      <c r="X19" s="1077">
        <v>0</v>
      </c>
      <c r="Y19" s="1076">
        <v>0</v>
      </c>
      <c r="Z19" s="1077">
        <v>0</v>
      </c>
      <c r="AA19" s="1076">
        <v>0</v>
      </c>
      <c r="AB19" s="1077">
        <v>0</v>
      </c>
      <c r="AC19" s="1076">
        <v>0</v>
      </c>
      <c r="AD19" s="1075">
        <v>0</v>
      </c>
      <c r="AE19" s="1074">
        <v>0</v>
      </c>
      <c r="AF19" s="1073">
        <v>0</v>
      </c>
      <c r="AG19" s="1074">
        <v>0</v>
      </c>
      <c r="AH19" s="1075">
        <v>14</v>
      </c>
      <c r="AI19" s="1074">
        <v>9664</v>
      </c>
      <c r="AJ19" s="1073">
        <v>24</v>
      </c>
      <c r="AK19" s="1072">
        <v>568</v>
      </c>
    </row>
    <row r="20" spans="1:37" ht="16.5" customHeight="1" x14ac:dyDescent="0.7">
      <c r="A20" s="531" t="s">
        <v>765</v>
      </c>
      <c r="B20" s="2402" t="s">
        <v>792</v>
      </c>
      <c r="C20" s="2402"/>
      <c r="D20" s="1078">
        <v>1</v>
      </c>
      <c r="E20" s="1076">
        <v>464</v>
      </c>
      <c r="F20" s="1077">
        <v>0</v>
      </c>
      <c r="G20" s="1074">
        <v>0</v>
      </c>
      <c r="H20" s="1075">
        <v>0</v>
      </c>
      <c r="I20" s="1074">
        <v>0</v>
      </c>
      <c r="J20" s="1073">
        <v>0</v>
      </c>
      <c r="K20" s="1076">
        <v>0</v>
      </c>
      <c r="L20" s="1077">
        <v>0</v>
      </c>
      <c r="M20" s="1076">
        <v>0</v>
      </c>
      <c r="N20" s="1075">
        <v>0</v>
      </c>
      <c r="O20" s="1076">
        <v>0</v>
      </c>
      <c r="P20" s="1077">
        <v>0</v>
      </c>
      <c r="Q20" s="1074">
        <v>0</v>
      </c>
      <c r="R20" s="1073">
        <v>0</v>
      </c>
      <c r="S20" s="1076">
        <v>0</v>
      </c>
      <c r="T20" s="1077">
        <v>0</v>
      </c>
      <c r="U20" s="1076">
        <v>0</v>
      </c>
      <c r="V20" s="1077">
        <v>0</v>
      </c>
      <c r="W20" s="1076">
        <v>0</v>
      </c>
      <c r="X20" s="1077">
        <v>0</v>
      </c>
      <c r="Y20" s="1076">
        <v>0</v>
      </c>
      <c r="Z20" s="1077">
        <v>0</v>
      </c>
      <c r="AA20" s="1076">
        <v>0</v>
      </c>
      <c r="AB20" s="1077">
        <v>0</v>
      </c>
      <c r="AC20" s="1076">
        <v>0</v>
      </c>
      <c r="AD20" s="1075">
        <v>0</v>
      </c>
      <c r="AE20" s="1074">
        <v>0</v>
      </c>
      <c r="AF20" s="1073">
        <v>0</v>
      </c>
      <c r="AG20" s="1074">
        <v>0</v>
      </c>
      <c r="AH20" s="1075">
        <v>1</v>
      </c>
      <c r="AI20" s="1074">
        <v>464</v>
      </c>
      <c r="AJ20" s="1073">
        <v>0</v>
      </c>
      <c r="AK20" s="1072">
        <v>0</v>
      </c>
    </row>
    <row r="21" spans="1:37" ht="16.5" customHeight="1" x14ac:dyDescent="0.7">
      <c r="A21" s="531" t="s">
        <v>765</v>
      </c>
      <c r="B21" s="2402" t="s">
        <v>791</v>
      </c>
      <c r="C21" s="2402"/>
      <c r="D21" s="1078">
        <v>20</v>
      </c>
      <c r="E21" s="1076">
        <v>1744</v>
      </c>
      <c r="F21" s="1077">
        <v>3</v>
      </c>
      <c r="G21" s="1074">
        <v>178</v>
      </c>
      <c r="H21" s="1075">
        <v>28</v>
      </c>
      <c r="I21" s="1074">
        <v>6104</v>
      </c>
      <c r="J21" s="1073">
        <v>8</v>
      </c>
      <c r="K21" s="1076">
        <v>334</v>
      </c>
      <c r="L21" s="1077">
        <v>0</v>
      </c>
      <c r="M21" s="1076">
        <v>0</v>
      </c>
      <c r="N21" s="1075">
        <v>1</v>
      </c>
      <c r="O21" s="1076">
        <v>122</v>
      </c>
      <c r="P21" s="1077">
        <v>0</v>
      </c>
      <c r="Q21" s="1074">
        <v>0</v>
      </c>
      <c r="R21" s="1073">
        <v>0</v>
      </c>
      <c r="S21" s="1076">
        <v>0</v>
      </c>
      <c r="T21" s="1077">
        <v>0</v>
      </c>
      <c r="U21" s="1076">
        <v>0</v>
      </c>
      <c r="V21" s="1077">
        <v>0</v>
      </c>
      <c r="W21" s="1076">
        <v>0</v>
      </c>
      <c r="X21" s="1077">
        <v>0</v>
      </c>
      <c r="Y21" s="1076">
        <v>0</v>
      </c>
      <c r="Z21" s="1077">
        <v>0</v>
      </c>
      <c r="AA21" s="1076">
        <v>0</v>
      </c>
      <c r="AB21" s="1077">
        <v>0</v>
      </c>
      <c r="AC21" s="1076">
        <v>0</v>
      </c>
      <c r="AD21" s="1075">
        <v>0</v>
      </c>
      <c r="AE21" s="1074">
        <v>0</v>
      </c>
      <c r="AF21" s="1073">
        <v>1</v>
      </c>
      <c r="AG21" s="1074">
        <v>150</v>
      </c>
      <c r="AH21" s="1075">
        <v>58</v>
      </c>
      <c r="AI21" s="1074">
        <v>8454</v>
      </c>
      <c r="AJ21" s="1073">
        <v>7</v>
      </c>
      <c r="AK21" s="1072">
        <v>286</v>
      </c>
    </row>
    <row r="22" spans="1:37" ht="16.5" customHeight="1" x14ac:dyDescent="0.7">
      <c r="A22" s="531" t="s">
        <v>765</v>
      </c>
      <c r="B22" s="2402" t="s">
        <v>790</v>
      </c>
      <c r="C22" s="2402"/>
      <c r="D22" s="1078">
        <v>2</v>
      </c>
      <c r="E22" s="1076">
        <v>105</v>
      </c>
      <c r="F22" s="1077">
        <v>2</v>
      </c>
      <c r="G22" s="1074">
        <v>105</v>
      </c>
      <c r="H22" s="1075">
        <v>0</v>
      </c>
      <c r="I22" s="1074">
        <v>0</v>
      </c>
      <c r="J22" s="1073">
        <v>0</v>
      </c>
      <c r="K22" s="1076">
        <v>0</v>
      </c>
      <c r="L22" s="1077">
        <v>0</v>
      </c>
      <c r="M22" s="1076">
        <v>0</v>
      </c>
      <c r="N22" s="1075">
        <v>0</v>
      </c>
      <c r="O22" s="1076">
        <v>0</v>
      </c>
      <c r="P22" s="1077">
        <v>0</v>
      </c>
      <c r="Q22" s="1074">
        <v>0</v>
      </c>
      <c r="R22" s="1073">
        <v>0</v>
      </c>
      <c r="S22" s="1076">
        <v>0</v>
      </c>
      <c r="T22" s="1077">
        <v>0</v>
      </c>
      <c r="U22" s="1076">
        <v>0</v>
      </c>
      <c r="V22" s="1077">
        <v>0</v>
      </c>
      <c r="W22" s="1076">
        <v>0</v>
      </c>
      <c r="X22" s="1077">
        <v>0</v>
      </c>
      <c r="Y22" s="1076">
        <v>0</v>
      </c>
      <c r="Z22" s="1077">
        <v>0</v>
      </c>
      <c r="AA22" s="1076">
        <v>0</v>
      </c>
      <c r="AB22" s="1077">
        <v>0</v>
      </c>
      <c r="AC22" s="1076">
        <v>0</v>
      </c>
      <c r="AD22" s="1075">
        <v>0</v>
      </c>
      <c r="AE22" s="1074">
        <v>0</v>
      </c>
      <c r="AF22" s="1073">
        <v>2</v>
      </c>
      <c r="AG22" s="1074">
        <v>220</v>
      </c>
      <c r="AH22" s="1075">
        <v>4</v>
      </c>
      <c r="AI22" s="1074">
        <v>325</v>
      </c>
      <c r="AJ22" s="1073">
        <v>10</v>
      </c>
      <c r="AK22" s="1072">
        <v>1374</v>
      </c>
    </row>
    <row r="23" spans="1:37" ht="16.5" customHeight="1" x14ac:dyDescent="0.7">
      <c r="A23" s="531" t="s">
        <v>761</v>
      </c>
      <c r="B23" s="2402" t="s">
        <v>789</v>
      </c>
      <c r="C23" s="2402"/>
      <c r="D23" s="1078">
        <v>7</v>
      </c>
      <c r="E23" s="1076">
        <v>2456</v>
      </c>
      <c r="F23" s="1077">
        <v>0</v>
      </c>
      <c r="G23" s="1074">
        <v>0</v>
      </c>
      <c r="H23" s="1075">
        <v>0</v>
      </c>
      <c r="I23" s="1074">
        <v>0</v>
      </c>
      <c r="J23" s="1073">
        <v>0</v>
      </c>
      <c r="K23" s="1076">
        <v>0</v>
      </c>
      <c r="L23" s="1077">
        <v>0</v>
      </c>
      <c r="M23" s="1076">
        <v>0</v>
      </c>
      <c r="N23" s="1075">
        <v>0</v>
      </c>
      <c r="O23" s="1076">
        <v>0</v>
      </c>
      <c r="P23" s="1077">
        <v>0</v>
      </c>
      <c r="Q23" s="1074">
        <v>0</v>
      </c>
      <c r="R23" s="1073">
        <v>0</v>
      </c>
      <c r="S23" s="1076">
        <v>0</v>
      </c>
      <c r="T23" s="1077">
        <v>0</v>
      </c>
      <c r="U23" s="1076">
        <v>0</v>
      </c>
      <c r="V23" s="1077">
        <v>0</v>
      </c>
      <c r="W23" s="1076">
        <v>0</v>
      </c>
      <c r="X23" s="1077">
        <v>0</v>
      </c>
      <c r="Y23" s="1076">
        <v>0</v>
      </c>
      <c r="Z23" s="1077">
        <v>0</v>
      </c>
      <c r="AA23" s="1076">
        <v>0</v>
      </c>
      <c r="AB23" s="1077">
        <v>0</v>
      </c>
      <c r="AC23" s="1076">
        <v>0</v>
      </c>
      <c r="AD23" s="1075">
        <v>0</v>
      </c>
      <c r="AE23" s="1074">
        <v>0</v>
      </c>
      <c r="AF23" s="1073">
        <v>0</v>
      </c>
      <c r="AG23" s="1074">
        <v>0</v>
      </c>
      <c r="AH23" s="1075">
        <v>7</v>
      </c>
      <c r="AI23" s="1074">
        <v>2456</v>
      </c>
      <c r="AJ23" s="1073">
        <v>0</v>
      </c>
      <c r="AK23" s="1072">
        <v>0</v>
      </c>
    </row>
    <row r="24" spans="1:37" ht="16.5" customHeight="1" x14ac:dyDescent="0.7">
      <c r="A24" s="531" t="s">
        <v>765</v>
      </c>
      <c r="B24" s="2402" t="s">
        <v>788</v>
      </c>
      <c r="C24" s="2402"/>
      <c r="D24" s="1078">
        <v>3</v>
      </c>
      <c r="E24" s="1076">
        <v>293</v>
      </c>
      <c r="F24" s="1077">
        <v>0</v>
      </c>
      <c r="G24" s="1074">
        <v>0</v>
      </c>
      <c r="H24" s="1075">
        <v>3</v>
      </c>
      <c r="I24" s="1074">
        <v>926</v>
      </c>
      <c r="J24" s="1073">
        <v>0</v>
      </c>
      <c r="K24" s="1076">
        <v>0</v>
      </c>
      <c r="L24" s="1077">
        <v>0</v>
      </c>
      <c r="M24" s="1076">
        <v>0</v>
      </c>
      <c r="N24" s="1075">
        <v>0</v>
      </c>
      <c r="O24" s="1076">
        <v>0</v>
      </c>
      <c r="P24" s="1077">
        <v>0</v>
      </c>
      <c r="Q24" s="1074">
        <v>0</v>
      </c>
      <c r="R24" s="1073">
        <v>0</v>
      </c>
      <c r="S24" s="1076">
        <v>0</v>
      </c>
      <c r="T24" s="1077">
        <v>0</v>
      </c>
      <c r="U24" s="1076">
        <v>0</v>
      </c>
      <c r="V24" s="1077">
        <v>0</v>
      </c>
      <c r="W24" s="1076">
        <v>0</v>
      </c>
      <c r="X24" s="1077">
        <v>0</v>
      </c>
      <c r="Y24" s="1076">
        <v>0</v>
      </c>
      <c r="Z24" s="1077">
        <v>0</v>
      </c>
      <c r="AA24" s="1076">
        <v>0</v>
      </c>
      <c r="AB24" s="1077">
        <v>0</v>
      </c>
      <c r="AC24" s="1076">
        <v>0</v>
      </c>
      <c r="AD24" s="1075">
        <v>0</v>
      </c>
      <c r="AE24" s="1074">
        <v>0</v>
      </c>
      <c r="AF24" s="1073">
        <v>0</v>
      </c>
      <c r="AG24" s="1074">
        <v>0</v>
      </c>
      <c r="AH24" s="1075">
        <v>6</v>
      </c>
      <c r="AI24" s="1074">
        <v>1219</v>
      </c>
      <c r="AJ24" s="1073">
        <v>0</v>
      </c>
      <c r="AK24" s="1072">
        <v>0</v>
      </c>
    </row>
    <row r="25" spans="1:37" ht="16.5" customHeight="1" x14ac:dyDescent="0.7">
      <c r="A25" s="531" t="s">
        <v>782</v>
      </c>
      <c r="B25" s="2402" t="s">
        <v>787</v>
      </c>
      <c r="C25" s="2402"/>
      <c r="D25" s="1078">
        <v>26</v>
      </c>
      <c r="E25" s="1076">
        <v>338</v>
      </c>
      <c r="F25" s="1077">
        <v>21</v>
      </c>
      <c r="G25" s="1074">
        <v>254</v>
      </c>
      <c r="H25" s="1075">
        <v>33</v>
      </c>
      <c r="I25" s="1074">
        <v>667</v>
      </c>
      <c r="J25" s="1073">
        <v>3</v>
      </c>
      <c r="K25" s="1076">
        <v>74</v>
      </c>
      <c r="L25" s="1077">
        <v>0</v>
      </c>
      <c r="M25" s="1076">
        <v>0</v>
      </c>
      <c r="N25" s="1075">
        <v>0</v>
      </c>
      <c r="O25" s="1076">
        <v>0</v>
      </c>
      <c r="P25" s="1077">
        <v>0</v>
      </c>
      <c r="Q25" s="1074">
        <v>0</v>
      </c>
      <c r="R25" s="1073">
        <v>83</v>
      </c>
      <c r="S25" s="1076">
        <v>512</v>
      </c>
      <c r="T25" s="1077">
        <v>6</v>
      </c>
      <c r="U25" s="1076">
        <v>37</v>
      </c>
      <c r="V25" s="1077">
        <v>12</v>
      </c>
      <c r="W25" s="1076">
        <v>117</v>
      </c>
      <c r="X25" s="1077">
        <v>0</v>
      </c>
      <c r="Y25" s="1076">
        <v>0</v>
      </c>
      <c r="Z25" s="1077">
        <v>0</v>
      </c>
      <c r="AA25" s="1076">
        <v>0</v>
      </c>
      <c r="AB25" s="1077">
        <v>3</v>
      </c>
      <c r="AC25" s="1076">
        <v>10</v>
      </c>
      <c r="AD25" s="1075">
        <v>0</v>
      </c>
      <c r="AE25" s="1074">
        <v>0</v>
      </c>
      <c r="AF25" s="1073">
        <v>0</v>
      </c>
      <c r="AG25" s="1074">
        <v>0</v>
      </c>
      <c r="AH25" s="1075">
        <v>145</v>
      </c>
      <c r="AI25" s="1074">
        <v>1591</v>
      </c>
      <c r="AJ25" s="1073">
        <v>23</v>
      </c>
      <c r="AK25" s="1072">
        <v>514</v>
      </c>
    </row>
    <row r="26" spans="1:37" ht="16.5" customHeight="1" x14ac:dyDescent="0.7">
      <c r="A26" s="531" t="s">
        <v>782</v>
      </c>
      <c r="B26" s="2402" t="s">
        <v>785</v>
      </c>
      <c r="C26" s="2402"/>
      <c r="D26" s="1078">
        <v>0</v>
      </c>
      <c r="E26" s="1076">
        <v>0</v>
      </c>
      <c r="F26" s="1077">
        <v>0</v>
      </c>
      <c r="G26" s="1074">
        <v>0</v>
      </c>
      <c r="H26" s="1075">
        <v>0</v>
      </c>
      <c r="I26" s="1074">
        <v>0</v>
      </c>
      <c r="J26" s="1073">
        <v>0</v>
      </c>
      <c r="K26" s="1076">
        <v>0</v>
      </c>
      <c r="L26" s="1077">
        <v>0</v>
      </c>
      <c r="M26" s="1076">
        <v>0</v>
      </c>
      <c r="N26" s="1075">
        <v>0</v>
      </c>
      <c r="O26" s="1076">
        <v>0</v>
      </c>
      <c r="P26" s="1077">
        <v>0</v>
      </c>
      <c r="Q26" s="1074">
        <v>0</v>
      </c>
      <c r="R26" s="1073">
        <v>0</v>
      </c>
      <c r="S26" s="1076">
        <v>0</v>
      </c>
      <c r="T26" s="1077">
        <v>0</v>
      </c>
      <c r="U26" s="1076">
        <v>0</v>
      </c>
      <c r="V26" s="1077">
        <v>0</v>
      </c>
      <c r="W26" s="1076">
        <v>0</v>
      </c>
      <c r="X26" s="1077">
        <v>0</v>
      </c>
      <c r="Y26" s="1076">
        <v>0</v>
      </c>
      <c r="Z26" s="1077">
        <v>0</v>
      </c>
      <c r="AA26" s="1076">
        <v>0</v>
      </c>
      <c r="AB26" s="1077">
        <v>0</v>
      </c>
      <c r="AC26" s="1076">
        <v>0</v>
      </c>
      <c r="AD26" s="1075">
        <v>0</v>
      </c>
      <c r="AE26" s="1074">
        <v>0</v>
      </c>
      <c r="AF26" s="1073">
        <v>0</v>
      </c>
      <c r="AG26" s="1074">
        <v>0</v>
      </c>
      <c r="AH26" s="1075">
        <v>0</v>
      </c>
      <c r="AI26" s="1074">
        <v>0</v>
      </c>
      <c r="AJ26" s="1073">
        <v>0</v>
      </c>
      <c r="AK26" s="1072">
        <v>0</v>
      </c>
    </row>
    <row r="27" spans="1:37" ht="16.5" customHeight="1" x14ac:dyDescent="0.7">
      <c r="A27" s="531" t="s">
        <v>761</v>
      </c>
      <c r="B27" s="2402" t="s">
        <v>784</v>
      </c>
      <c r="C27" s="2402"/>
      <c r="D27" s="1078">
        <v>7</v>
      </c>
      <c r="E27" s="1076">
        <v>2829</v>
      </c>
      <c r="F27" s="1077">
        <v>7</v>
      </c>
      <c r="G27" s="1074">
        <v>2829</v>
      </c>
      <c r="H27" s="1075">
        <v>0</v>
      </c>
      <c r="I27" s="1074">
        <v>0</v>
      </c>
      <c r="J27" s="1073">
        <v>0</v>
      </c>
      <c r="K27" s="1076">
        <v>0</v>
      </c>
      <c r="L27" s="1077">
        <v>0</v>
      </c>
      <c r="M27" s="1076">
        <v>0</v>
      </c>
      <c r="N27" s="1075">
        <v>0</v>
      </c>
      <c r="O27" s="1076">
        <v>0</v>
      </c>
      <c r="P27" s="1077">
        <v>0</v>
      </c>
      <c r="Q27" s="1074">
        <v>0</v>
      </c>
      <c r="R27" s="1073">
        <v>0</v>
      </c>
      <c r="S27" s="1076">
        <v>0</v>
      </c>
      <c r="T27" s="1077">
        <v>0</v>
      </c>
      <c r="U27" s="1076">
        <v>0</v>
      </c>
      <c r="V27" s="1077">
        <v>0</v>
      </c>
      <c r="W27" s="1076">
        <v>0</v>
      </c>
      <c r="X27" s="1077">
        <v>0</v>
      </c>
      <c r="Y27" s="1076">
        <v>0</v>
      </c>
      <c r="Z27" s="1077">
        <v>0</v>
      </c>
      <c r="AA27" s="1076">
        <v>0</v>
      </c>
      <c r="AB27" s="1077">
        <v>0</v>
      </c>
      <c r="AC27" s="1076">
        <v>0</v>
      </c>
      <c r="AD27" s="1075">
        <v>0</v>
      </c>
      <c r="AE27" s="1074">
        <v>0</v>
      </c>
      <c r="AF27" s="1073">
        <v>0</v>
      </c>
      <c r="AG27" s="1074">
        <v>0</v>
      </c>
      <c r="AH27" s="1075">
        <v>7</v>
      </c>
      <c r="AI27" s="1074">
        <v>2829</v>
      </c>
      <c r="AJ27" s="1073">
        <v>0</v>
      </c>
      <c r="AK27" s="1072">
        <v>0</v>
      </c>
    </row>
    <row r="28" spans="1:37" ht="16.5" customHeight="1" x14ac:dyDescent="0.7">
      <c r="A28" s="531" t="s">
        <v>782</v>
      </c>
      <c r="B28" s="2402" t="s">
        <v>781</v>
      </c>
      <c r="C28" s="2402"/>
      <c r="D28" s="1078">
        <v>0</v>
      </c>
      <c r="E28" s="1076">
        <v>0</v>
      </c>
      <c r="F28" s="1077">
        <v>0</v>
      </c>
      <c r="G28" s="1074">
        <v>0</v>
      </c>
      <c r="H28" s="1075">
        <v>0</v>
      </c>
      <c r="I28" s="1074">
        <v>0</v>
      </c>
      <c r="J28" s="1073">
        <v>0</v>
      </c>
      <c r="K28" s="1076">
        <v>0</v>
      </c>
      <c r="L28" s="1077">
        <v>0</v>
      </c>
      <c r="M28" s="1076">
        <v>0</v>
      </c>
      <c r="N28" s="1075">
        <v>0</v>
      </c>
      <c r="O28" s="1076">
        <v>0</v>
      </c>
      <c r="P28" s="1077">
        <v>0</v>
      </c>
      <c r="Q28" s="1074">
        <v>0</v>
      </c>
      <c r="R28" s="1073">
        <v>0</v>
      </c>
      <c r="S28" s="1076">
        <v>0</v>
      </c>
      <c r="T28" s="1077">
        <v>0</v>
      </c>
      <c r="U28" s="1076">
        <v>0</v>
      </c>
      <c r="V28" s="1077">
        <v>0</v>
      </c>
      <c r="W28" s="1076">
        <v>0</v>
      </c>
      <c r="X28" s="1077">
        <v>0</v>
      </c>
      <c r="Y28" s="1076">
        <v>0</v>
      </c>
      <c r="Z28" s="1077">
        <v>0</v>
      </c>
      <c r="AA28" s="1076">
        <v>0</v>
      </c>
      <c r="AB28" s="1077">
        <v>0</v>
      </c>
      <c r="AC28" s="1076">
        <v>0</v>
      </c>
      <c r="AD28" s="1075">
        <v>0</v>
      </c>
      <c r="AE28" s="1074">
        <v>0</v>
      </c>
      <c r="AF28" s="1073">
        <v>0</v>
      </c>
      <c r="AG28" s="1074">
        <v>0</v>
      </c>
      <c r="AH28" s="1075">
        <v>0</v>
      </c>
      <c r="AI28" s="1074">
        <v>0</v>
      </c>
      <c r="AJ28" s="1073">
        <v>0</v>
      </c>
      <c r="AK28" s="1072">
        <v>0</v>
      </c>
    </row>
    <row r="29" spans="1:37" ht="16.5" customHeight="1" x14ac:dyDescent="0.7">
      <c r="A29" s="531" t="s">
        <v>761</v>
      </c>
      <c r="B29" s="2402" t="s">
        <v>780</v>
      </c>
      <c r="C29" s="2402"/>
      <c r="D29" s="1078">
        <v>0</v>
      </c>
      <c r="E29" s="1076">
        <v>0</v>
      </c>
      <c r="F29" s="1077">
        <v>0</v>
      </c>
      <c r="G29" s="1074">
        <v>0</v>
      </c>
      <c r="H29" s="1075">
        <v>0</v>
      </c>
      <c r="I29" s="1074">
        <v>0</v>
      </c>
      <c r="J29" s="1073">
        <v>2</v>
      </c>
      <c r="K29" s="1076">
        <v>269</v>
      </c>
      <c r="L29" s="1077">
        <v>0</v>
      </c>
      <c r="M29" s="1076">
        <v>0</v>
      </c>
      <c r="N29" s="1075">
        <v>0</v>
      </c>
      <c r="O29" s="1076">
        <v>0</v>
      </c>
      <c r="P29" s="1077">
        <v>0</v>
      </c>
      <c r="Q29" s="1074">
        <v>0</v>
      </c>
      <c r="R29" s="1073">
        <v>0</v>
      </c>
      <c r="S29" s="1076">
        <v>0</v>
      </c>
      <c r="T29" s="1077">
        <v>0</v>
      </c>
      <c r="U29" s="1076">
        <v>0</v>
      </c>
      <c r="V29" s="1077">
        <v>0</v>
      </c>
      <c r="W29" s="1076">
        <v>0</v>
      </c>
      <c r="X29" s="1077">
        <v>0</v>
      </c>
      <c r="Y29" s="1076">
        <v>0</v>
      </c>
      <c r="Z29" s="1077">
        <v>0</v>
      </c>
      <c r="AA29" s="1076">
        <v>0</v>
      </c>
      <c r="AB29" s="1077">
        <v>0</v>
      </c>
      <c r="AC29" s="1076">
        <v>0</v>
      </c>
      <c r="AD29" s="1075">
        <v>0</v>
      </c>
      <c r="AE29" s="1074">
        <v>0</v>
      </c>
      <c r="AF29" s="1073">
        <v>0</v>
      </c>
      <c r="AG29" s="1074">
        <v>0</v>
      </c>
      <c r="AH29" s="1075">
        <v>2</v>
      </c>
      <c r="AI29" s="1074">
        <v>269</v>
      </c>
      <c r="AJ29" s="1073">
        <v>0</v>
      </c>
      <c r="AK29" s="1072">
        <v>0</v>
      </c>
    </row>
    <row r="30" spans="1:37" ht="16.5" customHeight="1" x14ac:dyDescent="0.7">
      <c r="A30" s="531" t="s">
        <v>761</v>
      </c>
      <c r="B30" s="2402" t="s">
        <v>777</v>
      </c>
      <c r="C30" s="2402"/>
      <c r="D30" s="1078">
        <v>10</v>
      </c>
      <c r="E30" s="1076">
        <v>1213</v>
      </c>
      <c r="F30" s="1077">
        <v>0</v>
      </c>
      <c r="G30" s="1074">
        <v>0</v>
      </c>
      <c r="H30" s="1075">
        <v>4</v>
      </c>
      <c r="I30" s="1074">
        <v>228</v>
      </c>
      <c r="J30" s="1073">
        <v>0</v>
      </c>
      <c r="K30" s="1076">
        <v>0</v>
      </c>
      <c r="L30" s="1077">
        <v>0</v>
      </c>
      <c r="M30" s="1076">
        <v>0</v>
      </c>
      <c r="N30" s="1075">
        <v>1</v>
      </c>
      <c r="O30" s="1076">
        <v>51</v>
      </c>
      <c r="P30" s="1077">
        <v>1</v>
      </c>
      <c r="Q30" s="1074">
        <v>51</v>
      </c>
      <c r="R30" s="1073">
        <v>0</v>
      </c>
      <c r="S30" s="1076">
        <v>0</v>
      </c>
      <c r="T30" s="1077">
        <v>0</v>
      </c>
      <c r="U30" s="1076">
        <v>0</v>
      </c>
      <c r="V30" s="1077">
        <v>0</v>
      </c>
      <c r="W30" s="1076">
        <v>0</v>
      </c>
      <c r="X30" s="1077">
        <v>0</v>
      </c>
      <c r="Y30" s="1076">
        <v>0</v>
      </c>
      <c r="Z30" s="1077">
        <v>0</v>
      </c>
      <c r="AA30" s="1076">
        <v>0</v>
      </c>
      <c r="AB30" s="1077">
        <v>0</v>
      </c>
      <c r="AC30" s="1076">
        <v>0</v>
      </c>
      <c r="AD30" s="1075">
        <v>0</v>
      </c>
      <c r="AE30" s="1074">
        <v>0</v>
      </c>
      <c r="AF30" s="1073">
        <v>0</v>
      </c>
      <c r="AG30" s="1074">
        <v>0</v>
      </c>
      <c r="AH30" s="1075">
        <v>15</v>
      </c>
      <c r="AI30" s="1074">
        <v>1492</v>
      </c>
      <c r="AJ30" s="1073">
        <v>0</v>
      </c>
      <c r="AK30" s="1072">
        <v>0</v>
      </c>
    </row>
    <row r="31" spans="1:37" ht="16.5" customHeight="1" x14ac:dyDescent="0.7">
      <c r="A31" s="531" t="s">
        <v>765</v>
      </c>
      <c r="B31" s="2402" t="s">
        <v>776</v>
      </c>
      <c r="C31" s="2402"/>
      <c r="D31" s="1078">
        <v>9</v>
      </c>
      <c r="E31" s="1076">
        <v>343</v>
      </c>
      <c r="F31" s="1077">
        <v>0</v>
      </c>
      <c r="G31" s="1074">
        <v>0</v>
      </c>
      <c r="H31" s="1075">
        <v>0</v>
      </c>
      <c r="I31" s="1074">
        <v>0</v>
      </c>
      <c r="J31" s="1073">
        <v>0</v>
      </c>
      <c r="K31" s="1076">
        <v>0</v>
      </c>
      <c r="L31" s="1077">
        <v>0</v>
      </c>
      <c r="M31" s="1076">
        <v>0</v>
      </c>
      <c r="N31" s="1075">
        <v>0</v>
      </c>
      <c r="O31" s="1076">
        <v>0</v>
      </c>
      <c r="P31" s="1077">
        <v>0</v>
      </c>
      <c r="Q31" s="1074">
        <v>0</v>
      </c>
      <c r="R31" s="1073">
        <v>0</v>
      </c>
      <c r="S31" s="1076">
        <v>0</v>
      </c>
      <c r="T31" s="1077">
        <v>0</v>
      </c>
      <c r="U31" s="1076">
        <v>0</v>
      </c>
      <c r="V31" s="1077">
        <v>0</v>
      </c>
      <c r="W31" s="1076">
        <v>0</v>
      </c>
      <c r="X31" s="1077">
        <v>0</v>
      </c>
      <c r="Y31" s="1076">
        <v>0</v>
      </c>
      <c r="Z31" s="1077">
        <v>0</v>
      </c>
      <c r="AA31" s="1076">
        <v>0</v>
      </c>
      <c r="AB31" s="1077">
        <v>0</v>
      </c>
      <c r="AC31" s="1076">
        <v>0</v>
      </c>
      <c r="AD31" s="1075">
        <v>0</v>
      </c>
      <c r="AE31" s="1074">
        <v>0</v>
      </c>
      <c r="AF31" s="1073">
        <v>0</v>
      </c>
      <c r="AG31" s="1074">
        <v>0</v>
      </c>
      <c r="AH31" s="1075">
        <v>9</v>
      </c>
      <c r="AI31" s="1074">
        <v>343</v>
      </c>
      <c r="AJ31" s="1073">
        <v>0</v>
      </c>
      <c r="AK31" s="1072">
        <v>0</v>
      </c>
    </row>
    <row r="32" spans="1:37" ht="16.5" customHeight="1" x14ac:dyDescent="0.7">
      <c r="A32" s="531" t="s">
        <v>765</v>
      </c>
      <c r="B32" s="2402" t="s">
        <v>775</v>
      </c>
      <c r="C32" s="2402"/>
      <c r="D32" s="1078">
        <v>13</v>
      </c>
      <c r="E32" s="1076">
        <v>1435</v>
      </c>
      <c r="F32" s="1077">
        <v>13</v>
      </c>
      <c r="G32" s="1074">
        <v>1435</v>
      </c>
      <c r="H32" s="1075">
        <v>2</v>
      </c>
      <c r="I32" s="1074">
        <v>109</v>
      </c>
      <c r="J32" s="1073">
        <v>5</v>
      </c>
      <c r="K32" s="1076">
        <v>880</v>
      </c>
      <c r="L32" s="1077">
        <v>0</v>
      </c>
      <c r="M32" s="1076">
        <v>0</v>
      </c>
      <c r="N32" s="1075">
        <v>0</v>
      </c>
      <c r="O32" s="1076">
        <v>0</v>
      </c>
      <c r="P32" s="1077">
        <v>0</v>
      </c>
      <c r="Q32" s="1074">
        <v>0</v>
      </c>
      <c r="R32" s="1073">
        <v>0</v>
      </c>
      <c r="S32" s="1076">
        <v>0</v>
      </c>
      <c r="T32" s="1077">
        <v>0</v>
      </c>
      <c r="U32" s="1076">
        <v>0</v>
      </c>
      <c r="V32" s="1077">
        <v>0</v>
      </c>
      <c r="W32" s="1076">
        <v>0</v>
      </c>
      <c r="X32" s="1077">
        <v>0</v>
      </c>
      <c r="Y32" s="1076">
        <v>0</v>
      </c>
      <c r="Z32" s="1077">
        <v>0</v>
      </c>
      <c r="AA32" s="1076">
        <v>0</v>
      </c>
      <c r="AB32" s="1077">
        <v>0</v>
      </c>
      <c r="AC32" s="1076">
        <v>0</v>
      </c>
      <c r="AD32" s="1075">
        <v>0</v>
      </c>
      <c r="AE32" s="1074">
        <v>0</v>
      </c>
      <c r="AF32" s="1073">
        <v>1</v>
      </c>
      <c r="AG32" s="1074">
        <v>13</v>
      </c>
      <c r="AH32" s="1075">
        <v>21</v>
      </c>
      <c r="AI32" s="1074">
        <v>2437</v>
      </c>
      <c r="AJ32" s="1073">
        <v>0</v>
      </c>
      <c r="AK32" s="1072">
        <v>0</v>
      </c>
    </row>
    <row r="33" spans="1:37" ht="16.5" customHeight="1" x14ac:dyDescent="0.7">
      <c r="A33" s="531" t="s">
        <v>761</v>
      </c>
      <c r="B33" s="2402" t="s">
        <v>774</v>
      </c>
      <c r="C33" s="2402"/>
      <c r="D33" s="1078">
        <v>4</v>
      </c>
      <c r="E33" s="1076">
        <v>596</v>
      </c>
      <c r="F33" s="1077">
        <v>0</v>
      </c>
      <c r="G33" s="1074">
        <v>0</v>
      </c>
      <c r="H33" s="1075">
        <v>0</v>
      </c>
      <c r="I33" s="1074">
        <v>0</v>
      </c>
      <c r="J33" s="1073">
        <v>0</v>
      </c>
      <c r="K33" s="1076">
        <v>0</v>
      </c>
      <c r="L33" s="1077">
        <v>0</v>
      </c>
      <c r="M33" s="1076">
        <v>0</v>
      </c>
      <c r="N33" s="1075">
        <v>0</v>
      </c>
      <c r="O33" s="1076">
        <v>0</v>
      </c>
      <c r="P33" s="1077">
        <v>0</v>
      </c>
      <c r="Q33" s="1074">
        <v>0</v>
      </c>
      <c r="R33" s="1073">
        <v>1</v>
      </c>
      <c r="S33" s="1076">
        <v>81</v>
      </c>
      <c r="T33" s="1077">
        <v>0</v>
      </c>
      <c r="U33" s="1076">
        <v>0</v>
      </c>
      <c r="V33" s="1077">
        <v>0</v>
      </c>
      <c r="W33" s="1076">
        <v>0</v>
      </c>
      <c r="X33" s="1077">
        <v>1</v>
      </c>
      <c r="Y33" s="1076">
        <v>81</v>
      </c>
      <c r="Z33" s="1077">
        <v>0</v>
      </c>
      <c r="AA33" s="1076">
        <v>0</v>
      </c>
      <c r="AB33" s="1077">
        <v>0</v>
      </c>
      <c r="AC33" s="1076">
        <v>0</v>
      </c>
      <c r="AD33" s="1075">
        <v>0</v>
      </c>
      <c r="AE33" s="1074">
        <v>0</v>
      </c>
      <c r="AF33" s="1073">
        <v>0</v>
      </c>
      <c r="AG33" s="1074">
        <v>0</v>
      </c>
      <c r="AH33" s="1075">
        <v>5</v>
      </c>
      <c r="AI33" s="1074">
        <v>677</v>
      </c>
      <c r="AJ33" s="1073">
        <v>0</v>
      </c>
      <c r="AK33" s="1072">
        <v>0</v>
      </c>
    </row>
    <row r="34" spans="1:37" ht="16.5" customHeight="1" x14ac:dyDescent="0.7">
      <c r="A34" s="531" t="s">
        <v>761</v>
      </c>
      <c r="B34" s="2402" t="s">
        <v>773</v>
      </c>
      <c r="C34" s="2402"/>
      <c r="D34" s="1078">
        <v>1</v>
      </c>
      <c r="E34" s="1076">
        <v>315</v>
      </c>
      <c r="F34" s="1077">
        <v>0</v>
      </c>
      <c r="G34" s="1074">
        <v>0</v>
      </c>
      <c r="H34" s="1075">
        <v>0</v>
      </c>
      <c r="I34" s="1074">
        <v>0</v>
      </c>
      <c r="J34" s="1073">
        <v>0</v>
      </c>
      <c r="K34" s="1076">
        <v>0</v>
      </c>
      <c r="L34" s="1077">
        <v>0</v>
      </c>
      <c r="M34" s="1076">
        <v>0</v>
      </c>
      <c r="N34" s="1075">
        <v>0</v>
      </c>
      <c r="O34" s="1076">
        <v>0</v>
      </c>
      <c r="P34" s="1077">
        <v>0</v>
      </c>
      <c r="Q34" s="1074">
        <v>0</v>
      </c>
      <c r="R34" s="1073">
        <v>0</v>
      </c>
      <c r="S34" s="1076">
        <v>0</v>
      </c>
      <c r="T34" s="1077">
        <v>0</v>
      </c>
      <c r="U34" s="1076">
        <v>0</v>
      </c>
      <c r="V34" s="1077">
        <v>0</v>
      </c>
      <c r="W34" s="1076">
        <v>0</v>
      </c>
      <c r="X34" s="1077">
        <v>0</v>
      </c>
      <c r="Y34" s="1076">
        <v>0</v>
      </c>
      <c r="Z34" s="1077">
        <v>0</v>
      </c>
      <c r="AA34" s="1076">
        <v>0</v>
      </c>
      <c r="AB34" s="1077">
        <v>0</v>
      </c>
      <c r="AC34" s="1076">
        <v>0</v>
      </c>
      <c r="AD34" s="1075">
        <v>0</v>
      </c>
      <c r="AE34" s="1074">
        <v>0</v>
      </c>
      <c r="AF34" s="1073">
        <v>0</v>
      </c>
      <c r="AG34" s="1074">
        <v>0</v>
      </c>
      <c r="AH34" s="1075">
        <v>1</v>
      </c>
      <c r="AI34" s="1074">
        <v>315</v>
      </c>
      <c r="AJ34" s="1073">
        <v>0</v>
      </c>
      <c r="AK34" s="1072">
        <v>0</v>
      </c>
    </row>
    <row r="35" spans="1:37" ht="16.5" customHeight="1" x14ac:dyDescent="0.7">
      <c r="A35" s="531" t="s">
        <v>765</v>
      </c>
      <c r="B35" s="2402" t="s">
        <v>771</v>
      </c>
      <c r="C35" s="2402"/>
      <c r="D35" s="1078">
        <v>0</v>
      </c>
      <c r="E35" s="1076">
        <v>0</v>
      </c>
      <c r="F35" s="1077">
        <v>0</v>
      </c>
      <c r="G35" s="1074">
        <v>0</v>
      </c>
      <c r="H35" s="1075">
        <v>0</v>
      </c>
      <c r="I35" s="1074">
        <v>0</v>
      </c>
      <c r="J35" s="1073">
        <v>0</v>
      </c>
      <c r="K35" s="1076">
        <v>0</v>
      </c>
      <c r="L35" s="1077">
        <v>0</v>
      </c>
      <c r="M35" s="1076">
        <v>0</v>
      </c>
      <c r="N35" s="1075">
        <v>0</v>
      </c>
      <c r="O35" s="1076">
        <v>0</v>
      </c>
      <c r="P35" s="1077">
        <v>0</v>
      </c>
      <c r="Q35" s="1074">
        <v>0</v>
      </c>
      <c r="R35" s="1073">
        <v>0</v>
      </c>
      <c r="S35" s="1076">
        <v>0</v>
      </c>
      <c r="T35" s="1077">
        <v>0</v>
      </c>
      <c r="U35" s="1076">
        <v>0</v>
      </c>
      <c r="V35" s="1077">
        <v>0</v>
      </c>
      <c r="W35" s="1076">
        <v>0</v>
      </c>
      <c r="X35" s="1077">
        <v>0</v>
      </c>
      <c r="Y35" s="1076">
        <v>0</v>
      </c>
      <c r="Z35" s="1077">
        <v>0</v>
      </c>
      <c r="AA35" s="1076">
        <v>0</v>
      </c>
      <c r="AB35" s="1077">
        <v>0</v>
      </c>
      <c r="AC35" s="1076">
        <v>0</v>
      </c>
      <c r="AD35" s="1075">
        <v>0</v>
      </c>
      <c r="AE35" s="1074">
        <v>0</v>
      </c>
      <c r="AF35" s="1073">
        <v>0</v>
      </c>
      <c r="AG35" s="1074">
        <v>0</v>
      </c>
      <c r="AH35" s="1075">
        <v>0</v>
      </c>
      <c r="AI35" s="1074">
        <v>0</v>
      </c>
      <c r="AJ35" s="1073">
        <v>0</v>
      </c>
      <c r="AK35" s="1072">
        <v>0</v>
      </c>
    </row>
    <row r="36" spans="1:37" ht="16.5" customHeight="1" x14ac:dyDescent="0.7">
      <c r="A36" s="531" t="s">
        <v>765</v>
      </c>
      <c r="B36" s="2402" t="s">
        <v>770</v>
      </c>
      <c r="C36" s="2402"/>
      <c r="D36" s="1078">
        <v>0</v>
      </c>
      <c r="E36" s="1076">
        <v>0</v>
      </c>
      <c r="F36" s="1077">
        <v>0</v>
      </c>
      <c r="G36" s="1074">
        <v>0</v>
      </c>
      <c r="H36" s="1075">
        <v>0</v>
      </c>
      <c r="I36" s="1074">
        <v>0</v>
      </c>
      <c r="J36" s="1073">
        <v>0</v>
      </c>
      <c r="K36" s="1076">
        <v>0</v>
      </c>
      <c r="L36" s="1077">
        <v>0</v>
      </c>
      <c r="M36" s="1076">
        <v>0</v>
      </c>
      <c r="N36" s="1075">
        <v>0</v>
      </c>
      <c r="O36" s="1076">
        <v>0</v>
      </c>
      <c r="P36" s="1077">
        <v>0</v>
      </c>
      <c r="Q36" s="1074">
        <v>0</v>
      </c>
      <c r="R36" s="1073">
        <v>0</v>
      </c>
      <c r="S36" s="1076">
        <v>0</v>
      </c>
      <c r="T36" s="1077">
        <v>0</v>
      </c>
      <c r="U36" s="1076">
        <v>0</v>
      </c>
      <c r="V36" s="1077">
        <v>0</v>
      </c>
      <c r="W36" s="1076">
        <v>0</v>
      </c>
      <c r="X36" s="1077">
        <v>0</v>
      </c>
      <c r="Y36" s="1076">
        <v>0</v>
      </c>
      <c r="Z36" s="1077">
        <v>0</v>
      </c>
      <c r="AA36" s="1076">
        <v>0</v>
      </c>
      <c r="AB36" s="1077">
        <v>0</v>
      </c>
      <c r="AC36" s="1076">
        <v>0</v>
      </c>
      <c r="AD36" s="1075">
        <v>0</v>
      </c>
      <c r="AE36" s="1074">
        <v>0</v>
      </c>
      <c r="AF36" s="1073">
        <v>0</v>
      </c>
      <c r="AG36" s="1074">
        <v>0</v>
      </c>
      <c r="AH36" s="1075">
        <v>0</v>
      </c>
      <c r="AI36" s="1074">
        <v>0</v>
      </c>
      <c r="AJ36" s="1073">
        <v>0</v>
      </c>
      <c r="AK36" s="1072">
        <v>0</v>
      </c>
    </row>
    <row r="37" spans="1:37" ht="16.5" customHeight="1" x14ac:dyDescent="0.7">
      <c r="A37" s="531" t="s">
        <v>761</v>
      </c>
      <c r="B37" s="2402" t="s">
        <v>769</v>
      </c>
      <c r="C37" s="2402"/>
      <c r="D37" s="1078">
        <v>5</v>
      </c>
      <c r="E37" s="1076">
        <v>76</v>
      </c>
      <c r="F37" s="1077">
        <v>5</v>
      </c>
      <c r="G37" s="1074">
        <v>76</v>
      </c>
      <c r="H37" s="1075">
        <v>0</v>
      </c>
      <c r="I37" s="1074">
        <v>0</v>
      </c>
      <c r="J37" s="1073">
        <v>0</v>
      </c>
      <c r="K37" s="1076">
        <v>0</v>
      </c>
      <c r="L37" s="1077">
        <v>0</v>
      </c>
      <c r="M37" s="1076">
        <v>0</v>
      </c>
      <c r="N37" s="1075">
        <v>0</v>
      </c>
      <c r="O37" s="1076">
        <v>0</v>
      </c>
      <c r="P37" s="1077">
        <v>0</v>
      </c>
      <c r="Q37" s="1074">
        <v>0</v>
      </c>
      <c r="R37" s="1073">
        <v>0</v>
      </c>
      <c r="S37" s="1076">
        <v>0</v>
      </c>
      <c r="T37" s="1077">
        <v>0</v>
      </c>
      <c r="U37" s="1076">
        <v>0</v>
      </c>
      <c r="V37" s="1077">
        <v>0</v>
      </c>
      <c r="W37" s="1076">
        <v>0</v>
      </c>
      <c r="X37" s="1077">
        <v>0</v>
      </c>
      <c r="Y37" s="1076">
        <v>0</v>
      </c>
      <c r="Z37" s="1077">
        <v>0</v>
      </c>
      <c r="AA37" s="1076">
        <v>0</v>
      </c>
      <c r="AB37" s="1077">
        <v>0</v>
      </c>
      <c r="AC37" s="1076">
        <v>0</v>
      </c>
      <c r="AD37" s="1075">
        <v>0</v>
      </c>
      <c r="AE37" s="1074">
        <v>0</v>
      </c>
      <c r="AF37" s="1073">
        <v>0</v>
      </c>
      <c r="AG37" s="1074">
        <v>0</v>
      </c>
      <c r="AH37" s="1075">
        <v>5</v>
      </c>
      <c r="AI37" s="1074">
        <v>76</v>
      </c>
      <c r="AJ37" s="1073">
        <v>0</v>
      </c>
      <c r="AK37" s="1072">
        <v>0</v>
      </c>
    </row>
    <row r="38" spans="1:37" ht="16.5" customHeight="1" x14ac:dyDescent="0.7">
      <c r="A38" s="531" t="s">
        <v>765</v>
      </c>
      <c r="B38" s="2402" t="s">
        <v>768</v>
      </c>
      <c r="C38" s="2402"/>
      <c r="D38" s="1078">
        <v>0</v>
      </c>
      <c r="E38" s="1076">
        <v>0</v>
      </c>
      <c r="F38" s="1077">
        <v>0</v>
      </c>
      <c r="G38" s="1074">
        <v>0</v>
      </c>
      <c r="H38" s="1075">
        <v>0</v>
      </c>
      <c r="I38" s="1074">
        <v>0</v>
      </c>
      <c r="J38" s="1073">
        <v>0</v>
      </c>
      <c r="K38" s="1076">
        <v>0</v>
      </c>
      <c r="L38" s="1077">
        <v>0</v>
      </c>
      <c r="M38" s="1076">
        <v>0</v>
      </c>
      <c r="N38" s="1075">
        <v>0</v>
      </c>
      <c r="O38" s="1076">
        <v>0</v>
      </c>
      <c r="P38" s="1077">
        <v>0</v>
      </c>
      <c r="Q38" s="1074">
        <v>0</v>
      </c>
      <c r="R38" s="1073">
        <v>0</v>
      </c>
      <c r="S38" s="1076">
        <v>0</v>
      </c>
      <c r="T38" s="1077">
        <v>0</v>
      </c>
      <c r="U38" s="1076">
        <v>0</v>
      </c>
      <c r="V38" s="1077">
        <v>0</v>
      </c>
      <c r="W38" s="1076">
        <v>0</v>
      </c>
      <c r="X38" s="1077">
        <v>0</v>
      </c>
      <c r="Y38" s="1076">
        <v>0</v>
      </c>
      <c r="Z38" s="1077">
        <v>0</v>
      </c>
      <c r="AA38" s="1076">
        <v>0</v>
      </c>
      <c r="AB38" s="1077">
        <v>0</v>
      </c>
      <c r="AC38" s="1076">
        <v>0</v>
      </c>
      <c r="AD38" s="1075">
        <v>0</v>
      </c>
      <c r="AE38" s="1074">
        <v>0</v>
      </c>
      <c r="AF38" s="1073">
        <v>0</v>
      </c>
      <c r="AG38" s="1074">
        <v>0</v>
      </c>
      <c r="AH38" s="1075">
        <v>0</v>
      </c>
      <c r="AI38" s="1074">
        <v>0</v>
      </c>
      <c r="AJ38" s="1073">
        <v>0</v>
      </c>
      <c r="AK38" s="1072">
        <v>0</v>
      </c>
    </row>
    <row r="39" spans="1:37" ht="16.5" customHeight="1" x14ac:dyDescent="0.7">
      <c r="A39" s="531" t="s">
        <v>765</v>
      </c>
      <c r="B39" s="2402" t="s">
        <v>767</v>
      </c>
      <c r="C39" s="2402"/>
      <c r="D39" s="1078">
        <v>0</v>
      </c>
      <c r="E39" s="1076">
        <v>0</v>
      </c>
      <c r="F39" s="1077">
        <v>0</v>
      </c>
      <c r="G39" s="1074">
        <v>0</v>
      </c>
      <c r="H39" s="1075">
        <v>0</v>
      </c>
      <c r="I39" s="1074">
        <v>0</v>
      </c>
      <c r="J39" s="1073">
        <v>0</v>
      </c>
      <c r="K39" s="1076">
        <v>0</v>
      </c>
      <c r="L39" s="1077">
        <v>0</v>
      </c>
      <c r="M39" s="1076">
        <v>0</v>
      </c>
      <c r="N39" s="1075">
        <v>0</v>
      </c>
      <c r="O39" s="1076">
        <v>0</v>
      </c>
      <c r="P39" s="1077">
        <v>0</v>
      </c>
      <c r="Q39" s="1074">
        <v>0</v>
      </c>
      <c r="R39" s="1073">
        <v>0</v>
      </c>
      <c r="S39" s="1076">
        <v>0</v>
      </c>
      <c r="T39" s="1077">
        <v>0</v>
      </c>
      <c r="U39" s="1076">
        <v>0</v>
      </c>
      <c r="V39" s="1077">
        <v>0</v>
      </c>
      <c r="W39" s="1076">
        <v>0</v>
      </c>
      <c r="X39" s="1077">
        <v>0</v>
      </c>
      <c r="Y39" s="1076">
        <v>0</v>
      </c>
      <c r="Z39" s="1077">
        <v>0</v>
      </c>
      <c r="AA39" s="1076">
        <v>0</v>
      </c>
      <c r="AB39" s="1077">
        <v>0</v>
      </c>
      <c r="AC39" s="1076">
        <v>0</v>
      </c>
      <c r="AD39" s="1075">
        <v>0</v>
      </c>
      <c r="AE39" s="1074">
        <v>0</v>
      </c>
      <c r="AF39" s="1073">
        <v>0</v>
      </c>
      <c r="AG39" s="1074">
        <v>0</v>
      </c>
      <c r="AH39" s="1075">
        <v>0</v>
      </c>
      <c r="AI39" s="1074">
        <v>0</v>
      </c>
      <c r="AJ39" s="1073">
        <v>0</v>
      </c>
      <c r="AK39" s="1072">
        <v>0</v>
      </c>
    </row>
    <row r="40" spans="1:37" ht="16.5" customHeight="1" x14ac:dyDescent="0.7">
      <c r="A40" s="531" t="s">
        <v>765</v>
      </c>
      <c r="B40" s="2402" t="s">
        <v>766</v>
      </c>
      <c r="C40" s="2402"/>
      <c r="D40" s="1078">
        <v>133</v>
      </c>
      <c r="E40" s="1076">
        <v>1006</v>
      </c>
      <c r="F40" s="1077">
        <v>0</v>
      </c>
      <c r="G40" s="1074">
        <v>0</v>
      </c>
      <c r="H40" s="1075">
        <v>0</v>
      </c>
      <c r="I40" s="1074">
        <v>0</v>
      </c>
      <c r="J40" s="1073">
        <v>0</v>
      </c>
      <c r="K40" s="1076">
        <v>0</v>
      </c>
      <c r="L40" s="1077">
        <v>0</v>
      </c>
      <c r="M40" s="1076">
        <v>0</v>
      </c>
      <c r="N40" s="1075">
        <v>0</v>
      </c>
      <c r="O40" s="1076">
        <v>0</v>
      </c>
      <c r="P40" s="1077">
        <v>0</v>
      </c>
      <c r="Q40" s="1074">
        <v>0</v>
      </c>
      <c r="R40" s="1073">
        <v>0</v>
      </c>
      <c r="S40" s="1076">
        <v>0</v>
      </c>
      <c r="T40" s="1077">
        <v>0</v>
      </c>
      <c r="U40" s="1076">
        <v>0</v>
      </c>
      <c r="V40" s="1077">
        <v>0</v>
      </c>
      <c r="W40" s="1076">
        <v>0</v>
      </c>
      <c r="X40" s="1077">
        <v>0</v>
      </c>
      <c r="Y40" s="1076">
        <v>0</v>
      </c>
      <c r="Z40" s="1077">
        <v>0</v>
      </c>
      <c r="AA40" s="1076">
        <v>0</v>
      </c>
      <c r="AB40" s="1077">
        <v>0</v>
      </c>
      <c r="AC40" s="1076">
        <v>0</v>
      </c>
      <c r="AD40" s="1075">
        <v>0</v>
      </c>
      <c r="AE40" s="1074">
        <v>0</v>
      </c>
      <c r="AF40" s="1073">
        <v>0</v>
      </c>
      <c r="AG40" s="1074">
        <v>0</v>
      </c>
      <c r="AH40" s="1075">
        <v>133</v>
      </c>
      <c r="AI40" s="1074">
        <v>1006</v>
      </c>
      <c r="AJ40" s="1073">
        <v>0</v>
      </c>
      <c r="AK40" s="1072">
        <v>0</v>
      </c>
    </row>
    <row r="41" spans="1:37" ht="16.5" customHeight="1" x14ac:dyDescent="0.7">
      <c r="A41" s="531" t="s">
        <v>765</v>
      </c>
      <c r="B41" s="2402" t="s">
        <v>764</v>
      </c>
      <c r="C41" s="2402"/>
      <c r="D41" s="1078">
        <v>3</v>
      </c>
      <c r="E41" s="1076">
        <v>468</v>
      </c>
      <c r="F41" s="1077">
        <v>1</v>
      </c>
      <c r="G41" s="1074">
        <v>387</v>
      </c>
      <c r="H41" s="1075">
        <v>1</v>
      </c>
      <c r="I41" s="1074">
        <v>5</v>
      </c>
      <c r="J41" s="1073">
        <v>0</v>
      </c>
      <c r="K41" s="1076">
        <v>0</v>
      </c>
      <c r="L41" s="1077">
        <v>0</v>
      </c>
      <c r="M41" s="1076">
        <v>0</v>
      </c>
      <c r="N41" s="1075">
        <v>0</v>
      </c>
      <c r="O41" s="1076">
        <v>0</v>
      </c>
      <c r="P41" s="1077">
        <v>0</v>
      </c>
      <c r="Q41" s="1074">
        <v>0</v>
      </c>
      <c r="R41" s="1073">
        <v>0</v>
      </c>
      <c r="S41" s="1076">
        <v>0</v>
      </c>
      <c r="T41" s="1077">
        <v>0</v>
      </c>
      <c r="U41" s="1076">
        <v>0</v>
      </c>
      <c r="V41" s="1077">
        <v>0</v>
      </c>
      <c r="W41" s="1076">
        <v>0</v>
      </c>
      <c r="X41" s="1077">
        <v>0</v>
      </c>
      <c r="Y41" s="1076">
        <v>0</v>
      </c>
      <c r="Z41" s="1077">
        <v>0</v>
      </c>
      <c r="AA41" s="1076">
        <v>0</v>
      </c>
      <c r="AB41" s="1077">
        <v>0</v>
      </c>
      <c r="AC41" s="1076">
        <v>0</v>
      </c>
      <c r="AD41" s="1075">
        <v>0</v>
      </c>
      <c r="AE41" s="1074">
        <v>0</v>
      </c>
      <c r="AF41" s="1073">
        <v>0</v>
      </c>
      <c r="AG41" s="1074">
        <v>0</v>
      </c>
      <c r="AH41" s="1075">
        <v>4</v>
      </c>
      <c r="AI41" s="1074">
        <v>473</v>
      </c>
      <c r="AJ41" s="1073">
        <v>1</v>
      </c>
      <c r="AK41" s="1072">
        <v>9</v>
      </c>
    </row>
    <row r="42" spans="1:37" ht="16.5" customHeight="1" x14ac:dyDescent="0.7">
      <c r="A42" s="531" t="s">
        <v>761</v>
      </c>
      <c r="B42" s="2402" t="s">
        <v>762</v>
      </c>
      <c r="C42" s="2402"/>
      <c r="D42" s="1078">
        <v>1</v>
      </c>
      <c r="E42" s="1076">
        <v>226</v>
      </c>
      <c r="F42" s="1077">
        <v>0</v>
      </c>
      <c r="G42" s="1074">
        <v>0</v>
      </c>
      <c r="H42" s="1075">
        <v>0</v>
      </c>
      <c r="I42" s="1074">
        <v>0</v>
      </c>
      <c r="J42" s="1073">
        <v>0</v>
      </c>
      <c r="K42" s="1076">
        <v>0</v>
      </c>
      <c r="L42" s="1077">
        <v>0</v>
      </c>
      <c r="M42" s="1076">
        <v>0</v>
      </c>
      <c r="N42" s="1075">
        <v>0</v>
      </c>
      <c r="O42" s="1076">
        <v>0</v>
      </c>
      <c r="P42" s="1077">
        <v>0</v>
      </c>
      <c r="Q42" s="1074">
        <v>0</v>
      </c>
      <c r="R42" s="1073">
        <v>0</v>
      </c>
      <c r="S42" s="1076">
        <v>0</v>
      </c>
      <c r="T42" s="1077">
        <v>0</v>
      </c>
      <c r="U42" s="1076">
        <v>0</v>
      </c>
      <c r="V42" s="1077">
        <v>0</v>
      </c>
      <c r="W42" s="1076">
        <v>0</v>
      </c>
      <c r="X42" s="1077">
        <v>0</v>
      </c>
      <c r="Y42" s="1076">
        <v>0</v>
      </c>
      <c r="Z42" s="1077">
        <v>0</v>
      </c>
      <c r="AA42" s="1076">
        <v>0</v>
      </c>
      <c r="AB42" s="1077">
        <v>0</v>
      </c>
      <c r="AC42" s="1076">
        <v>0</v>
      </c>
      <c r="AD42" s="1075">
        <v>0</v>
      </c>
      <c r="AE42" s="1074">
        <v>0</v>
      </c>
      <c r="AF42" s="1073">
        <v>0</v>
      </c>
      <c r="AG42" s="1074">
        <v>0</v>
      </c>
      <c r="AH42" s="1075">
        <v>1</v>
      </c>
      <c r="AI42" s="1074">
        <v>226</v>
      </c>
      <c r="AJ42" s="1073">
        <v>0</v>
      </c>
      <c r="AK42" s="1072">
        <v>0</v>
      </c>
    </row>
    <row r="43" spans="1:37" ht="16.5" customHeight="1" thickBot="1" x14ac:dyDescent="0.75">
      <c r="A43" s="526" t="s">
        <v>761</v>
      </c>
      <c r="B43" s="2403" t="s">
        <v>760</v>
      </c>
      <c r="C43" s="2403"/>
      <c r="D43" s="1071">
        <v>0</v>
      </c>
      <c r="E43" s="1069">
        <v>0</v>
      </c>
      <c r="F43" s="1070">
        <v>0</v>
      </c>
      <c r="G43" s="1067">
        <v>0</v>
      </c>
      <c r="H43" s="1068">
        <v>0</v>
      </c>
      <c r="I43" s="1067">
        <v>0</v>
      </c>
      <c r="J43" s="1066">
        <v>0</v>
      </c>
      <c r="K43" s="1069">
        <v>0</v>
      </c>
      <c r="L43" s="1070">
        <v>0</v>
      </c>
      <c r="M43" s="1069">
        <v>0</v>
      </c>
      <c r="N43" s="1068">
        <v>0</v>
      </c>
      <c r="O43" s="1069">
        <v>0</v>
      </c>
      <c r="P43" s="1070">
        <v>0</v>
      </c>
      <c r="Q43" s="1067">
        <v>0</v>
      </c>
      <c r="R43" s="1066">
        <v>0</v>
      </c>
      <c r="S43" s="1069">
        <v>0</v>
      </c>
      <c r="T43" s="1070">
        <v>0</v>
      </c>
      <c r="U43" s="1069">
        <v>0</v>
      </c>
      <c r="V43" s="1070">
        <v>0</v>
      </c>
      <c r="W43" s="1069">
        <v>0</v>
      </c>
      <c r="X43" s="1070">
        <v>0</v>
      </c>
      <c r="Y43" s="1069">
        <v>0</v>
      </c>
      <c r="Z43" s="1070">
        <v>0</v>
      </c>
      <c r="AA43" s="1069">
        <v>0</v>
      </c>
      <c r="AB43" s="1070">
        <v>0</v>
      </c>
      <c r="AC43" s="1069">
        <v>0</v>
      </c>
      <c r="AD43" s="1068">
        <v>0</v>
      </c>
      <c r="AE43" s="1067">
        <v>0</v>
      </c>
      <c r="AF43" s="1066">
        <v>0</v>
      </c>
      <c r="AG43" s="1067">
        <v>0</v>
      </c>
      <c r="AH43" s="1068">
        <v>0</v>
      </c>
      <c r="AI43" s="1067">
        <v>0</v>
      </c>
      <c r="AJ43" s="1066">
        <v>0</v>
      </c>
      <c r="AK43" s="1065">
        <v>0</v>
      </c>
    </row>
    <row r="44" spans="1:37" ht="13.15" thickTop="1" x14ac:dyDescent="0.7"/>
  </sheetData>
  <mergeCells count="55">
    <mergeCell ref="B41:C41"/>
    <mergeCell ref="B42:C42"/>
    <mergeCell ref="B43:C43"/>
    <mergeCell ref="B34:C34"/>
    <mergeCell ref="B35:C35"/>
    <mergeCell ref="B36:C36"/>
    <mergeCell ref="B37:C37"/>
    <mergeCell ref="B39:C39"/>
    <mergeCell ref="B40:C40"/>
    <mergeCell ref="B24:C24"/>
    <mergeCell ref="B25:C25"/>
    <mergeCell ref="B38:C38"/>
    <mergeCell ref="B27:C27"/>
    <mergeCell ref="B28:C28"/>
    <mergeCell ref="B29:C29"/>
    <mergeCell ref="B30:C30"/>
    <mergeCell ref="B31:C31"/>
    <mergeCell ref="B32:C32"/>
    <mergeCell ref="B33:C33"/>
    <mergeCell ref="B26:C26"/>
    <mergeCell ref="B21:C21"/>
    <mergeCell ref="B22:C22"/>
    <mergeCell ref="B23:C23"/>
    <mergeCell ref="Z8:AA8"/>
    <mergeCell ref="B14:C14"/>
    <mergeCell ref="B15:C15"/>
    <mergeCell ref="B16:C16"/>
    <mergeCell ref="B17:C17"/>
    <mergeCell ref="B18:C18"/>
    <mergeCell ref="B19:C19"/>
    <mergeCell ref="A10:C10"/>
    <mergeCell ref="A11:C11"/>
    <mergeCell ref="A12:C12"/>
    <mergeCell ref="A13:C13"/>
    <mergeCell ref="B20:C20"/>
    <mergeCell ref="AJ6:AK8"/>
    <mergeCell ref="D7:G7"/>
    <mergeCell ref="H7:I8"/>
    <mergeCell ref="J7:M7"/>
    <mergeCell ref="N7:Q7"/>
    <mergeCell ref="R7:AC7"/>
    <mergeCell ref="AD7:AE8"/>
    <mergeCell ref="AF7:AG8"/>
    <mergeCell ref="F8:G8"/>
    <mergeCell ref="L8:M8"/>
    <mergeCell ref="P8:Q8"/>
    <mergeCell ref="T8:U8"/>
    <mergeCell ref="V8:W8"/>
    <mergeCell ref="X8:Y8"/>
    <mergeCell ref="AB8:AC8"/>
    <mergeCell ref="A5:B5"/>
    <mergeCell ref="C5:F5"/>
    <mergeCell ref="A6:C9"/>
    <mergeCell ref="D6:AG6"/>
    <mergeCell ref="AH6:AI8"/>
  </mergeCells>
  <phoneticPr fontId="10"/>
  <dataValidations count="1">
    <dataValidation type="list" showInputMessage="1" showErrorMessage="1" sqref="A14:A43" xr:uid="{5F85883D-020D-42EB-805B-09E9C1431147}">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2EC5E-EA82-4697-9192-FAF855C707AB}">
  <sheetPr>
    <tabColor rgb="FFFFC000"/>
    <pageSetUpPr fitToPage="1"/>
  </sheetPr>
  <dimension ref="A1:AK52"/>
  <sheetViews>
    <sheetView workbookViewId="0">
      <selection sqref="A1:AK1"/>
    </sheetView>
  </sheetViews>
  <sheetFormatPr defaultColWidth="2.1875" defaultRowHeight="12.75" x14ac:dyDescent="0.7"/>
  <cols>
    <col min="1" max="16384" width="2.1875" style="1"/>
  </cols>
  <sheetData>
    <row r="1" spans="1:37" ht="18.75" x14ac:dyDescent="0.7">
      <c r="A1" s="1688" t="s">
        <v>292</v>
      </c>
      <c r="B1" s="1688"/>
      <c r="C1" s="1688"/>
      <c r="D1" s="1688"/>
      <c r="E1" s="1688"/>
      <c r="F1" s="1688"/>
      <c r="G1" s="1688"/>
      <c r="H1" s="1688"/>
      <c r="I1" s="1688"/>
      <c r="J1" s="1688"/>
      <c r="K1" s="1688"/>
      <c r="L1" s="1688"/>
      <c r="M1" s="1688"/>
      <c r="N1" s="1688"/>
      <c r="O1" s="1688"/>
      <c r="P1" s="1688"/>
      <c r="Q1" s="1688"/>
      <c r="R1" s="1688"/>
      <c r="S1" s="1688"/>
      <c r="T1" s="1688"/>
      <c r="U1" s="1688"/>
      <c r="V1" s="1688"/>
      <c r="W1" s="1688"/>
      <c r="X1" s="1688"/>
      <c r="Y1" s="1688"/>
      <c r="Z1" s="1688"/>
      <c r="AA1" s="1688"/>
      <c r="AB1" s="1688"/>
      <c r="AC1" s="1688"/>
      <c r="AD1" s="1688"/>
      <c r="AE1" s="1688"/>
      <c r="AF1" s="1688"/>
      <c r="AG1" s="1688"/>
      <c r="AH1" s="1688"/>
      <c r="AI1" s="1688"/>
      <c r="AJ1" s="1688"/>
      <c r="AK1" s="1688"/>
    </row>
    <row r="2" spans="1:37" ht="9" customHeight="1" x14ac:dyDescent="0.7"/>
    <row r="3" spans="1:37" ht="16.149999999999999" x14ac:dyDescent="0.7">
      <c r="A3" s="1811" t="s">
        <v>291</v>
      </c>
      <c r="B3" s="1811"/>
      <c r="C3" s="1811"/>
      <c r="D3" s="1811"/>
      <c r="E3" s="1811"/>
      <c r="F3" s="1811"/>
      <c r="G3" s="1811"/>
      <c r="H3" s="1811"/>
      <c r="I3" s="1811"/>
      <c r="J3" s="1811"/>
      <c r="K3" s="1811"/>
      <c r="L3" s="1811"/>
      <c r="M3" s="1811"/>
      <c r="N3" s="1811"/>
      <c r="O3" s="1811"/>
      <c r="P3" s="1811"/>
      <c r="Q3" s="1811"/>
      <c r="R3" s="1811"/>
      <c r="S3" s="1811"/>
      <c r="T3" s="1811"/>
      <c r="U3" s="1811"/>
      <c r="V3" s="1811"/>
      <c r="W3" s="1811"/>
      <c r="X3" s="1811"/>
      <c r="Y3" s="1811"/>
      <c r="Z3" s="1811"/>
      <c r="AA3" s="1811"/>
      <c r="AB3" s="1811"/>
      <c r="AC3" s="1811"/>
      <c r="AD3" s="1811"/>
      <c r="AE3" s="1811"/>
      <c r="AF3" s="1811"/>
      <c r="AG3" s="1811"/>
      <c r="AH3" s="1811"/>
      <c r="AI3" s="1811"/>
      <c r="AJ3" s="1811"/>
      <c r="AK3" s="1811"/>
    </row>
    <row r="4" spans="1:37" ht="9" customHeight="1" x14ac:dyDescent="0.7"/>
    <row r="5" spans="1:37" ht="14.25" x14ac:dyDescent="0.7">
      <c r="A5" s="1673" t="s">
        <v>290</v>
      </c>
      <c r="B5" s="1673"/>
      <c r="C5" s="1673"/>
      <c r="D5" s="1673"/>
      <c r="E5" s="1673"/>
      <c r="F5" s="1673"/>
      <c r="G5" s="1673"/>
      <c r="H5" s="1673"/>
      <c r="I5" s="1673"/>
      <c r="J5" s="1673"/>
      <c r="K5" s="1673"/>
      <c r="L5" s="1673"/>
      <c r="M5" s="1673"/>
      <c r="N5" s="1673"/>
      <c r="O5" s="1673"/>
      <c r="P5" s="1673"/>
      <c r="Q5" s="1673"/>
      <c r="R5" s="1673"/>
      <c r="S5" s="1673"/>
      <c r="T5" s="1673"/>
      <c r="U5" s="1673"/>
      <c r="V5" s="1673"/>
      <c r="W5" s="1673"/>
      <c r="X5" s="1673"/>
      <c r="Y5" s="1673"/>
      <c r="Z5" s="1673"/>
      <c r="AA5" s="1673"/>
      <c r="AB5" s="1673"/>
      <c r="AC5" s="1673"/>
      <c r="AD5" s="1673"/>
      <c r="AE5" s="1673"/>
      <c r="AF5" s="1673"/>
      <c r="AG5" s="1673"/>
      <c r="AH5" s="1673"/>
      <c r="AI5" s="1673"/>
      <c r="AJ5" s="1673"/>
      <c r="AK5" s="1673"/>
    </row>
    <row r="6" spans="1:37" ht="9" customHeight="1" x14ac:dyDescent="0.7"/>
    <row r="7" spans="1:37" s="6" customFormat="1" x14ac:dyDescent="0.7">
      <c r="B7" s="6" t="s">
        <v>289</v>
      </c>
    </row>
    <row r="8" spans="1:37" s="6" customFormat="1" x14ac:dyDescent="0.7">
      <c r="C8" s="48"/>
      <c r="E8" s="1681" t="s">
        <v>288</v>
      </c>
      <c r="F8" s="1681"/>
      <c r="G8" s="1681"/>
      <c r="H8" s="22"/>
      <c r="I8" s="22"/>
      <c r="J8" s="22"/>
      <c r="K8" s="1681" t="s">
        <v>287</v>
      </c>
      <c r="L8" s="1681"/>
      <c r="M8" s="1681"/>
      <c r="N8" s="1681"/>
    </row>
    <row r="9" spans="1:37" s="6" customFormat="1" x14ac:dyDescent="0.7">
      <c r="C9" s="48"/>
      <c r="E9" s="1681"/>
      <c r="F9" s="1681"/>
      <c r="G9" s="1681"/>
      <c r="K9" s="1681"/>
      <c r="L9" s="1681"/>
      <c r="M9" s="1681"/>
      <c r="N9" s="1681"/>
    </row>
    <row r="10" spans="1:37" s="6" customFormat="1" x14ac:dyDescent="0.7">
      <c r="C10" s="48"/>
      <c r="L10" s="26"/>
      <c r="M10" s="47"/>
      <c r="N10" s="22"/>
      <c r="O10" s="1735" t="s">
        <v>286</v>
      </c>
      <c r="P10" s="1735"/>
      <c r="Q10" s="1735"/>
      <c r="R10" s="1735"/>
      <c r="S10" s="1735"/>
      <c r="T10" s="1735"/>
      <c r="U10" s="1735"/>
      <c r="V10" s="1735"/>
      <c r="W10" s="1735"/>
      <c r="X10" s="1735"/>
      <c r="Y10" s="1735"/>
      <c r="Z10" s="1735"/>
      <c r="AA10" s="1735"/>
      <c r="AB10" s="1735"/>
      <c r="AC10" s="1735"/>
      <c r="AD10" s="1735"/>
      <c r="AE10" s="1735"/>
      <c r="AF10" s="1735"/>
      <c r="AG10" s="1735"/>
      <c r="AH10" s="1735"/>
      <c r="AI10" s="1735"/>
    </row>
    <row r="11" spans="1:37" s="6" customFormat="1" x14ac:dyDescent="0.7">
      <c r="C11" s="48"/>
      <c r="L11" s="26"/>
      <c r="M11" s="48"/>
      <c r="O11" s="1735"/>
      <c r="P11" s="1735"/>
      <c r="Q11" s="1735"/>
      <c r="R11" s="1735"/>
      <c r="S11" s="1735"/>
      <c r="T11" s="1735"/>
      <c r="U11" s="1735"/>
      <c r="V11" s="1735"/>
      <c r="W11" s="1735"/>
      <c r="X11" s="1735"/>
      <c r="Y11" s="1735"/>
      <c r="Z11" s="1735"/>
      <c r="AA11" s="1735"/>
      <c r="AB11" s="1735"/>
      <c r="AC11" s="1735"/>
      <c r="AD11" s="1735"/>
      <c r="AE11" s="1735"/>
      <c r="AF11" s="1735"/>
      <c r="AG11" s="1735"/>
      <c r="AH11" s="1735"/>
      <c r="AI11" s="1735"/>
    </row>
    <row r="12" spans="1:37" s="6" customFormat="1" x14ac:dyDescent="0.7">
      <c r="C12" s="48"/>
      <c r="L12" s="26"/>
      <c r="M12" s="48"/>
      <c r="O12" s="1735" t="s">
        <v>285</v>
      </c>
      <c r="P12" s="1735"/>
      <c r="Q12" s="1735"/>
      <c r="R12" s="1735"/>
      <c r="S12" s="1735"/>
      <c r="T12" s="1735"/>
      <c r="U12" s="1735"/>
      <c r="V12" s="1735"/>
      <c r="W12" s="1735"/>
      <c r="X12" s="1735"/>
      <c r="Y12" s="1735"/>
      <c r="Z12" s="1735"/>
      <c r="AA12" s="1735"/>
      <c r="AB12" s="1735"/>
      <c r="AC12" s="1735"/>
      <c r="AD12" s="1735"/>
      <c r="AE12" s="1735"/>
      <c r="AF12" s="1735"/>
      <c r="AG12" s="1735"/>
      <c r="AH12" s="1735"/>
      <c r="AI12" s="1735"/>
    </row>
    <row r="13" spans="1:37" s="6" customFormat="1" x14ac:dyDescent="0.7">
      <c r="C13" s="48"/>
      <c r="L13" s="26"/>
      <c r="M13" s="50"/>
      <c r="N13" s="24"/>
      <c r="O13" s="1735"/>
      <c r="P13" s="1735"/>
      <c r="Q13" s="1735"/>
      <c r="R13" s="1735"/>
      <c r="S13" s="1735"/>
      <c r="T13" s="1735"/>
      <c r="U13" s="1735"/>
      <c r="V13" s="1735"/>
      <c r="W13" s="1735"/>
      <c r="X13" s="1735"/>
      <c r="Y13" s="1735"/>
      <c r="Z13" s="1735"/>
      <c r="AA13" s="1735"/>
      <c r="AB13" s="1735"/>
      <c r="AC13" s="1735"/>
      <c r="AD13" s="1735"/>
      <c r="AE13" s="1735"/>
      <c r="AF13" s="1735"/>
      <c r="AG13" s="1735"/>
      <c r="AH13" s="1735"/>
      <c r="AI13" s="1735"/>
    </row>
    <row r="14" spans="1:37" s="6" customFormat="1" x14ac:dyDescent="0.7">
      <c r="C14" s="48"/>
      <c r="L14" s="26"/>
      <c r="M14" s="47"/>
      <c r="N14" s="22"/>
      <c r="O14" s="1735" t="s">
        <v>284</v>
      </c>
      <c r="P14" s="1735"/>
      <c r="Q14" s="1735"/>
      <c r="R14" s="1735"/>
      <c r="S14" s="1735"/>
      <c r="T14" s="1735"/>
      <c r="U14" s="1735"/>
      <c r="V14" s="1735"/>
      <c r="W14" s="1735"/>
      <c r="X14" s="1735"/>
      <c r="Y14" s="1735"/>
      <c r="Z14" s="1735"/>
      <c r="AA14" s="1735"/>
      <c r="AB14" s="1735"/>
      <c r="AC14" s="1735"/>
      <c r="AD14" s="1735"/>
      <c r="AE14" s="1735"/>
      <c r="AF14" s="1735"/>
      <c r="AG14" s="1735"/>
      <c r="AH14" s="1735"/>
      <c r="AI14" s="1735"/>
    </row>
    <row r="15" spans="1:37" s="6" customFormat="1" x14ac:dyDescent="0.7">
      <c r="C15" s="47"/>
      <c r="D15" s="1735" t="s">
        <v>283</v>
      </c>
      <c r="E15" s="1735"/>
      <c r="F15" s="1735"/>
      <c r="G15" s="1735"/>
      <c r="H15" s="1735"/>
      <c r="O15" s="1735"/>
      <c r="P15" s="1735"/>
      <c r="Q15" s="1735"/>
      <c r="R15" s="1735"/>
      <c r="S15" s="1735"/>
      <c r="T15" s="1735"/>
      <c r="U15" s="1735"/>
      <c r="V15" s="1735"/>
      <c r="W15" s="1735"/>
      <c r="X15" s="1735"/>
      <c r="Y15" s="1735"/>
      <c r="Z15" s="1735"/>
      <c r="AA15" s="1735"/>
      <c r="AB15" s="1735"/>
      <c r="AC15" s="1735"/>
      <c r="AD15" s="1735"/>
      <c r="AE15" s="1735"/>
      <c r="AF15" s="1735"/>
      <c r="AG15" s="1735"/>
      <c r="AH15" s="1735"/>
      <c r="AI15" s="1735"/>
    </row>
    <row r="16" spans="1:37" s="6" customFormat="1" x14ac:dyDescent="0.7">
      <c r="C16" s="48"/>
      <c r="D16" s="1735"/>
      <c r="E16" s="1735"/>
      <c r="F16" s="1735"/>
      <c r="G16" s="1735"/>
      <c r="H16" s="1735"/>
    </row>
    <row r="17" spans="3:37" s="6" customFormat="1" x14ac:dyDescent="0.7">
      <c r="C17" s="48"/>
      <c r="E17" s="1681" t="s">
        <v>282</v>
      </c>
      <c r="F17" s="1681"/>
      <c r="G17" s="1681"/>
      <c r="H17" s="22"/>
      <c r="I17" s="22"/>
      <c r="J17" s="22"/>
      <c r="K17" s="1681" t="s">
        <v>281</v>
      </c>
      <c r="L17" s="1681"/>
      <c r="M17" s="1681"/>
      <c r="N17" s="1681"/>
      <c r="O17" s="1681"/>
      <c r="P17" s="1681"/>
    </row>
    <row r="18" spans="3:37" s="6" customFormat="1" x14ac:dyDescent="0.7">
      <c r="C18" s="48"/>
      <c r="E18" s="1681"/>
      <c r="F18" s="1681"/>
      <c r="G18" s="1681"/>
      <c r="K18" s="1681"/>
      <c r="L18" s="1681"/>
      <c r="M18" s="1681"/>
      <c r="N18" s="1681"/>
      <c r="O18" s="1681"/>
      <c r="P18" s="1681"/>
    </row>
    <row r="19" spans="3:37" s="6" customFormat="1" x14ac:dyDescent="0.7">
      <c r="C19" s="48"/>
      <c r="M19" s="47"/>
      <c r="N19" s="22"/>
      <c r="O19" s="1735" t="s">
        <v>280</v>
      </c>
      <c r="P19" s="1735"/>
      <c r="Q19" s="1735"/>
      <c r="R19" s="1735"/>
      <c r="S19" s="1735"/>
      <c r="T19" s="1735"/>
      <c r="U19" s="1735"/>
      <c r="V19" s="1735"/>
      <c r="W19" s="1735"/>
      <c r="X19" s="1735"/>
      <c r="Y19" s="1735"/>
      <c r="Z19" s="1735"/>
      <c r="AA19" s="1735"/>
      <c r="AB19" s="1735"/>
      <c r="AC19" s="1735"/>
      <c r="AD19" s="1735"/>
      <c r="AE19" s="1735"/>
      <c r="AF19" s="1735"/>
      <c r="AG19" s="1735"/>
      <c r="AH19" s="1735"/>
      <c r="AI19" s="1735"/>
    </row>
    <row r="20" spans="3:37" s="6" customFormat="1" x14ac:dyDescent="0.7">
      <c r="C20" s="48"/>
      <c r="M20" s="48"/>
      <c r="O20" s="1735"/>
      <c r="P20" s="1735"/>
      <c r="Q20" s="1735"/>
      <c r="R20" s="1735"/>
      <c r="S20" s="1735"/>
      <c r="T20" s="1735"/>
      <c r="U20" s="1735"/>
      <c r="V20" s="1735"/>
      <c r="W20" s="1735"/>
      <c r="X20" s="1735"/>
      <c r="Y20" s="1735"/>
      <c r="Z20" s="1735"/>
      <c r="AA20" s="1735"/>
      <c r="AB20" s="1735"/>
      <c r="AC20" s="1735"/>
      <c r="AD20" s="1735"/>
      <c r="AE20" s="1735"/>
      <c r="AF20" s="1735"/>
      <c r="AG20" s="1735"/>
      <c r="AH20" s="1735"/>
      <c r="AI20" s="1735"/>
    </row>
    <row r="21" spans="3:37" s="6" customFormat="1" x14ac:dyDescent="0.7">
      <c r="C21" s="48"/>
      <c r="M21" s="48"/>
      <c r="O21" s="1735" t="s">
        <v>279</v>
      </c>
      <c r="P21" s="1735"/>
      <c r="Q21" s="1735"/>
      <c r="R21" s="1735"/>
      <c r="S21" s="1735"/>
      <c r="T21" s="1735"/>
      <c r="U21" s="1735"/>
      <c r="V21" s="1735"/>
      <c r="W21" s="1735"/>
      <c r="X21" s="1735"/>
      <c r="Y21" s="1735"/>
      <c r="Z21" s="1735"/>
      <c r="AA21" s="1735"/>
      <c r="AB21" s="1735"/>
      <c r="AC21" s="1735"/>
      <c r="AD21" s="1735"/>
      <c r="AE21" s="1735"/>
      <c r="AF21" s="1735"/>
      <c r="AG21" s="1735"/>
      <c r="AH21" s="1735"/>
      <c r="AI21" s="1735"/>
    </row>
    <row r="22" spans="3:37" s="6" customFormat="1" x14ac:dyDescent="0.7">
      <c r="C22" s="48"/>
      <c r="M22" s="50"/>
      <c r="N22" s="24"/>
      <c r="O22" s="1735"/>
      <c r="P22" s="1735"/>
      <c r="Q22" s="1735"/>
      <c r="R22" s="1735"/>
      <c r="S22" s="1735"/>
      <c r="T22" s="1735"/>
      <c r="U22" s="1735"/>
      <c r="V22" s="1735"/>
      <c r="W22" s="1735"/>
      <c r="X22" s="1735"/>
      <c r="Y22" s="1735"/>
      <c r="Z22" s="1735"/>
      <c r="AA22" s="1735"/>
      <c r="AB22" s="1735"/>
      <c r="AC22" s="1735"/>
      <c r="AD22" s="1735"/>
      <c r="AE22" s="1735"/>
      <c r="AF22" s="1735"/>
      <c r="AG22" s="1735"/>
      <c r="AH22" s="1735"/>
      <c r="AI22" s="1735"/>
    </row>
    <row r="23" spans="3:37" s="6" customFormat="1" x14ac:dyDescent="0.7">
      <c r="C23" s="48"/>
      <c r="M23" s="47"/>
      <c r="N23" s="22"/>
      <c r="O23" s="1735" t="s">
        <v>278</v>
      </c>
      <c r="P23" s="1735"/>
      <c r="Q23" s="1735"/>
      <c r="R23" s="1735"/>
      <c r="S23" s="1735"/>
      <c r="T23" s="1735"/>
      <c r="U23" s="1735"/>
      <c r="V23" s="1735"/>
      <c r="W23" s="1735"/>
      <c r="X23" s="1735"/>
      <c r="Y23" s="1735"/>
      <c r="Z23" s="1735"/>
      <c r="AA23" s="1735"/>
      <c r="AB23" s="1735"/>
      <c r="AC23" s="1735"/>
      <c r="AD23" s="1735"/>
      <c r="AE23" s="1735"/>
      <c r="AF23" s="1735"/>
      <c r="AG23" s="1735"/>
      <c r="AH23" s="1735"/>
      <c r="AI23" s="1735"/>
    </row>
    <row r="24" spans="3:37" s="6" customFormat="1" x14ac:dyDescent="0.7">
      <c r="C24" s="48"/>
      <c r="M24" s="50"/>
      <c r="O24" s="1735"/>
      <c r="P24" s="1735"/>
      <c r="Q24" s="1735"/>
      <c r="R24" s="1735"/>
      <c r="S24" s="1735"/>
      <c r="T24" s="1735"/>
      <c r="U24" s="1735"/>
      <c r="V24" s="1735"/>
      <c r="W24" s="1735"/>
      <c r="X24" s="1735"/>
      <c r="Y24" s="1735"/>
      <c r="Z24" s="1735"/>
      <c r="AA24" s="1735"/>
      <c r="AB24" s="1735"/>
      <c r="AC24" s="1735"/>
      <c r="AD24" s="1735"/>
      <c r="AE24" s="1735"/>
      <c r="AF24" s="1735"/>
      <c r="AG24" s="1735"/>
      <c r="AH24" s="1735"/>
      <c r="AI24" s="1735"/>
    </row>
    <row r="25" spans="3:37" s="6" customFormat="1" x14ac:dyDescent="0.7">
      <c r="C25" s="48"/>
      <c r="M25" s="47"/>
      <c r="N25" s="22"/>
      <c r="O25" s="1735" t="s">
        <v>277</v>
      </c>
      <c r="P25" s="1735"/>
      <c r="Q25" s="1735"/>
      <c r="R25" s="1735"/>
      <c r="S25" s="1735"/>
      <c r="T25" s="1735"/>
      <c r="U25" s="1735"/>
      <c r="V25" s="1735"/>
      <c r="W25" s="1735"/>
      <c r="X25" s="1735"/>
      <c r="Y25" s="1735"/>
      <c r="Z25" s="1735"/>
      <c r="AA25" s="1735"/>
      <c r="AB25" s="1735"/>
      <c r="AC25" s="1735"/>
      <c r="AD25" s="1735"/>
      <c r="AE25" s="1735"/>
      <c r="AF25" s="1735"/>
      <c r="AG25" s="1735"/>
      <c r="AH25" s="1735"/>
      <c r="AI25" s="1735"/>
    </row>
    <row r="26" spans="3:37" s="6" customFormat="1" x14ac:dyDescent="0.7">
      <c r="C26" s="47"/>
      <c r="D26" s="1735" t="s">
        <v>276</v>
      </c>
      <c r="E26" s="1735"/>
      <c r="F26" s="1735"/>
      <c r="G26" s="1735"/>
      <c r="H26" s="1735"/>
      <c r="I26" s="1735"/>
      <c r="J26" s="1735"/>
      <c r="K26" s="1735"/>
      <c r="L26" s="1735"/>
      <c r="M26" s="1735"/>
      <c r="O26" s="1735"/>
      <c r="P26" s="1735"/>
      <c r="Q26" s="1735"/>
      <c r="R26" s="1735"/>
      <c r="S26" s="1735"/>
      <c r="T26" s="1735"/>
      <c r="U26" s="1735"/>
      <c r="V26" s="1735"/>
      <c r="W26" s="1735"/>
      <c r="X26" s="1735"/>
      <c r="Y26" s="1735"/>
      <c r="Z26" s="1735"/>
      <c r="AA26" s="1735"/>
      <c r="AB26" s="1735"/>
      <c r="AC26" s="1735"/>
      <c r="AD26" s="1735"/>
      <c r="AE26" s="1735"/>
      <c r="AF26" s="1735"/>
      <c r="AG26" s="1735"/>
      <c r="AH26" s="1735"/>
      <c r="AI26" s="1735"/>
    </row>
    <row r="27" spans="3:37" s="6" customFormat="1" x14ac:dyDescent="0.7">
      <c r="C27" s="48"/>
      <c r="D27" s="1735"/>
      <c r="E27" s="1735"/>
      <c r="F27" s="1735"/>
      <c r="G27" s="1735"/>
      <c r="H27" s="1735"/>
      <c r="I27" s="1735"/>
      <c r="J27" s="1735"/>
      <c r="K27" s="1735"/>
      <c r="L27" s="1735"/>
      <c r="M27" s="1735"/>
    </row>
    <row r="28" spans="3:37" s="6" customFormat="1" ht="13.35" customHeight="1" x14ac:dyDescent="0.7">
      <c r="C28" s="48"/>
      <c r="E28" s="1812" t="s">
        <v>275</v>
      </c>
      <c r="F28" s="1812"/>
      <c r="G28" s="1812"/>
      <c r="H28" s="1812"/>
      <c r="I28" s="1812"/>
      <c r="J28" s="1812"/>
      <c r="K28" s="1812"/>
      <c r="L28" s="1812"/>
      <c r="M28" s="1812"/>
      <c r="N28" s="22"/>
      <c r="O28" s="22"/>
      <c r="P28" s="1681" t="s">
        <v>269</v>
      </c>
      <c r="Q28" s="1681"/>
      <c r="R28" s="1681"/>
      <c r="S28" s="1681"/>
    </row>
    <row r="29" spans="3:37" s="6" customFormat="1" x14ac:dyDescent="0.7">
      <c r="C29" s="48"/>
      <c r="E29" s="1812"/>
      <c r="F29" s="1812"/>
      <c r="G29" s="1812"/>
      <c r="H29" s="1812"/>
      <c r="I29" s="1812"/>
      <c r="J29" s="1812"/>
      <c r="K29" s="1812"/>
      <c r="L29" s="1812"/>
      <c r="M29" s="1812"/>
      <c r="P29" s="1681"/>
      <c r="Q29" s="1681"/>
      <c r="R29" s="1681"/>
      <c r="S29" s="1681"/>
    </row>
    <row r="30" spans="3:37" s="6" customFormat="1" ht="12.75" customHeight="1" x14ac:dyDescent="0.7">
      <c r="C30" s="48"/>
      <c r="R30" s="47"/>
      <c r="S30" s="22"/>
      <c r="T30" s="1812" t="s">
        <v>274</v>
      </c>
      <c r="U30" s="1812"/>
      <c r="V30" s="1812"/>
      <c r="W30" s="1812"/>
      <c r="X30" s="1812"/>
      <c r="Y30" s="1812"/>
      <c r="Z30" s="1812"/>
      <c r="AA30" s="1812"/>
      <c r="AB30" s="1812"/>
      <c r="AC30" s="1812"/>
      <c r="AD30" s="1812"/>
      <c r="AE30" s="1812"/>
      <c r="AF30" s="1812"/>
      <c r="AG30" s="1812"/>
      <c r="AH30" s="1812"/>
      <c r="AI30" s="1812"/>
      <c r="AJ30" s="1812"/>
      <c r="AK30" s="1812"/>
    </row>
    <row r="31" spans="3:37" s="6" customFormat="1" x14ac:dyDescent="0.7">
      <c r="C31" s="48"/>
      <c r="R31" s="48"/>
      <c r="T31" s="1813" t="s">
        <v>273</v>
      </c>
      <c r="U31" s="1813"/>
      <c r="V31" s="1813"/>
      <c r="W31" s="1813"/>
      <c r="X31" s="1813"/>
      <c r="Y31" s="1813"/>
      <c r="Z31" s="1813"/>
      <c r="AA31" s="1813"/>
      <c r="AB31" s="1813"/>
      <c r="AC31" s="1813"/>
      <c r="AD31" s="1813"/>
      <c r="AE31" s="1813"/>
      <c r="AF31" s="1813"/>
      <c r="AG31" s="1813"/>
      <c r="AH31" s="1813"/>
      <c r="AI31" s="1813"/>
      <c r="AJ31" s="1813"/>
      <c r="AK31" s="1813"/>
    </row>
    <row r="32" spans="3:37" s="6" customFormat="1" x14ac:dyDescent="0.7">
      <c r="C32" s="48"/>
      <c r="R32" s="48"/>
    </row>
    <row r="33" spans="1:37" s="6" customFormat="1" x14ac:dyDescent="0.7">
      <c r="C33" s="48"/>
      <c r="R33" s="47"/>
      <c r="S33" s="22"/>
      <c r="T33" s="1735" t="s">
        <v>272</v>
      </c>
      <c r="U33" s="1735"/>
      <c r="V33" s="1735"/>
      <c r="W33" s="1735"/>
      <c r="X33" s="1735"/>
      <c r="Y33" s="1735"/>
      <c r="Z33" s="1735"/>
      <c r="AA33" s="1735"/>
      <c r="AB33" s="1735"/>
      <c r="AC33" s="1735"/>
      <c r="AD33" s="1735"/>
      <c r="AE33" s="1735"/>
      <c r="AF33" s="1735"/>
      <c r="AG33" s="1735"/>
      <c r="AH33" s="1735"/>
      <c r="AI33" s="1735"/>
      <c r="AJ33" s="1735"/>
      <c r="AK33" s="1735"/>
    </row>
    <row r="34" spans="1:37" s="6" customFormat="1" x14ac:dyDescent="0.7">
      <c r="C34" s="47"/>
      <c r="D34" s="1735" t="s">
        <v>271</v>
      </c>
      <c r="E34" s="1735"/>
      <c r="F34" s="1735"/>
      <c r="G34" s="1735"/>
      <c r="H34" s="1735"/>
      <c r="I34" s="1735"/>
      <c r="J34" s="1735"/>
      <c r="K34" s="1735"/>
      <c r="L34" s="1735"/>
      <c r="M34" s="1735"/>
      <c r="T34" s="1735"/>
      <c r="U34" s="1735"/>
      <c r="V34" s="1735"/>
      <c r="W34" s="1735"/>
      <c r="X34" s="1735"/>
      <c r="Y34" s="1735"/>
      <c r="Z34" s="1735"/>
      <c r="AA34" s="1735"/>
      <c r="AB34" s="1735"/>
      <c r="AC34" s="1735"/>
      <c r="AD34" s="1735"/>
      <c r="AE34" s="1735"/>
      <c r="AF34" s="1735"/>
      <c r="AG34" s="1735"/>
      <c r="AH34" s="1735"/>
      <c r="AI34" s="1735"/>
      <c r="AJ34" s="1735"/>
      <c r="AK34" s="1735"/>
    </row>
    <row r="35" spans="1:37" s="6" customFormat="1" x14ac:dyDescent="0.7">
      <c r="D35" s="1735"/>
      <c r="E35" s="1735"/>
      <c r="F35" s="1735"/>
      <c r="G35" s="1735"/>
      <c r="H35" s="1735"/>
      <c r="I35" s="1735"/>
      <c r="J35" s="1735"/>
      <c r="K35" s="1735"/>
      <c r="L35" s="1735"/>
      <c r="M35" s="1735"/>
    </row>
    <row r="36" spans="1:37" s="6" customFormat="1" ht="13.35" customHeight="1" x14ac:dyDescent="0.7">
      <c r="E36" s="1814" t="s">
        <v>270</v>
      </c>
      <c r="F36" s="1814"/>
      <c r="G36" s="1814"/>
      <c r="H36" s="22"/>
      <c r="I36" s="22"/>
      <c r="J36" s="1681" t="s">
        <v>269</v>
      </c>
      <c r="K36" s="1681"/>
      <c r="L36" s="1681"/>
      <c r="M36" s="1681"/>
    </row>
    <row r="37" spans="1:37" s="6" customFormat="1" x14ac:dyDescent="0.7">
      <c r="E37" s="1814"/>
      <c r="F37" s="1814"/>
      <c r="G37" s="1814"/>
      <c r="J37" s="1681"/>
      <c r="K37" s="1681"/>
      <c r="L37" s="1681"/>
      <c r="M37" s="1681"/>
    </row>
    <row r="38" spans="1:37" s="6" customFormat="1" x14ac:dyDescent="0.7">
      <c r="L38" s="47"/>
      <c r="M38" s="22"/>
      <c r="N38" s="1735" t="s">
        <v>268</v>
      </c>
      <c r="O38" s="1735"/>
      <c r="P38" s="1735"/>
      <c r="Q38" s="1735"/>
      <c r="R38" s="1735"/>
      <c r="S38" s="1735"/>
      <c r="T38" s="1735"/>
      <c r="U38" s="1735"/>
      <c r="V38" s="1735"/>
      <c r="W38" s="1735"/>
      <c r="X38" s="1735"/>
      <c r="Y38" s="1735"/>
      <c r="Z38" s="1735"/>
      <c r="AA38" s="1735"/>
      <c r="AB38" s="1735"/>
      <c r="AC38" s="1735"/>
      <c r="AD38" s="1735"/>
      <c r="AE38" s="1735"/>
    </row>
    <row r="39" spans="1:37" s="6" customFormat="1" x14ac:dyDescent="0.7">
      <c r="L39" s="48"/>
      <c r="N39" s="1735"/>
      <c r="O39" s="1735"/>
      <c r="P39" s="1735"/>
      <c r="Q39" s="1735"/>
      <c r="R39" s="1735"/>
      <c r="S39" s="1735"/>
      <c r="T39" s="1735"/>
      <c r="U39" s="1735"/>
      <c r="V39" s="1735"/>
      <c r="W39" s="1735"/>
      <c r="X39" s="1735"/>
      <c r="Y39" s="1735"/>
      <c r="Z39" s="1735"/>
      <c r="AA39" s="1735"/>
      <c r="AB39" s="1735"/>
      <c r="AC39" s="1735"/>
      <c r="AD39" s="1735"/>
      <c r="AE39" s="1735"/>
    </row>
    <row r="40" spans="1:37" s="6" customFormat="1" x14ac:dyDescent="0.7">
      <c r="L40" s="47"/>
      <c r="M40" s="22"/>
      <c r="N40" s="1735" t="s">
        <v>267</v>
      </c>
      <c r="O40" s="1735"/>
      <c r="P40" s="1735"/>
      <c r="Q40" s="1735"/>
      <c r="R40" s="1735"/>
      <c r="S40" s="1735"/>
      <c r="T40" s="1735"/>
      <c r="U40" s="1735"/>
      <c r="V40" s="1735"/>
      <c r="W40" s="1735"/>
      <c r="X40" s="1735"/>
      <c r="Y40" s="1735"/>
      <c r="Z40" s="1735"/>
      <c r="AA40" s="1735"/>
      <c r="AB40" s="1735"/>
      <c r="AC40" s="1735"/>
      <c r="AD40" s="1735"/>
      <c r="AE40" s="1735"/>
    </row>
    <row r="41" spans="1:37" s="6" customFormat="1" x14ac:dyDescent="0.7">
      <c r="N41" s="1735"/>
      <c r="O41" s="1735"/>
      <c r="P41" s="1735"/>
      <c r="Q41" s="1735"/>
      <c r="R41" s="1735"/>
      <c r="S41" s="1735"/>
      <c r="T41" s="1735"/>
      <c r="U41" s="1735"/>
      <c r="V41" s="1735"/>
      <c r="W41" s="1735"/>
      <c r="X41" s="1735"/>
      <c r="Y41" s="1735"/>
      <c r="Z41" s="1735"/>
      <c r="AA41" s="1735"/>
      <c r="AB41" s="1735"/>
      <c r="AC41" s="1735"/>
      <c r="AD41" s="1735"/>
      <c r="AE41" s="1735"/>
    </row>
    <row r="42" spans="1:37" s="6" customFormat="1" x14ac:dyDescent="0.7">
      <c r="B42" s="6" t="s">
        <v>266</v>
      </c>
    </row>
    <row r="43" spans="1:37" s="6" customFormat="1" ht="25.5" customHeight="1" x14ac:dyDescent="0.7">
      <c r="D43" s="1735" t="s">
        <v>265</v>
      </c>
      <c r="E43" s="1735"/>
      <c r="F43" s="1735"/>
      <c r="G43" s="1735"/>
      <c r="H43" s="1735"/>
      <c r="I43" s="1735"/>
      <c r="J43" s="1735"/>
      <c r="K43" s="1735"/>
      <c r="L43" s="1735"/>
      <c r="M43" s="1735"/>
      <c r="N43" s="1735"/>
      <c r="O43" s="1735"/>
      <c r="P43" s="1735"/>
      <c r="Q43" s="1735"/>
      <c r="R43" s="1735"/>
      <c r="S43" s="1735"/>
      <c r="T43" s="1735"/>
      <c r="U43" s="1735"/>
      <c r="V43" s="1735"/>
      <c r="W43" s="1735"/>
      <c r="X43" s="1735"/>
      <c r="Y43" s="1735"/>
      <c r="Z43" s="1735"/>
      <c r="AA43" s="1735"/>
      <c r="AB43" s="1735"/>
      <c r="AC43" s="1735"/>
      <c r="AD43" s="1735"/>
      <c r="AE43" s="1735"/>
    </row>
    <row r="44" spans="1:37" s="6" customFormat="1" ht="25.5" customHeight="1" x14ac:dyDescent="0.7">
      <c r="D44" s="1735" t="s">
        <v>264</v>
      </c>
      <c r="E44" s="1735"/>
      <c r="F44" s="1735"/>
      <c r="G44" s="1735"/>
      <c r="H44" s="1735"/>
      <c r="I44" s="1735"/>
      <c r="J44" s="1735"/>
      <c r="K44" s="1735"/>
      <c r="L44" s="1735"/>
      <c r="M44" s="1735"/>
      <c r="N44" s="1735"/>
      <c r="O44" s="1735"/>
      <c r="P44" s="1735"/>
      <c r="Q44" s="1735"/>
      <c r="R44" s="1735"/>
      <c r="S44" s="1735"/>
      <c r="T44" s="1735"/>
      <c r="U44" s="1735"/>
      <c r="V44" s="1735"/>
      <c r="W44" s="1735"/>
      <c r="X44" s="1735"/>
      <c r="Y44" s="1735"/>
      <c r="Z44" s="1735"/>
      <c r="AA44" s="1735"/>
      <c r="AB44" s="1735"/>
      <c r="AC44" s="1735"/>
      <c r="AD44" s="1735"/>
      <c r="AE44" s="1735"/>
    </row>
    <row r="45" spans="1:37" s="6" customFormat="1" ht="25.5" customHeight="1" x14ac:dyDescent="0.7">
      <c r="D45" s="1735" t="s">
        <v>263</v>
      </c>
      <c r="E45" s="1735"/>
      <c r="F45" s="1735"/>
      <c r="G45" s="1735"/>
      <c r="H45" s="1735"/>
      <c r="I45" s="1735"/>
      <c r="J45" s="1735"/>
      <c r="K45" s="1735"/>
      <c r="L45" s="1735"/>
      <c r="M45" s="1735"/>
      <c r="N45" s="1735"/>
      <c r="O45" s="1735"/>
      <c r="P45" s="1735"/>
      <c r="Q45" s="1735"/>
      <c r="R45" s="1735"/>
      <c r="S45" s="1735"/>
      <c r="T45" s="1735"/>
      <c r="U45" s="1735"/>
      <c r="V45" s="1735"/>
      <c r="W45" s="1735"/>
      <c r="X45" s="1735"/>
      <c r="Y45" s="1735"/>
      <c r="Z45" s="1735"/>
      <c r="AA45" s="1735"/>
      <c r="AB45" s="1735"/>
      <c r="AC45" s="1735"/>
      <c r="AD45" s="1735"/>
      <c r="AE45" s="1735"/>
    </row>
    <row r="47" spans="1:37" ht="14.25" x14ac:dyDescent="0.7">
      <c r="A47" s="1673" t="s">
        <v>262</v>
      </c>
      <c r="B47" s="1673"/>
      <c r="C47" s="1673"/>
      <c r="D47" s="1673"/>
      <c r="E47" s="1673"/>
      <c r="F47" s="1673"/>
      <c r="G47" s="1673"/>
      <c r="H47" s="1673"/>
      <c r="I47" s="1673"/>
      <c r="J47" s="1673"/>
      <c r="K47" s="1673"/>
      <c r="L47" s="1673"/>
      <c r="M47" s="1673"/>
      <c r="N47" s="1673"/>
      <c r="O47" s="1673"/>
      <c r="P47" s="1673"/>
      <c r="Q47" s="1673"/>
      <c r="R47" s="1673"/>
      <c r="S47" s="1673"/>
      <c r="T47" s="1673"/>
      <c r="U47" s="1673"/>
      <c r="V47" s="1673"/>
      <c r="W47" s="1673"/>
      <c r="X47" s="1673"/>
      <c r="Y47" s="1673"/>
      <c r="Z47" s="1673"/>
      <c r="AA47" s="1673"/>
      <c r="AB47" s="1673"/>
      <c r="AC47" s="1673"/>
      <c r="AD47" s="1673"/>
      <c r="AE47" s="1673"/>
      <c r="AF47" s="1673"/>
      <c r="AG47" s="1673"/>
      <c r="AH47" s="1673"/>
      <c r="AI47" s="1673"/>
      <c r="AJ47" s="1673"/>
      <c r="AK47" s="1673"/>
    </row>
    <row r="48" spans="1:37" ht="13.15" thickBot="1" x14ac:dyDescent="0.75">
      <c r="B48" s="1" t="s">
        <v>261</v>
      </c>
    </row>
    <row r="49" spans="2:33" ht="18" customHeight="1" thickTop="1" x14ac:dyDescent="0.7">
      <c r="B49" s="1823" t="s">
        <v>260</v>
      </c>
      <c r="C49" s="1816"/>
      <c r="D49" s="1816"/>
      <c r="E49" s="1816"/>
      <c r="F49" s="1825" t="s">
        <v>259</v>
      </c>
      <c r="G49" s="1816"/>
      <c r="H49" s="1816"/>
      <c r="I49" s="1816"/>
      <c r="J49" s="1825" t="s">
        <v>258</v>
      </c>
      <c r="K49" s="1816"/>
      <c r="L49" s="1816"/>
      <c r="M49" s="1816"/>
      <c r="N49" s="1825" t="s">
        <v>257</v>
      </c>
      <c r="O49" s="1816"/>
      <c r="P49" s="1816"/>
      <c r="Q49" s="1816"/>
      <c r="R49" s="1825" t="s">
        <v>256</v>
      </c>
      <c r="S49" s="1825"/>
      <c r="T49" s="1825"/>
      <c r="U49" s="1825"/>
      <c r="V49" s="1825"/>
      <c r="W49" s="1825"/>
      <c r="X49" s="1825"/>
      <c r="Y49" s="1825"/>
      <c r="Z49" s="1825"/>
      <c r="AA49" s="1825"/>
      <c r="AB49" s="1825"/>
      <c r="AC49" s="1826"/>
      <c r="AD49" s="1815" t="s">
        <v>255</v>
      </c>
      <c r="AE49" s="1816"/>
      <c r="AF49" s="1816"/>
      <c r="AG49" s="1817"/>
    </row>
    <row r="50" spans="2:33" ht="18" customHeight="1" x14ac:dyDescent="0.7">
      <c r="B50" s="1824"/>
      <c r="C50" s="1819"/>
      <c r="D50" s="1819"/>
      <c r="E50" s="1819"/>
      <c r="F50" s="1821"/>
      <c r="G50" s="1819"/>
      <c r="H50" s="1819"/>
      <c r="I50" s="1819"/>
      <c r="J50" s="1821"/>
      <c r="K50" s="1819"/>
      <c r="L50" s="1819"/>
      <c r="M50" s="1819"/>
      <c r="N50" s="1821"/>
      <c r="O50" s="1819"/>
      <c r="P50" s="1819"/>
      <c r="Q50" s="1819"/>
      <c r="R50" s="1821" t="s">
        <v>254</v>
      </c>
      <c r="S50" s="1821"/>
      <c r="T50" s="1821"/>
      <c r="U50" s="1821"/>
      <c r="V50" s="1821" t="s">
        <v>253</v>
      </c>
      <c r="W50" s="1821"/>
      <c r="X50" s="1821"/>
      <c r="Y50" s="1821"/>
      <c r="Z50" s="1821" t="s">
        <v>252</v>
      </c>
      <c r="AA50" s="1821"/>
      <c r="AB50" s="1821"/>
      <c r="AC50" s="1822"/>
      <c r="AD50" s="1818"/>
      <c r="AE50" s="1819"/>
      <c r="AF50" s="1819"/>
      <c r="AG50" s="1820"/>
    </row>
    <row r="51" spans="2:33" ht="36" customHeight="1" thickBot="1" x14ac:dyDescent="0.75">
      <c r="B51" s="1831">
        <v>6</v>
      </c>
      <c r="C51" s="1827"/>
      <c r="D51" s="1827"/>
      <c r="E51" s="1827"/>
      <c r="F51" s="1827">
        <v>0</v>
      </c>
      <c r="G51" s="1827"/>
      <c r="H51" s="1827"/>
      <c r="I51" s="1827"/>
      <c r="J51" s="1827">
        <v>5</v>
      </c>
      <c r="K51" s="1827"/>
      <c r="L51" s="1827"/>
      <c r="M51" s="1827"/>
      <c r="N51" s="1827">
        <v>6</v>
      </c>
      <c r="O51" s="1827"/>
      <c r="P51" s="1827"/>
      <c r="Q51" s="1827"/>
      <c r="R51" s="1827">
        <v>1</v>
      </c>
      <c r="S51" s="1827"/>
      <c r="T51" s="1827"/>
      <c r="U51" s="1827"/>
      <c r="V51" s="1827">
        <v>3</v>
      </c>
      <c r="W51" s="1827"/>
      <c r="X51" s="1827"/>
      <c r="Y51" s="1827"/>
      <c r="Z51" s="1827">
        <v>2</v>
      </c>
      <c r="AA51" s="1827"/>
      <c r="AB51" s="1827"/>
      <c r="AC51" s="1828"/>
      <c r="AD51" s="1829">
        <f>SUM(B51:AC51)</f>
        <v>23</v>
      </c>
      <c r="AE51" s="1827"/>
      <c r="AF51" s="1827"/>
      <c r="AG51" s="1830"/>
    </row>
    <row r="52" spans="2:33" ht="13.15" thickTop="1" x14ac:dyDescent="0.7"/>
  </sheetData>
  <mergeCells count="47">
    <mergeCell ref="R49:AC49"/>
    <mergeCell ref="Z51:AC51"/>
    <mergeCell ref="AD51:AG51"/>
    <mergeCell ref="B51:E51"/>
    <mergeCell ref="F51:I51"/>
    <mergeCell ref="J51:M51"/>
    <mergeCell ref="N51:Q51"/>
    <mergeCell ref="R51:U51"/>
    <mergeCell ref="V51:Y51"/>
    <mergeCell ref="E36:G37"/>
    <mergeCell ref="J36:M37"/>
    <mergeCell ref="AD49:AG50"/>
    <mergeCell ref="R50:U50"/>
    <mergeCell ref="V50:Y50"/>
    <mergeCell ref="Z50:AC50"/>
    <mergeCell ref="N38:AE39"/>
    <mergeCell ref="N40:AE41"/>
    <mergeCell ref="D43:AE43"/>
    <mergeCell ref="D44:AE44"/>
    <mergeCell ref="D45:AE45"/>
    <mergeCell ref="A47:AK47"/>
    <mergeCell ref="B49:E50"/>
    <mergeCell ref="F49:I50"/>
    <mergeCell ref="J49:M50"/>
    <mergeCell ref="N49:Q50"/>
    <mergeCell ref="E28:M29"/>
    <mergeCell ref="P28:S29"/>
    <mergeCell ref="T30:AK30"/>
    <mergeCell ref="T31:AK31"/>
    <mergeCell ref="T33:AK34"/>
    <mergeCell ref="D34:M35"/>
    <mergeCell ref="E17:G18"/>
    <mergeCell ref="K17:P18"/>
    <mergeCell ref="O21:AI22"/>
    <mergeCell ref="O23:AI24"/>
    <mergeCell ref="O25:AI26"/>
    <mergeCell ref="D26:M27"/>
    <mergeCell ref="O19:AI20"/>
    <mergeCell ref="O10:AI11"/>
    <mergeCell ref="O12:AI13"/>
    <mergeCell ref="O14:AI15"/>
    <mergeCell ref="D15:H16"/>
    <mergeCell ref="A1:AK1"/>
    <mergeCell ref="A3:AK3"/>
    <mergeCell ref="A5:AK5"/>
    <mergeCell ref="E8:G9"/>
    <mergeCell ref="K8:N9"/>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ゴシック,標準"ー &amp;A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3F6CF-171D-4023-A0D3-C1AE8DDE001D}">
  <sheetPr>
    <tabColor rgb="FFFFC000"/>
    <pageSetUpPr fitToPage="1"/>
  </sheetPr>
  <dimension ref="A2:AM44"/>
  <sheetViews>
    <sheetView zoomScaleNormal="100" workbookViewId="0"/>
  </sheetViews>
  <sheetFormatPr defaultColWidth="2.1875" defaultRowHeight="12.75" x14ac:dyDescent="0.7"/>
  <cols>
    <col min="1" max="2" width="2.1875" style="1" customWidth="1"/>
    <col min="3" max="3" width="6.625" style="1" customWidth="1"/>
    <col min="4" max="4" width="3.8125" style="1" customWidth="1"/>
    <col min="5" max="5" width="6.125" style="1" customWidth="1"/>
    <col min="6" max="6" width="3.8125" style="1" customWidth="1"/>
    <col min="7" max="7" width="6.125" style="1" customWidth="1"/>
    <col min="8" max="8" width="3.8125" style="1" customWidth="1"/>
    <col min="9" max="9" width="6.125" style="1" customWidth="1"/>
    <col min="10" max="10" width="3.8125" style="1" customWidth="1"/>
    <col min="11" max="11" width="6.125" style="1" customWidth="1"/>
    <col min="12" max="12" width="3.8125" style="1" customWidth="1"/>
    <col min="13" max="13" width="6.125" style="1" customWidth="1"/>
    <col min="14" max="14" width="3.8125" style="1" customWidth="1"/>
    <col min="15" max="15" width="6.125" style="1" customWidth="1"/>
    <col min="16" max="16" width="3.8125" style="1" customWidth="1"/>
    <col min="17" max="17" width="6.125" style="1" customWidth="1"/>
    <col min="18" max="18" width="3.8125" style="1" customWidth="1"/>
    <col min="19" max="19" width="6.125" style="1" customWidth="1"/>
    <col min="20" max="20" width="3.8125" style="1" customWidth="1"/>
    <col min="21" max="21" width="6.125" style="1" customWidth="1"/>
    <col min="22" max="22" width="3.8125" style="1" customWidth="1"/>
    <col min="23" max="23" width="6.125" style="1" customWidth="1"/>
    <col min="24" max="24" width="3.8125" style="1" customWidth="1"/>
    <col min="25" max="25" width="6.125" style="1" customWidth="1"/>
    <col min="26" max="26" width="3.8125" style="1" customWidth="1"/>
    <col min="27" max="27" width="6.125" style="1" customWidth="1"/>
    <col min="28" max="28" width="3.8125" style="1" customWidth="1"/>
    <col min="29" max="29" width="6.125" style="1" customWidth="1"/>
    <col min="30" max="30" width="3.8125" style="1" customWidth="1"/>
    <col min="31" max="31" width="6.125" style="1" customWidth="1"/>
    <col min="32" max="32" width="3.8125" style="1" customWidth="1"/>
    <col min="33" max="33" width="6.125" style="1" customWidth="1"/>
    <col min="34" max="34" width="3.8125" style="1" customWidth="1"/>
    <col min="35" max="35" width="6.125" style="1" customWidth="1"/>
    <col min="36" max="36" width="3.8125" style="1" customWidth="1"/>
    <col min="37" max="37" width="6.125" style="1" customWidth="1"/>
    <col min="38" max="38" width="2.1875" style="1"/>
    <col min="39" max="41" width="0" style="1" hidden="1" customWidth="1"/>
    <col min="42" max="16384" width="2.1875" style="1"/>
  </cols>
  <sheetData>
    <row r="2" spans="1:39" ht="16.149999999999999" x14ac:dyDescent="0.7">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row>
    <row r="3" spans="1:39" ht="14.25" x14ac:dyDescent="0.7">
      <c r="A3" s="4"/>
      <c r="B3" s="4"/>
      <c r="C3" s="4"/>
      <c r="D3" s="4"/>
      <c r="E3" s="4"/>
      <c r="F3" s="4"/>
      <c r="G3" s="4"/>
      <c r="H3" s="4"/>
      <c r="I3" s="4"/>
      <c r="J3" s="4"/>
      <c r="K3" s="4"/>
      <c r="L3" s="4"/>
      <c r="M3" s="4"/>
      <c r="N3" s="4"/>
      <c r="O3" s="4"/>
      <c r="P3" s="4"/>
      <c r="Q3" s="4"/>
      <c r="R3" s="4"/>
      <c r="S3" s="4"/>
      <c r="T3" s="4"/>
      <c r="U3" s="4"/>
      <c r="V3" s="4"/>
      <c r="W3" s="4"/>
      <c r="X3" s="4"/>
      <c r="Y3" s="4"/>
      <c r="Z3" s="4"/>
      <c r="AA3" s="4"/>
      <c r="AB3" s="4"/>
    </row>
    <row r="4" spans="1:39" ht="13.35" customHeight="1" x14ac:dyDescent="0.7">
      <c r="A4" s="65"/>
    </row>
    <row r="5" spans="1:39" ht="13.15" thickBot="1" x14ac:dyDescent="0.75">
      <c r="A5" s="2668" t="s">
        <v>108</v>
      </c>
      <c r="B5" s="2668"/>
      <c r="C5" s="1851" t="s">
        <v>1489</v>
      </c>
      <c r="D5" s="1851"/>
    </row>
    <row r="6" spans="1:39" ht="13.15" thickTop="1" x14ac:dyDescent="0.7">
      <c r="A6" s="2052"/>
      <c r="B6" s="2014"/>
      <c r="C6" s="2014"/>
      <c r="D6" s="2376" t="s">
        <v>1480</v>
      </c>
      <c r="E6" s="2377"/>
      <c r="F6" s="2377"/>
      <c r="G6" s="2377"/>
      <c r="H6" s="2377"/>
      <c r="I6" s="2377"/>
      <c r="J6" s="2377"/>
      <c r="K6" s="2377"/>
      <c r="L6" s="2377"/>
      <c r="M6" s="2377"/>
      <c r="N6" s="2377"/>
      <c r="O6" s="2377"/>
      <c r="P6" s="2377"/>
      <c r="Q6" s="2377"/>
      <c r="R6" s="2377"/>
      <c r="S6" s="2377"/>
      <c r="T6" s="2377"/>
      <c r="U6" s="2377"/>
      <c r="V6" s="2377"/>
      <c r="W6" s="2377"/>
      <c r="X6" s="2377"/>
      <c r="Y6" s="2377"/>
      <c r="Z6" s="2377"/>
      <c r="AA6" s="2377"/>
      <c r="AB6" s="2377"/>
      <c r="AC6" s="2377"/>
      <c r="AD6" s="2377"/>
      <c r="AE6" s="2377"/>
      <c r="AF6" s="2377"/>
      <c r="AG6" s="2669"/>
      <c r="AH6" s="2687" t="s">
        <v>1479</v>
      </c>
      <c r="AI6" s="2688"/>
      <c r="AJ6" s="1903" t="s">
        <v>1478</v>
      </c>
      <c r="AK6" s="2067"/>
    </row>
    <row r="7" spans="1:39" ht="13.15" thickBot="1" x14ac:dyDescent="0.75">
      <c r="A7" s="2643"/>
      <c r="B7" s="1681"/>
      <c r="C7" s="1681"/>
      <c r="D7" s="2676" t="s">
        <v>1477</v>
      </c>
      <c r="E7" s="2677"/>
      <c r="F7" s="2677"/>
      <c r="G7" s="2678"/>
      <c r="H7" s="2679" t="s">
        <v>1476</v>
      </c>
      <c r="I7" s="2680"/>
      <c r="J7" s="2677" t="s">
        <v>1475</v>
      </c>
      <c r="K7" s="2677"/>
      <c r="L7" s="2677"/>
      <c r="M7" s="2677"/>
      <c r="N7" s="2683" t="s">
        <v>1474</v>
      </c>
      <c r="O7" s="2677"/>
      <c r="P7" s="2677"/>
      <c r="Q7" s="2678"/>
      <c r="R7" s="2677" t="s">
        <v>1473</v>
      </c>
      <c r="S7" s="2677"/>
      <c r="T7" s="2677"/>
      <c r="U7" s="2677"/>
      <c r="V7" s="2677"/>
      <c r="W7" s="2677"/>
      <c r="X7" s="2677"/>
      <c r="Y7" s="2677"/>
      <c r="Z7" s="2677"/>
      <c r="AA7" s="2677"/>
      <c r="AB7" s="2677"/>
      <c r="AC7" s="2678"/>
      <c r="AD7" s="2683" t="s">
        <v>1472</v>
      </c>
      <c r="AE7" s="2678"/>
      <c r="AF7" s="2062" t="s">
        <v>109</v>
      </c>
      <c r="AG7" s="2686"/>
      <c r="AH7" s="2689"/>
      <c r="AI7" s="2690"/>
      <c r="AJ7" s="2062"/>
      <c r="AK7" s="2673"/>
    </row>
    <row r="8" spans="1:39" s="230" customFormat="1" ht="38.25" customHeight="1" x14ac:dyDescent="0.7">
      <c r="A8" s="2643"/>
      <c r="B8" s="1681"/>
      <c r="C8" s="1681"/>
      <c r="D8" s="1124"/>
      <c r="E8" s="1122"/>
      <c r="F8" s="2670" t="s">
        <v>1471</v>
      </c>
      <c r="G8" s="2671"/>
      <c r="H8" s="2681"/>
      <c r="I8" s="2682"/>
      <c r="J8" s="1122"/>
      <c r="K8" s="1122"/>
      <c r="L8" s="2670" t="s">
        <v>1470</v>
      </c>
      <c r="M8" s="2672"/>
      <c r="N8" s="1123"/>
      <c r="O8" s="1122"/>
      <c r="P8" s="2670" t="s">
        <v>1469</v>
      </c>
      <c r="Q8" s="2671"/>
      <c r="R8" s="1122"/>
      <c r="S8" s="1122"/>
      <c r="T8" s="2670" t="s">
        <v>1468</v>
      </c>
      <c r="U8" s="2672"/>
      <c r="V8" s="2670" t="s">
        <v>1467</v>
      </c>
      <c r="W8" s="2672"/>
      <c r="X8" s="2670" t="s">
        <v>1466</v>
      </c>
      <c r="Y8" s="2672"/>
      <c r="Z8" s="2670" t="s">
        <v>1465</v>
      </c>
      <c r="AA8" s="2672"/>
      <c r="AB8" s="2670" t="s">
        <v>1464</v>
      </c>
      <c r="AC8" s="2671"/>
      <c r="AD8" s="2684"/>
      <c r="AE8" s="2685"/>
      <c r="AF8" s="2674"/>
      <c r="AG8" s="2685"/>
      <c r="AH8" s="2691"/>
      <c r="AI8" s="2692"/>
      <c r="AJ8" s="2674"/>
      <c r="AK8" s="2675"/>
    </row>
    <row r="9" spans="1:39" ht="49.15" thickBot="1" x14ac:dyDescent="0.75">
      <c r="A9" s="2054"/>
      <c r="B9" s="1722"/>
      <c r="C9" s="1722"/>
      <c r="D9" s="1120" t="s">
        <v>462</v>
      </c>
      <c r="E9" s="1118" t="s">
        <v>505</v>
      </c>
      <c r="F9" s="1119" t="s">
        <v>462</v>
      </c>
      <c r="G9" s="1116" t="s">
        <v>505</v>
      </c>
      <c r="H9" s="1117" t="s">
        <v>462</v>
      </c>
      <c r="I9" s="1116" t="s">
        <v>505</v>
      </c>
      <c r="J9" s="1115" t="s">
        <v>462</v>
      </c>
      <c r="K9" s="1118" t="s">
        <v>505</v>
      </c>
      <c r="L9" s="1119" t="s">
        <v>462</v>
      </c>
      <c r="M9" s="1118" t="s">
        <v>505</v>
      </c>
      <c r="N9" s="1117" t="s">
        <v>462</v>
      </c>
      <c r="O9" s="1118" t="s">
        <v>505</v>
      </c>
      <c r="P9" s="1119" t="s">
        <v>462</v>
      </c>
      <c r="Q9" s="1116" t="s">
        <v>505</v>
      </c>
      <c r="R9" s="1115" t="s">
        <v>462</v>
      </c>
      <c r="S9" s="1118" t="s">
        <v>505</v>
      </c>
      <c r="T9" s="1119" t="s">
        <v>462</v>
      </c>
      <c r="U9" s="1118" t="s">
        <v>505</v>
      </c>
      <c r="V9" s="1119" t="s">
        <v>462</v>
      </c>
      <c r="W9" s="1118" t="s">
        <v>505</v>
      </c>
      <c r="X9" s="1119" t="s">
        <v>462</v>
      </c>
      <c r="Y9" s="1118" t="s">
        <v>505</v>
      </c>
      <c r="Z9" s="1119" t="s">
        <v>462</v>
      </c>
      <c r="AA9" s="1118" t="s">
        <v>505</v>
      </c>
      <c r="AB9" s="1119" t="s">
        <v>462</v>
      </c>
      <c r="AC9" s="1118" t="s">
        <v>505</v>
      </c>
      <c r="AD9" s="1117" t="s">
        <v>462</v>
      </c>
      <c r="AE9" s="1116" t="s">
        <v>505</v>
      </c>
      <c r="AF9" s="1115" t="s">
        <v>462</v>
      </c>
      <c r="AG9" s="1116" t="s">
        <v>505</v>
      </c>
      <c r="AH9" s="1117" t="s">
        <v>462</v>
      </c>
      <c r="AI9" s="1116" t="s">
        <v>505</v>
      </c>
      <c r="AJ9" s="1115" t="s">
        <v>1463</v>
      </c>
      <c r="AK9" s="1114" t="s">
        <v>505</v>
      </c>
    </row>
    <row r="10" spans="1:39" ht="16.5" customHeight="1" thickTop="1" thickBot="1" x14ac:dyDescent="0.75">
      <c r="A10" s="2393" t="s">
        <v>806</v>
      </c>
      <c r="B10" s="2394"/>
      <c r="C10" s="2394"/>
      <c r="D10" s="1113">
        <f t="shared" ref="D10:AK10" si="0">SUM(D14:D43)</f>
        <v>215</v>
      </c>
      <c r="E10" s="1111">
        <f t="shared" si="0"/>
        <v>16368</v>
      </c>
      <c r="F10" s="1112">
        <f t="shared" si="0"/>
        <v>94</v>
      </c>
      <c r="G10" s="1109">
        <f t="shared" si="0"/>
        <v>4899</v>
      </c>
      <c r="H10" s="1110">
        <f t="shared" si="0"/>
        <v>210</v>
      </c>
      <c r="I10" s="1109">
        <f t="shared" si="0"/>
        <v>11612</v>
      </c>
      <c r="J10" s="1108">
        <f t="shared" si="0"/>
        <v>176</v>
      </c>
      <c r="K10" s="1111">
        <f t="shared" si="0"/>
        <v>14004</v>
      </c>
      <c r="L10" s="1112">
        <f t="shared" si="0"/>
        <v>53</v>
      </c>
      <c r="M10" s="1111">
        <f t="shared" si="0"/>
        <v>7912</v>
      </c>
      <c r="N10" s="1110">
        <f t="shared" si="0"/>
        <v>3</v>
      </c>
      <c r="O10" s="1111">
        <f t="shared" si="0"/>
        <v>293</v>
      </c>
      <c r="P10" s="1112">
        <f t="shared" si="0"/>
        <v>1</v>
      </c>
      <c r="Q10" s="1109">
        <f t="shared" si="0"/>
        <v>10</v>
      </c>
      <c r="R10" s="1108">
        <f t="shared" si="0"/>
        <v>97</v>
      </c>
      <c r="S10" s="1111">
        <f t="shared" si="0"/>
        <v>10152</v>
      </c>
      <c r="T10" s="1112">
        <f t="shared" si="0"/>
        <v>4</v>
      </c>
      <c r="U10" s="1111">
        <f t="shared" si="0"/>
        <v>6783</v>
      </c>
      <c r="V10" s="1112">
        <f t="shared" si="0"/>
        <v>2</v>
      </c>
      <c r="W10" s="1111">
        <f t="shared" si="0"/>
        <v>15</v>
      </c>
      <c r="X10" s="1112">
        <f t="shared" si="0"/>
        <v>3</v>
      </c>
      <c r="Y10" s="1111">
        <f t="shared" si="0"/>
        <v>571</v>
      </c>
      <c r="Z10" s="1112">
        <f t="shared" si="0"/>
        <v>6</v>
      </c>
      <c r="AA10" s="1111">
        <f t="shared" si="0"/>
        <v>78</v>
      </c>
      <c r="AB10" s="1112">
        <f t="shared" si="0"/>
        <v>10</v>
      </c>
      <c r="AC10" s="1111">
        <f t="shared" si="0"/>
        <v>450</v>
      </c>
      <c r="AD10" s="1110">
        <f t="shared" si="0"/>
        <v>2</v>
      </c>
      <c r="AE10" s="1109">
        <f t="shared" si="0"/>
        <v>127</v>
      </c>
      <c r="AF10" s="1108">
        <f t="shared" si="0"/>
        <v>72</v>
      </c>
      <c r="AG10" s="1109">
        <f t="shared" si="0"/>
        <v>23099</v>
      </c>
      <c r="AH10" s="1110">
        <f t="shared" si="0"/>
        <v>775</v>
      </c>
      <c r="AI10" s="1109">
        <f t="shared" si="0"/>
        <v>75655</v>
      </c>
      <c r="AJ10" s="1108">
        <f t="shared" si="0"/>
        <v>885</v>
      </c>
      <c r="AK10" s="1107">
        <f t="shared" si="0"/>
        <v>137802</v>
      </c>
    </row>
    <row r="11" spans="1:39" ht="16.5" customHeight="1" x14ac:dyDescent="0.7">
      <c r="A11" s="2395" t="s">
        <v>805</v>
      </c>
      <c r="B11" s="2396"/>
      <c r="C11" s="2396"/>
      <c r="D11" s="1106">
        <f t="shared" ref="D11:M13" si="1">SUMIF($A$14:$A$43,$AM11,D$14:D$43)</f>
        <v>24</v>
      </c>
      <c r="E11" s="1104">
        <f t="shared" si="1"/>
        <v>88</v>
      </c>
      <c r="F11" s="1105">
        <f t="shared" si="1"/>
        <v>20</v>
      </c>
      <c r="G11" s="1102">
        <f t="shared" si="1"/>
        <v>71</v>
      </c>
      <c r="H11" s="1103">
        <f t="shared" si="1"/>
        <v>16</v>
      </c>
      <c r="I11" s="1102">
        <f t="shared" si="1"/>
        <v>1376</v>
      </c>
      <c r="J11" s="1101">
        <f t="shared" si="1"/>
        <v>18</v>
      </c>
      <c r="K11" s="1104">
        <f t="shared" si="1"/>
        <v>156</v>
      </c>
      <c r="L11" s="1105">
        <f t="shared" si="1"/>
        <v>0</v>
      </c>
      <c r="M11" s="1104">
        <f t="shared" si="1"/>
        <v>0</v>
      </c>
      <c r="N11" s="1103">
        <f t="shared" ref="N11:W13" si="2">SUMIF($A$14:$A$43,$AM11,N$14:N$43)</f>
        <v>0</v>
      </c>
      <c r="O11" s="1104">
        <f t="shared" si="2"/>
        <v>0</v>
      </c>
      <c r="P11" s="1105">
        <f t="shared" si="2"/>
        <v>0</v>
      </c>
      <c r="Q11" s="1102">
        <f t="shared" si="2"/>
        <v>0</v>
      </c>
      <c r="R11" s="1101">
        <f t="shared" si="2"/>
        <v>12</v>
      </c>
      <c r="S11" s="1104">
        <f t="shared" si="2"/>
        <v>109</v>
      </c>
      <c r="T11" s="1105">
        <f t="shared" si="2"/>
        <v>0</v>
      </c>
      <c r="U11" s="1104">
        <f t="shared" si="2"/>
        <v>0</v>
      </c>
      <c r="V11" s="1105">
        <f t="shared" si="2"/>
        <v>0</v>
      </c>
      <c r="W11" s="1104">
        <f t="shared" si="2"/>
        <v>0</v>
      </c>
      <c r="X11" s="1105">
        <f t="shared" ref="X11:AK13" si="3">SUMIF($A$14:$A$43,$AM11,X$14:X$43)</f>
        <v>0</v>
      </c>
      <c r="Y11" s="1104">
        <f t="shared" si="3"/>
        <v>0</v>
      </c>
      <c r="Z11" s="1105">
        <f t="shared" si="3"/>
        <v>0</v>
      </c>
      <c r="AA11" s="1104">
        <f t="shared" si="3"/>
        <v>0</v>
      </c>
      <c r="AB11" s="1105">
        <f t="shared" si="3"/>
        <v>0</v>
      </c>
      <c r="AC11" s="1104">
        <f t="shared" si="3"/>
        <v>0</v>
      </c>
      <c r="AD11" s="1103">
        <f t="shared" si="3"/>
        <v>0</v>
      </c>
      <c r="AE11" s="1102">
        <f t="shared" si="3"/>
        <v>0</v>
      </c>
      <c r="AF11" s="1101">
        <f t="shared" si="3"/>
        <v>2</v>
      </c>
      <c r="AG11" s="1102">
        <f t="shared" si="3"/>
        <v>64</v>
      </c>
      <c r="AH11" s="1103">
        <f t="shared" si="3"/>
        <v>72</v>
      </c>
      <c r="AI11" s="1102">
        <f t="shared" si="3"/>
        <v>1793</v>
      </c>
      <c r="AJ11" s="1101">
        <f t="shared" si="3"/>
        <v>293</v>
      </c>
      <c r="AK11" s="1100">
        <f t="shared" si="3"/>
        <v>5789</v>
      </c>
      <c r="AM11" s="1" t="s">
        <v>1462</v>
      </c>
    </row>
    <row r="12" spans="1:39" ht="16.5" customHeight="1" x14ac:dyDescent="0.7">
      <c r="A12" s="2397" t="s">
        <v>804</v>
      </c>
      <c r="B12" s="2398"/>
      <c r="C12" s="2398"/>
      <c r="D12" s="1099">
        <f t="shared" si="1"/>
        <v>104</v>
      </c>
      <c r="E12" s="1097">
        <f t="shared" si="1"/>
        <v>5326</v>
      </c>
      <c r="F12" s="1098">
        <f t="shared" si="1"/>
        <v>39</v>
      </c>
      <c r="G12" s="1095">
        <f t="shared" si="1"/>
        <v>2411</v>
      </c>
      <c r="H12" s="1096">
        <f t="shared" si="1"/>
        <v>153</v>
      </c>
      <c r="I12" s="1095">
        <f t="shared" si="1"/>
        <v>6865</v>
      </c>
      <c r="J12" s="1094">
        <f t="shared" si="1"/>
        <v>75</v>
      </c>
      <c r="K12" s="1097">
        <f t="shared" si="1"/>
        <v>5460</v>
      </c>
      <c r="L12" s="1098">
        <f t="shared" si="1"/>
        <v>20</v>
      </c>
      <c r="M12" s="1097">
        <f t="shared" si="1"/>
        <v>1854</v>
      </c>
      <c r="N12" s="1096">
        <f t="shared" si="2"/>
        <v>2</v>
      </c>
      <c r="O12" s="1097">
        <f t="shared" si="2"/>
        <v>283</v>
      </c>
      <c r="P12" s="1098">
        <f t="shared" si="2"/>
        <v>0</v>
      </c>
      <c r="Q12" s="1095">
        <f t="shared" si="2"/>
        <v>0</v>
      </c>
      <c r="R12" s="1094">
        <f t="shared" si="2"/>
        <v>64</v>
      </c>
      <c r="S12" s="1097">
        <f t="shared" si="2"/>
        <v>1873</v>
      </c>
      <c r="T12" s="1098">
        <f t="shared" si="2"/>
        <v>3</v>
      </c>
      <c r="U12" s="1097">
        <f t="shared" si="2"/>
        <v>170</v>
      </c>
      <c r="V12" s="1098">
        <f t="shared" si="2"/>
        <v>2</v>
      </c>
      <c r="W12" s="1097">
        <f t="shared" si="2"/>
        <v>15</v>
      </c>
      <c r="X12" s="1098">
        <f t="shared" si="3"/>
        <v>0</v>
      </c>
      <c r="Y12" s="1097">
        <f t="shared" si="3"/>
        <v>0</v>
      </c>
      <c r="Z12" s="1098">
        <f t="shared" si="3"/>
        <v>6</v>
      </c>
      <c r="AA12" s="1097">
        <f t="shared" si="3"/>
        <v>78</v>
      </c>
      <c r="AB12" s="1098">
        <f t="shared" si="3"/>
        <v>3</v>
      </c>
      <c r="AC12" s="1097">
        <f t="shared" si="3"/>
        <v>34</v>
      </c>
      <c r="AD12" s="1096">
        <f t="shared" si="3"/>
        <v>2</v>
      </c>
      <c r="AE12" s="1095">
        <f t="shared" si="3"/>
        <v>127</v>
      </c>
      <c r="AF12" s="1094">
        <f t="shared" si="3"/>
        <v>23</v>
      </c>
      <c r="AG12" s="1095">
        <f t="shared" si="3"/>
        <v>2685</v>
      </c>
      <c r="AH12" s="1096">
        <f t="shared" si="3"/>
        <v>423</v>
      </c>
      <c r="AI12" s="1095">
        <f t="shared" si="3"/>
        <v>22619</v>
      </c>
      <c r="AJ12" s="1094">
        <f t="shared" si="3"/>
        <v>294</v>
      </c>
      <c r="AK12" s="1093">
        <f t="shared" si="3"/>
        <v>52021</v>
      </c>
      <c r="AM12" s="1" t="s">
        <v>1461</v>
      </c>
    </row>
    <row r="13" spans="1:39" ht="16.5" customHeight="1" thickBot="1" x14ac:dyDescent="0.75">
      <c r="A13" s="2399" t="s">
        <v>803</v>
      </c>
      <c r="B13" s="2400"/>
      <c r="C13" s="2400"/>
      <c r="D13" s="1092">
        <f t="shared" si="1"/>
        <v>87</v>
      </c>
      <c r="E13" s="1090">
        <f t="shared" si="1"/>
        <v>10954</v>
      </c>
      <c r="F13" s="1091">
        <f t="shared" si="1"/>
        <v>35</v>
      </c>
      <c r="G13" s="1088">
        <f t="shared" si="1"/>
        <v>2417</v>
      </c>
      <c r="H13" s="1089">
        <f t="shared" si="1"/>
        <v>41</v>
      </c>
      <c r="I13" s="1088">
        <f t="shared" si="1"/>
        <v>3371</v>
      </c>
      <c r="J13" s="1087">
        <f t="shared" si="1"/>
        <v>83</v>
      </c>
      <c r="K13" s="1090">
        <f t="shared" si="1"/>
        <v>8388</v>
      </c>
      <c r="L13" s="1091">
        <f t="shared" si="1"/>
        <v>33</v>
      </c>
      <c r="M13" s="1090">
        <f t="shared" si="1"/>
        <v>6058</v>
      </c>
      <c r="N13" s="1089">
        <f t="shared" si="2"/>
        <v>1</v>
      </c>
      <c r="O13" s="1090">
        <f t="shared" si="2"/>
        <v>10</v>
      </c>
      <c r="P13" s="1091">
        <f t="shared" si="2"/>
        <v>1</v>
      </c>
      <c r="Q13" s="1088">
        <f t="shared" si="2"/>
        <v>10</v>
      </c>
      <c r="R13" s="1087">
        <f t="shared" si="2"/>
        <v>21</v>
      </c>
      <c r="S13" s="1090">
        <f t="shared" si="2"/>
        <v>8170</v>
      </c>
      <c r="T13" s="1091">
        <f t="shared" si="2"/>
        <v>1</v>
      </c>
      <c r="U13" s="1090">
        <f t="shared" si="2"/>
        <v>6613</v>
      </c>
      <c r="V13" s="1091">
        <f t="shared" si="2"/>
        <v>0</v>
      </c>
      <c r="W13" s="1090">
        <f t="shared" si="2"/>
        <v>0</v>
      </c>
      <c r="X13" s="1091">
        <f t="shared" si="3"/>
        <v>3</v>
      </c>
      <c r="Y13" s="1090">
        <f t="shared" si="3"/>
        <v>571</v>
      </c>
      <c r="Z13" s="1091">
        <f t="shared" si="3"/>
        <v>0</v>
      </c>
      <c r="AA13" s="1090">
        <f t="shared" si="3"/>
        <v>0</v>
      </c>
      <c r="AB13" s="1091">
        <f t="shared" si="3"/>
        <v>7</v>
      </c>
      <c r="AC13" s="1090">
        <f t="shared" si="3"/>
        <v>416</v>
      </c>
      <c r="AD13" s="1089">
        <f t="shared" si="3"/>
        <v>0</v>
      </c>
      <c r="AE13" s="1088">
        <f t="shared" si="3"/>
        <v>0</v>
      </c>
      <c r="AF13" s="1087">
        <f t="shared" si="3"/>
        <v>47</v>
      </c>
      <c r="AG13" s="1088">
        <f t="shared" si="3"/>
        <v>20350</v>
      </c>
      <c r="AH13" s="1089">
        <f t="shared" si="3"/>
        <v>280</v>
      </c>
      <c r="AI13" s="1088">
        <f t="shared" si="3"/>
        <v>51243</v>
      </c>
      <c r="AJ13" s="1087">
        <f t="shared" si="3"/>
        <v>298</v>
      </c>
      <c r="AK13" s="1086">
        <f t="shared" si="3"/>
        <v>79992</v>
      </c>
      <c r="AM13" s="1" t="s">
        <v>761</v>
      </c>
    </row>
    <row r="14" spans="1:39" ht="16.5" customHeight="1" x14ac:dyDescent="0.7">
      <c r="A14" s="1034" t="s">
        <v>761</v>
      </c>
      <c r="B14" s="2440" t="s">
        <v>801</v>
      </c>
      <c r="C14" s="2440"/>
      <c r="D14" s="1085">
        <v>58</v>
      </c>
      <c r="E14" s="1083">
        <v>3286</v>
      </c>
      <c r="F14" s="1084">
        <v>22</v>
      </c>
      <c r="G14" s="1081">
        <v>1203</v>
      </c>
      <c r="H14" s="1082">
        <v>10</v>
      </c>
      <c r="I14" s="1081">
        <v>255</v>
      </c>
      <c r="J14" s="1080">
        <v>25</v>
      </c>
      <c r="K14" s="1083">
        <v>1879</v>
      </c>
      <c r="L14" s="1084">
        <v>2</v>
      </c>
      <c r="M14" s="1083">
        <v>97</v>
      </c>
      <c r="N14" s="1082">
        <v>1</v>
      </c>
      <c r="O14" s="1083">
        <v>10</v>
      </c>
      <c r="P14" s="1084">
        <v>1</v>
      </c>
      <c r="Q14" s="1081">
        <v>10</v>
      </c>
      <c r="R14" s="1080">
        <v>18</v>
      </c>
      <c r="S14" s="1083">
        <v>8094</v>
      </c>
      <c r="T14" s="1084">
        <v>1</v>
      </c>
      <c r="U14" s="1083">
        <v>6613</v>
      </c>
      <c r="V14" s="1084">
        <v>0</v>
      </c>
      <c r="W14" s="1083">
        <v>0</v>
      </c>
      <c r="X14" s="1084">
        <v>3</v>
      </c>
      <c r="Y14" s="1083">
        <v>571</v>
      </c>
      <c r="Z14" s="1084">
        <v>0</v>
      </c>
      <c r="AA14" s="1083">
        <v>0</v>
      </c>
      <c r="AB14" s="1084">
        <v>4</v>
      </c>
      <c r="AC14" s="1083">
        <v>340</v>
      </c>
      <c r="AD14" s="1082">
        <v>0</v>
      </c>
      <c r="AE14" s="1081">
        <v>0</v>
      </c>
      <c r="AF14" s="1080">
        <v>22</v>
      </c>
      <c r="AG14" s="1081">
        <v>12624</v>
      </c>
      <c r="AH14" s="1082">
        <v>134</v>
      </c>
      <c r="AI14" s="1081">
        <v>26148</v>
      </c>
      <c r="AJ14" s="1080">
        <v>204</v>
      </c>
      <c r="AK14" s="1079">
        <v>46312</v>
      </c>
    </row>
    <row r="15" spans="1:39" ht="16.5" customHeight="1" x14ac:dyDescent="0.7">
      <c r="A15" s="531" t="s">
        <v>765</v>
      </c>
      <c r="B15" s="2402" t="s">
        <v>799</v>
      </c>
      <c r="C15" s="2402"/>
      <c r="D15" s="1078">
        <v>1</v>
      </c>
      <c r="E15" s="1076">
        <v>24</v>
      </c>
      <c r="F15" s="1077">
        <v>0</v>
      </c>
      <c r="G15" s="1074">
        <v>0</v>
      </c>
      <c r="H15" s="1075">
        <v>1</v>
      </c>
      <c r="I15" s="1074">
        <v>14</v>
      </c>
      <c r="J15" s="1073">
        <v>0</v>
      </c>
      <c r="K15" s="1076">
        <v>0</v>
      </c>
      <c r="L15" s="1077">
        <v>0</v>
      </c>
      <c r="M15" s="1076">
        <v>0</v>
      </c>
      <c r="N15" s="1075">
        <v>0</v>
      </c>
      <c r="O15" s="1076">
        <v>0</v>
      </c>
      <c r="P15" s="1077">
        <v>0</v>
      </c>
      <c r="Q15" s="1074">
        <v>0</v>
      </c>
      <c r="R15" s="1073">
        <v>0</v>
      </c>
      <c r="S15" s="1076">
        <v>0</v>
      </c>
      <c r="T15" s="1077">
        <v>0</v>
      </c>
      <c r="U15" s="1076">
        <v>0</v>
      </c>
      <c r="V15" s="1077">
        <v>0</v>
      </c>
      <c r="W15" s="1076">
        <v>0</v>
      </c>
      <c r="X15" s="1077">
        <v>0</v>
      </c>
      <c r="Y15" s="1076">
        <v>0</v>
      </c>
      <c r="Z15" s="1077">
        <v>0</v>
      </c>
      <c r="AA15" s="1076">
        <v>0</v>
      </c>
      <c r="AB15" s="1077">
        <v>0</v>
      </c>
      <c r="AC15" s="1076">
        <v>0</v>
      </c>
      <c r="AD15" s="1075">
        <v>0</v>
      </c>
      <c r="AE15" s="1074">
        <v>0</v>
      </c>
      <c r="AF15" s="1073">
        <v>3</v>
      </c>
      <c r="AG15" s="1074">
        <v>748</v>
      </c>
      <c r="AH15" s="1075">
        <v>5</v>
      </c>
      <c r="AI15" s="1074">
        <v>786</v>
      </c>
      <c r="AJ15" s="1073">
        <v>26</v>
      </c>
      <c r="AK15" s="1072">
        <v>1116</v>
      </c>
    </row>
    <row r="16" spans="1:39" ht="16.5" customHeight="1" x14ac:dyDescent="0.7">
      <c r="A16" s="531" t="s">
        <v>765</v>
      </c>
      <c r="B16" s="2402" t="s">
        <v>797</v>
      </c>
      <c r="C16" s="2402"/>
      <c r="D16" s="1078">
        <v>3</v>
      </c>
      <c r="E16" s="1076">
        <v>42</v>
      </c>
      <c r="F16" s="1077">
        <v>4</v>
      </c>
      <c r="G16" s="1074">
        <v>117</v>
      </c>
      <c r="H16" s="1075">
        <v>0</v>
      </c>
      <c r="I16" s="1074">
        <v>0</v>
      </c>
      <c r="J16" s="1073">
        <v>2</v>
      </c>
      <c r="K16" s="1076">
        <v>1442</v>
      </c>
      <c r="L16" s="1077">
        <v>0</v>
      </c>
      <c r="M16" s="1076">
        <v>0</v>
      </c>
      <c r="N16" s="1075">
        <v>0</v>
      </c>
      <c r="O16" s="1076">
        <v>0</v>
      </c>
      <c r="P16" s="1077">
        <v>0</v>
      </c>
      <c r="Q16" s="1074">
        <v>0</v>
      </c>
      <c r="R16" s="1073">
        <v>0</v>
      </c>
      <c r="S16" s="1076">
        <v>0</v>
      </c>
      <c r="T16" s="1077">
        <v>0</v>
      </c>
      <c r="U16" s="1076">
        <v>0</v>
      </c>
      <c r="V16" s="1077">
        <v>0</v>
      </c>
      <c r="W16" s="1076">
        <v>0</v>
      </c>
      <c r="X16" s="1077">
        <v>0</v>
      </c>
      <c r="Y16" s="1076">
        <v>0</v>
      </c>
      <c r="Z16" s="1077">
        <v>1</v>
      </c>
      <c r="AA16" s="1076">
        <v>25</v>
      </c>
      <c r="AB16" s="1077">
        <v>0</v>
      </c>
      <c r="AC16" s="1076">
        <v>0</v>
      </c>
      <c r="AD16" s="1075">
        <v>0</v>
      </c>
      <c r="AE16" s="1074">
        <v>0</v>
      </c>
      <c r="AF16" s="1073">
        <v>10</v>
      </c>
      <c r="AG16" s="1074">
        <v>543</v>
      </c>
      <c r="AH16" s="1075">
        <v>15</v>
      </c>
      <c r="AI16" s="1074">
        <v>2027</v>
      </c>
      <c r="AJ16" s="1073">
        <v>10</v>
      </c>
      <c r="AK16" s="1072">
        <v>8937</v>
      </c>
    </row>
    <row r="17" spans="1:37" ht="16.5" customHeight="1" x14ac:dyDescent="0.7">
      <c r="A17" s="531" t="s">
        <v>765</v>
      </c>
      <c r="B17" s="2402" t="s">
        <v>796</v>
      </c>
      <c r="C17" s="2402"/>
      <c r="D17" s="1078">
        <v>38</v>
      </c>
      <c r="E17" s="1076">
        <v>588</v>
      </c>
      <c r="F17" s="1077">
        <v>8</v>
      </c>
      <c r="G17" s="1074">
        <v>60</v>
      </c>
      <c r="H17" s="1075">
        <v>26</v>
      </c>
      <c r="I17" s="1074">
        <v>2287</v>
      </c>
      <c r="J17" s="1073">
        <v>22</v>
      </c>
      <c r="K17" s="1076">
        <v>563</v>
      </c>
      <c r="L17" s="1077">
        <v>4</v>
      </c>
      <c r="M17" s="1076">
        <v>228</v>
      </c>
      <c r="N17" s="1075">
        <v>1</v>
      </c>
      <c r="O17" s="1076">
        <v>8</v>
      </c>
      <c r="P17" s="1077">
        <v>0</v>
      </c>
      <c r="Q17" s="1074">
        <v>0</v>
      </c>
      <c r="R17" s="1073">
        <v>11</v>
      </c>
      <c r="S17" s="1076">
        <v>285</v>
      </c>
      <c r="T17" s="1077">
        <v>3</v>
      </c>
      <c r="U17" s="1076">
        <v>170</v>
      </c>
      <c r="V17" s="1077">
        <v>2</v>
      </c>
      <c r="W17" s="1076">
        <v>15</v>
      </c>
      <c r="X17" s="1077">
        <v>0</v>
      </c>
      <c r="Y17" s="1076">
        <v>0</v>
      </c>
      <c r="Z17" s="1077">
        <v>0</v>
      </c>
      <c r="AA17" s="1076">
        <v>0</v>
      </c>
      <c r="AB17" s="1077">
        <v>3</v>
      </c>
      <c r="AC17" s="1076">
        <v>34</v>
      </c>
      <c r="AD17" s="1075">
        <v>1</v>
      </c>
      <c r="AE17" s="1074">
        <v>8</v>
      </c>
      <c r="AF17" s="1073">
        <v>3</v>
      </c>
      <c r="AG17" s="1074">
        <v>400</v>
      </c>
      <c r="AH17" s="1075">
        <v>102</v>
      </c>
      <c r="AI17" s="1074">
        <v>4139</v>
      </c>
      <c r="AJ17" s="1073">
        <v>108</v>
      </c>
      <c r="AK17" s="1072">
        <v>11855</v>
      </c>
    </row>
    <row r="18" spans="1:37" ht="16.5" customHeight="1" x14ac:dyDescent="0.7">
      <c r="A18" s="531" t="s">
        <v>761</v>
      </c>
      <c r="B18" s="2402" t="s">
        <v>795</v>
      </c>
      <c r="C18" s="2402"/>
      <c r="D18" s="1078">
        <v>0</v>
      </c>
      <c r="E18" s="1076">
        <v>0</v>
      </c>
      <c r="F18" s="1077">
        <v>0</v>
      </c>
      <c r="G18" s="1074">
        <v>0</v>
      </c>
      <c r="H18" s="1075">
        <v>2</v>
      </c>
      <c r="I18" s="1074">
        <v>147</v>
      </c>
      <c r="J18" s="1073">
        <v>2</v>
      </c>
      <c r="K18" s="1076">
        <v>29</v>
      </c>
      <c r="L18" s="1077">
        <v>0</v>
      </c>
      <c r="M18" s="1076">
        <v>0</v>
      </c>
      <c r="N18" s="1075">
        <v>0</v>
      </c>
      <c r="O18" s="1076">
        <v>0</v>
      </c>
      <c r="P18" s="1077">
        <v>0</v>
      </c>
      <c r="Q18" s="1074">
        <v>0</v>
      </c>
      <c r="R18" s="1073">
        <v>0</v>
      </c>
      <c r="S18" s="1076">
        <v>0</v>
      </c>
      <c r="T18" s="1077">
        <v>0</v>
      </c>
      <c r="U18" s="1076">
        <v>0</v>
      </c>
      <c r="V18" s="1077">
        <v>0</v>
      </c>
      <c r="W18" s="1076">
        <v>0</v>
      </c>
      <c r="X18" s="1077">
        <v>0</v>
      </c>
      <c r="Y18" s="1076">
        <v>0</v>
      </c>
      <c r="Z18" s="1077">
        <v>0</v>
      </c>
      <c r="AA18" s="1076">
        <v>0</v>
      </c>
      <c r="AB18" s="1077">
        <v>0</v>
      </c>
      <c r="AC18" s="1076">
        <v>0</v>
      </c>
      <c r="AD18" s="1075">
        <v>0</v>
      </c>
      <c r="AE18" s="1074">
        <v>0</v>
      </c>
      <c r="AF18" s="1073">
        <v>4</v>
      </c>
      <c r="AG18" s="1074">
        <v>824</v>
      </c>
      <c r="AH18" s="1075">
        <v>8</v>
      </c>
      <c r="AI18" s="1074">
        <v>1000</v>
      </c>
      <c r="AJ18" s="1073">
        <v>6</v>
      </c>
      <c r="AK18" s="1072">
        <v>1765</v>
      </c>
    </row>
    <row r="19" spans="1:37" ht="16.5" customHeight="1" x14ac:dyDescent="0.7">
      <c r="A19" s="531" t="s">
        <v>765</v>
      </c>
      <c r="B19" s="2402" t="s">
        <v>793</v>
      </c>
      <c r="C19" s="2402"/>
      <c r="D19" s="1078">
        <v>0</v>
      </c>
      <c r="E19" s="1076">
        <v>0</v>
      </c>
      <c r="F19" s="1077">
        <v>0</v>
      </c>
      <c r="G19" s="1074">
        <v>0</v>
      </c>
      <c r="H19" s="1075">
        <v>2</v>
      </c>
      <c r="I19" s="1074">
        <v>214</v>
      </c>
      <c r="J19" s="1073">
        <v>0</v>
      </c>
      <c r="K19" s="1076">
        <v>0</v>
      </c>
      <c r="L19" s="1077">
        <v>0</v>
      </c>
      <c r="M19" s="1076">
        <v>0</v>
      </c>
      <c r="N19" s="1075">
        <v>0</v>
      </c>
      <c r="O19" s="1076">
        <v>0</v>
      </c>
      <c r="P19" s="1077">
        <v>0</v>
      </c>
      <c r="Q19" s="1074">
        <v>0</v>
      </c>
      <c r="R19" s="1073">
        <v>0</v>
      </c>
      <c r="S19" s="1076">
        <v>0</v>
      </c>
      <c r="T19" s="1077">
        <v>0</v>
      </c>
      <c r="U19" s="1076">
        <v>0</v>
      </c>
      <c r="V19" s="1077">
        <v>0</v>
      </c>
      <c r="W19" s="1076">
        <v>0</v>
      </c>
      <c r="X19" s="1077">
        <v>0</v>
      </c>
      <c r="Y19" s="1076">
        <v>0</v>
      </c>
      <c r="Z19" s="1077">
        <v>0</v>
      </c>
      <c r="AA19" s="1076">
        <v>0</v>
      </c>
      <c r="AB19" s="1077">
        <v>0</v>
      </c>
      <c r="AC19" s="1076">
        <v>0</v>
      </c>
      <c r="AD19" s="1075">
        <v>0</v>
      </c>
      <c r="AE19" s="1074">
        <v>0</v>
      </c>
      <c r="AF19" s="1073">
        <v>0</v>
      </c>
      <c r="AG19" s="1074">
        <v>0</v>
      </c>
      <c r="AH19" s="1075">
        <v>2</v>
      </c>
      <c r="AI19" s="1074">
        <v>214</v>
      </c>
      <c r="AJ19" s="1073">
        <v>56</v>
      </c>
      <c r="AK19" s="1072">
        <v>3427</v>
      </c>
    </row>
    <row r="20" spans="1:37" ht="16.5" customHeight="1" x14ac:dyDescent="0.7">
      <c r="A20" s="531" t="s">
        <v>765</v>
      </c>
      <c r="B20" s="2402" t="s">
        <v>792</v>
      </c>
      <c r="C20" s="2402"/>
      <c r="D20" s="1078">
        <v>12</v>
      </c>
      <c r="E20" s="1076">
        <v>1544</v>
      </c>
      <c r="F20" s="1077">
        <v>10</v>
      </c>
      <c r="G20" s="1074">
        <v>1269</v>
      </c>
      <c r="H20" s="1075">
        <v>6</v>
      </c>
      <c r="I20" s="1074">
        <v>398</v>
      </c>
      <c r="J20" s="1073">
        <v>4</v>
      </c>
      <c r="K20" s="1076">
        <v>484</v>
      </c>
      <c r="L20" s="1077">
        <v>0</v>
      </c>
      <c r="M20" s="1076">
        <v>0</v>
      </c>
      <c r="N20" s="1075">
        <v>1</v>
      </c>
      <c r="O20" s="1076">
        <v>275</v>
      </c>
      <c r="P20" s="1077">
        <v>0</v>
      </c>
      <c r="Q20" s="1074">
        <v>0</v>
      </c>
      <c r="R20" s="1073">
        <v>0</v>
      </c>
      <c r="S20" s="1076">
        <v>0</v>
      </c>
      <c r="T20" s="1077">
        <v>0</v>
      </c>
      <c r="U20" s="1076">
        <v>0</v>
      </c>
      <c r="V20" s="1077">
        <v>0</v>
      </c>
      <c r="W20" s="1076">
        <v>0</v>
      </c>
      <c r="X20" s="1077">
        <v>0</v>
      </c>
      <c r="Y20" s="1076">
        <v>0</v>
      </c>
      <c r="Z20" s="1077">
        <v>0</v>
      </c>
      <c r="AA20" s="1076">
        <v>0</v>
      </c>
      <c r="AB20" s="1077">
        <v>0</v>
      </c>
      <c r="AC20" s="1076">
        <v>0</v>
      </c>
      <c r="AD20" s="1075">
        <v>0</v>
      </c>
      <c r="AE20" s="1074">
        <v>0</v>
      </c>
      <c r="AF20" s="1073">
        <v>0</v>
      </c>
      <c r="AG20" s="1074">
        <v>0</v>
      </c>
      <c r="AH20" s="1075">
        <v>23</v>
      </c>
      <c r="AI20" s="1074">
        <v>2701</v>
      </c>
      <c r="AJ20" s="1073">
        <v>21</v>
      </c>
      <c r="AK20" s="1072">
        <v>5631</v>
      </c>
    </row>
    <row r="21" spans="1:37" ht="16.5" customHeight="1" x14ac:dyDescent="0.7">
      <c r="A21" s="531" t="s">
        <v>765</v>
      </c>
      <c r="B21" s="2402" t="s">
        <v>791</v>
      </c>
      <c r="C21" s="2402"/>
      <c r="D21" s="1078">
        <v>7</v>
      </c>
      <c r="E21" s="1076">
        <v>528</v>
      </c>
      <c r="F21" s="1077">
        <v>4</v>
      </c>
      <c r="G21" s="1074">
        <v>400</v>
      </c>
      <c r="H21" s="1075">
        <v>4</v>
      </c>
      <c r="I21" s="1074">
        <v>363</v>
      </c>
      <c r="J21" s="1073">
        <v>7</v>
      </c>
      <c r="K21" s="1076">
        <v>878</v>
      </c>
      <c r="L21" s="1077">
        <v>3</v>
      </c>
      <c r="M21" s="1076">
        <v>492</v>
      </c>
      <c r="N21" s="1075">
        <v>0</v>
      </c>
      <c r="O21" s="1076">
        <v>0</v>
      </c>
      <c r="P21" s="1077">
        <v>0</v>
      </c>
      <c r="Q21" s="1074">
        <v>0</v>
      </c>
      <c r="R21" s="1073">
        <v>2</v>
      </c>
      <c r="S21" s="1076">
        <v>208</v>
      </c>
      <c r="T21" s="1077">
        <v>0</v>
      </c>
      <c r="U21" s="1076">
        <v>0</v>
      </c>
      <c r="V21" s="1077">
        <v>0</v>
      </c>
      <c r="W21" s="1076">
        <v>0</v>
      </c>
      <c r="X21" s="1077">
        <v>0</v>
      </c>
      <c r="Y21" s="1076">
        <v>0</v>
      </c>
      <c r="Z21" s="1077">
        <v>0</v>
      </c>
      <c r="AA21" s="1076">
        <v>0</v>
      </c>
      <c r="AB21" s="1077">
        <v>0</v>
      </c>
      <c r="AC21" s="1076">
        <v>0</v>
      </c>
      <c r="AD21" s="1075">
        <v>0</v>
      </c>
      <c r="AE21" s="1074">
        <v>0</v>
      </c>
      <c r="AF21" s="1073">
        <v>0</v>
      </c>
      <c r="AG21" s="1074">
        <v>0</v>
      </c>
      <c r="AH21" s="1075">
        <v>20</v>
      </c>
      <c r="AI21" s="1074">
        <v>1977</v>
      </c>
      <c r="AJ21" s="1073">
        <v>15</v>
      </c>
      <c r="AK21" s="1072">
        <v>2491</v>
      </c>
    </row>
    <row r="22" spans="1:37" ht="16.5" customHeight="1" x14ac:dyDescent="0.7">
      <c r="A22" s="531" t="s">
        <v>765</v>
      </c>
      <c r="B22" s="2402" t="s">
        <v>790</v>
      </c>
      <c r="C22" s="2402"/>
      <c r="D22" s="1078">
        <v>5</v>
      </c>
      <c r="E22" s="1076">
        <v>262</v>
      </c>
      <c r="F22" s="1077">
        <v>3</v>
      </c>
      <c r="G22" s="1074">
        <v>119</v>
      </c>
      <c r="H22" s="1075">
        <v>1</v>
      </c>
      <c r="I22" s="1074">
        <v>49</v>
      </c>
      <c r="J22" s="1073">
        <v>1</v>
      </c>
      <c r="K22" s="1076">
        <v>55</v>
      </c>
      <c r="L22" s="1077">
        <v>0</v>
      </c>
      <c r="M22" s="1076">
        <v>0</v>
      </c>
      <c r="N22" s="1075">
        <v>0</v>
      </c>
      <c r="O22" s="1076">
        <v>0</v>
      </c>
      <c r="P22" s="1077">
        <v>0</v>
      </c>
      <c r="Q22" s="1074">
        <v>0</v>
      </c>
      <c r="R22" s="1073">
        <v>0</v>
      </c>
      <c r="S22" s="1076">
        <v>0</v>
      </c>
      <c r="T22" s="1077">
        <v>0</v>
      </c>
      <c r="U22" s="1076">
        <v>0</v>
      </c>
      <c r="V22" s="1077">
        <v>0</v>
      </c>
      <c r="W22" s="1076">
        <v>0</v>
      </c>
      <c r="X22" s="1077">
        <v>0</v>
      </c>
      <c r="Y22" s="1076">
        <v>0</v>
      </c>
      <c r="Z22" s="1077">
        <v>0</v>
      </c>
      <c r="AA22" s="1076">
        <v>0</v>
      </c>
      <c r="AB22" s="1077">
        <v>0</v>
      </c>
      <c r="AC22" s="1076">
        <v>0</v>
      </c>
      <c r="AD22" s="1075">
        <v>0</v>
      </c>
      <c r="AE22" s="1074">
        <v>0</v>
      </c>
      <c r="AF22" s="1073">
        <v>7</v>
      </c>
      <c r="AG22" s="1074">
        <v>994</v>
      </c>
      <c r="AH22" s="1075">
        <v>14</v>
      </c>
      <c r="AI22" s="1074">
        <v>1360</v>
      </c>
      <c r="AJ22" s="1073">
        <v>17</v>
      </c>
      <c r="AK22" s="1072">
        <v>2746</v>
      </c>
    </row>
    <row r="23" spans="1:37" ht="16.5" customHeight="1" x14ac:dyDescent="0.7">
      <c r="A23" s="531" t="s">
        <v>761</v>
      </c>
      <c r="B23" s="2402" t="s">
        <v>789</v>
      </c>
      <c r="C23" s="2402"/>
      <c r="D23" s="1078">
        <v>4</v>
      </c>
      <c r="E23" s="1076">
        <v>298</v>
      </c>
      <c r="F23" s="1077">
        <v>0</v>
      </c>
      <c r="G23" s="1074">
        <v>0</v>
      </c>
      <c r="H23" s="1075">
        <v>0</v>
      </c>
      <c r="I23" s="1074">
        <v>0</v>
      </c>
      <c r="J23" s="1073">
        <v>3</v>
      </c>
      <c r="K23" s="1076">
        <v>275</v>
      </c>
      <c r="L23" s="1077">
        <v>0</v>
      </c>
      <c r="M23" s="1076">
        <v>0</v>
      </c>
      <c r="N23" s="1075">
        <v>0</v>
      </c>
      <c r="O23" s="1076">
        <v>0</v>
      </c>
      <c r="P23" s="1077">
        <v>0</v>
      </c>
      <c r="Q23" s="1074">
        <v>0</v>
      </c>
      <c r="R23" s="1073">
        <v>0</v>
      </c>
      <c r="S23" s="1076">
        <v>0</v>
      </c>
      <c r="T23" s="1077">
        <v>0</v>
      </c>
      <c r="U23" s="1076">
        <v>0</v>
      </c>
      <c r="V23" s="1077">
        <v>0</v>
      </c>
      <c r="W23" s="1076">
        <v>0</v>
      </c>
      <c r="X23" s="1077">
        <v>0</v>
      </c>
      <c r="Y23" s="1076">
        <v>0</v>
      </c>
      <c r="Z23" s="1077">
        <v>0</v>
      </c>
      <c r="AA23" s="1076">
        <v>0</v>
      </c>
      <c r="AB23" s="1077">
        <v>0</v>
      </c>
      <c r="AC23" s="1076">
        <v>0</v>
      </c>
      <c r="AD23" s="1075">
        <v>0</v>
      </c>
      <c r="AE23" s="1074">
        <v>0</v>
      </c>
      <c r="AF23" s="1073">
        <v>2</v>
      </c>
      <c r="AG23" s="1074">
        <v>543</v>
      </c>
      <c r="AH23" s="1075">
        <v>9</v>
      </c>
      <c r="AI23" s="1074">
        <v>1116</v>
      </c>
      <c r="AJ23" s="1073">
        <v>0</v>
      </c>
      <c r="AK23" s="1072">
        <v>0</v>
      </c>
    </row>
    <row r="24" spans="1:37" ht="16.5" customHeight="1" x14ac:dyDescent="0.7">
      <c r="A24" s="531" t="s">
        <v>765</v>
      </c>
      <c r="B24" s="2402" t="s">
        <v>788</v>
      </c>
      <c r="C24" s="2402"/>
      <c r="D24" s="1078">
        <v>2</v>
      </c>
      <c r="E24" s="1076">
        <v>183</v>
      </c>
      <c r="F24" s="1077">
        <v>1</v>
      </c>
      <c r="G24" s="1074">
        <v>87</v>
      </c>
      <c r="H24" s="1075">
        <v>5</v>
      </c>
      <c r="I24" s="1074">
        <v>511</v>
      </c>
      <c r="J24" s="1073">
        <v>2</v>
      </c>
      <c r="K24" s="1076">
        <v>14</v>
      </c>
      <c r="L24" s="1077">
        <v>1</v>
      </c>
      <c r="M24" s="1076">
        <v>14</v>
      </c>
      <c r="N24" s="1075">
        <v>0</v>
      </c>
      <c r="O24" s="1076">
        <v>0</v>
      </c>
      <c r="P24" s="1077">
        <v>0</v>
      </c>
      <c r="Q24" s="1074">
        <v>0</v>
      </c>
      <c r="R24" s="1073">
        <v>46</v>
      </c>
      <c r="S24" s="1076">
        <v>1327</v>
      </c>
      <c r="T24" s="1077">
        <v>0</v>
      </c>
      <c r="U24" s="1076">
        <v>0</v>
      </c>
      <c r="V24" s="1077">
        <v>0</v>
      </c>
      <c r="W24" s="1076">
        <v>0</v>
      </c>
      <c r="X24" s="1077">
        <v>0</v>
      </c>
      <c r="Y24" s="1076">
        <v>0</v>
      </c>
      <c r="Z24" s="1077">
        <v>0</v>
      </c>
      <c r="AA24" s="1076">
        <v>0</v>
      </c>
      <c r="AB24" s="1077">
        <v>0</v>
      </c>
      <c r="AC24" s="1076">
        <v>0</v>
      </c>
      <c r="AD24" s="1075">
        <v>1</v>
      </c>
      <c r="AE24" s="1074">
        <v>119</v>
      </c>
      <c r="AF24" s="1073">
        <v>0</v>
      </c>
      <c r="AG24" s="1074">
        <v>0</v>
      </c>
      <c r="AH24" s="1075">
        <v>56</v>
      </c>
      <c r="AI24" s="1074">
        <v>2154</v>
      </c>
      <c r="AJ24" s="1073">
        <v>19</v>
      </c>
      <c r="AK24" s="1072">
        <v>9126</v>
      </c>
    </row>
    <row r="25" spans="1:37" ht="16.5" customHeight="1" x14ac:dyDescent="0.7">
      <c r="A25" s="531" t="s">
        <v>782</v>
      </c>
      <c r="B25" s="2402" t="s">
        <v>787</v>
      </c>
      <c r="C25" s="2402"/>
      <c r="D25" s="1078">
        <v>24</v>
      </c>
      <c r="E25" s="1076">
        <v>88</v>
      </c>
      <c r="F25" s="1077">
        <v>20</v>
      </c>
      <c r="G25" s="1074">
        <v>71</v>
      </c>
      <c r="H25" s="1075">
        <v>16</v>
      </c>
      <c r="I25" s="1074">
        <v>1376</v>
      </c>
      <c r="J25" s="1073">
        <v>18</v>
      </c>
      <c r="K25" s="1076">
        <v>156</v>
      </c>
      <c r="L25" s="1077">
        <v>0</v>
      </c>
      <c r="M25" s="1076">
        <v>0</v>
      </c>
      <c r="N25" s="1075">
        <v>0</v>
      </c>
      <c r="O25" s="1076">
        <v>0</v>
      </c>
      <c r="P25" s="1077">
        <v>0</v>
      </c>
      <c r="Q25" s="1074">
        <v>0</v>
      </c>
      <c r="R25" s="1073">
        <v>12</v>
      </c>
      <c r="S25" s="1076">
        <v>109</v>
      </c>
      <c r="T25" s="1077">
        <v>0</v>
      </c>
      <c r="U25" s="1076">
        <v>0</v>
      </c>
      <c r="V25" s="1077">
        <v>0</v>
      </c>
      <c r="W25" s="1076">
        <v>0</v>
      </c>
      <c r="X25" s="1077">
        <v>0</v>
      </c>
      <c r="Y25" s="1076">
        <v>0</v>
      </c>
      <c r="Z25" s="1077">
        <v>0</v>
      </c>
      <c r="AA25" s="1076">
        <v>0</v>
      </c>
      <c r="AB25" s="1077">
        <v>0</v>
      </c>
      <c r="AC25" s="1076">
        <v>0</v>
      </c>
      <c r="AD25" s="1075">
        <v>0</v>
      </c>
      <c r="AE25" s="1074">
        <v>0</v>
      </c>
      <c r="AF25" s="1073">
        <v>2</v>
      </c>
      <c r="AG25" s="1074">
        <v>64</v>
      </c>
      <c r="AH25" s="1075">
        <v>72</v>
      </c>
      <c r="AI25" s="1074">
        <v>1793</v>
      </c>
      <c r="AJ25" s="1073">
        <v>293</v>
      </c>
      <c r="AK25" s="1072">
        <v>5789</v>
      </c>
    </row>
    <row r="26" spans="1:37" ht="16.5" customHeight="1" x14ac:dyDescent="0.7">
      <c r="A26" s="531" t="s">
        <v>782</v>
      </c>
      <c r="B26" s="2402" t="s">
        <v>785</v>
      </c>
      <c r="C26" s="2402"/>
      <c r="D26" s="1078">
        <v>0</v>
      </c>
      <c r="E26" s="1076">
        <v>0</v>
      </c>
      <c r="F26" s="1077">
        <v>0</v>
      </c>
      <c r="G26" s="1074">
        <v>0</v>
      </c>
      <c r="H26" s="1075">
        <v>0</v>
      </c>
      <c r="I26" s="1074">
        <v>0</v>
      </c>
      <c r="J26" s="1073">
        <v>0</v>
      </c>
      <c r="K26" s="1076">
        <v>0</v>
      </c>
      <c r="L26" s="1077">
        <v>0</v>
      </c>
      <c r="M26" s="1076">
        <v>0</v>
      </c>
      <c r="N26" s="1075">
        <v>0</v>
      </c>
      <c r="O26" s="1076">
        <v>0</v>
      </c>
      <c r="P26" s="1077">
        <v>0</v>
      </c>
      <c r="Q26" s="1074">
        <v>0</v>
      </c>
      <c r="R26" s="1073">
        <v>0</v>
      </c>
      <c r="S26" s="1076">
        <v>0</v>
      </c>
      <c r="T26" s="1077">
        <v>0</v>
      </c>
      <c r="U26" s="1076">
        <v>0</v>
      </c>
      <c r="V26" s="1077">
        <v>0</v>
      </c>
      <c r="W26" s="1076">
        <v>0</v>
      </c>
      <c r="X26" s="1077">
        <v>0</v>
      </c>
      <c r="Y26" s="1076">
        <v>0</v>
      </c>
      <c r="Z26" s="1077">
        <v>0</v>
      </c>
      <c r="AA26" s="1076">
        <v>0</v>
      </c>
      <c r="AB26" s="1077">
        <v>0</v>
      </c>
      <c r="AC26" s="1076">
        <v>0</v>
      </c>
      <c r="AD26" s="1075">
        <v>0</v>
      </c>
      <c r="AE26" s="1074">
        <v>0</v>
      </c>
      <c r="AF26" s="1073">
        <v>0</v>
      </c>
      <c r="AG26" s="1074">
        <v>0</v>
      </c>
      <c r="AH26" s="1075">
        <v>0</v>
      </c>
      <c r="AI26" s="1074">
        <v>0</v>
      </c>
      <c r="AJ26" s="1073">
        <v>0</v>
      </c>
      <c r="AK26" s="1072">
        <v>0</v>
      </c>
    </row>
    <row r="27" spans="1:37" ht="16.5" customHeight="1" x14ac:dyDescent="0.7">
      <c r="A27" s="531" t="s">
        <v>761</v>
      </c>
      <c r="B27" s="2402" t="s">
        <v>784</v>
      </c>
      <c r="C27" s="2402"/>
      <c r="D27" s="1078">
        <v>18</v>
      </c>
      <c r="E27" s="1076">
        <v>2227</v>
      </c>
      <c r="F27" s="1077">
        <v>11</v>
      </c>
      <c r="G27" s="1074">
        <v>490</v>
      </c>
      <c r="H27" s="1075">
        <v>12</v>
      </c>
      <c r="I27" s="1074">
        <v>1706</v>
      </c>
      <c r="J27" s="1073">
        <v>1</v>
      </c>
      <c r="K27" s="1076">
        <v>5124</v>
      </c>
      <c r="L27" s="1077">
        <v>1</v>
      </c>
      <c r="M27" s="1076">
        <v>5124</v>
      </c>
      <c r="N27" s="1075">
        <v>0</v>
      </c>
      <c r="O27" s="1076">
        <v>0</v>
      </c>
      <c r="P27" s="1077">
        <v>0</v>
      </c>
      <c r="Q27" s="1074">
        <v>0</v>
      </c>
      <c r="R27" s="1073">
        <v>3</v>
      </c>
      <c r="S27" s="1076">
        <v>76</v>
      </c>
      <c r="T27" s="1077">
        <v>0</v>
      </c>
      <c r="U27" s="1076">
        <v>0</v>
      </c>
      <c r="V27" s="1077">
        <v>0</v>
      </c>
      <c r="W27" s="1076">
        <v>0</v>
      </c>
      <c r="X27" s="1077">
        <v>0</v>
      </c>
      <c r="Y27" s="1076">
        <v>0</v>
      </c>
      <c r="Z27" s="1077">
        <v>0</v>
      </c>
      <c r="AA27" s="1076">
        <v>0</v>
      </c>
      <c r="AB27" s="1077">
        <v>3</v>
      </c>
      <c r="AC27" s="1076">
        <v>76</v>
      </c>
      <c r="AD27" s="1075">
        <v>0</v>
      </c>
      <c r="AE27" s="1074">
        <v>0</v>
      </c>
      <c r="AF27" s="1073">
        <v>17</v>
      </c>
      <c r="AG27" s="1074">
        <v>6142</v>
      </c>
      <c r="AH27" s="1075">
        <v>51</v>
      </c>
      <c r="AI27" s="1074">
        <v>15275</v>
      </c>
      <c r="AJ27" s="1073">
        <v>2</v>
      </c>
      <c r="AK27" s="1072">
        <v>841</v>
      </c>
    </row>
    <row r="28" spans="1:37" ht="16.5" customHeight="1" x14ac:dyDescent="0.7">
      <c r="A28" s="531" t="s">
        <v>782</v>
      </c>
      <c r="B28" s="2402" t="s">
        <v>781</v>
      </c>
      <c r="C28" s="2402"/>
      <c r="D28" s="1078">
        <v>0</v>
      </c>
      <c r="E28" s="1076">
        <v>0</v>
      </c>
      <c r="F28" s="1077">
        <v>0</v>
      </c>
      <c r="G28" s="1074">
        <v>0</v>
      </c>
      <c r="H28" s="1075">
        <v>0</v>
      </c>
      <c r="I28" s="1074">
        <v>0</v>
      </c>
      <c r="J28" s="1073">
        <v>0</v>
      </c>
      <c r="K28" s="1076">
        <v>0</v>
      </c>
      <c r="L28" s="1077">
        <v>0</v>
      </c>
      <c r="M28" s="1076">
        <v>0</v>
      </c>
      <c r="N28" s="1075">
        <v>0</v>
      </c>
      <c r="O28" s="1076">
        <v>0</v>
      </c>
      <c r="P28" s="1077">
        <v>0</v>
      </c>
      <c r="Q28" s="1074">
        <v>0</v>
      </c>
      <c r="R28" s="1073">
        <v>0</v>
      </c>
      <c r="S28" s="1076">
        <v>0</v>
      </c>
      <c r="T28" s="1077">
        <v>0</v>
      </c>
      <c r="U28" s="1076">
        <v>0</v>
      </c>
      <c r="V28" s="1077">
        <v>0</v>
      </c>
      <c r="W28" s="1076">
        <v>0</v>
      </c>
      <c r="X28" s="1077">
        <v>0</v>
      </c>
      <c r="Y28" s="1076">
        <v>0</v>
      </c>
      <c r="Z28" s="1077">
        <v>0</v>
      </c>
      <c r="AA28" s="1076">
        <v>0</v>
      </c>
      <c r="AB28" s="1077">
        <v>0</v>
      </c>
      <c r="AC28" s="1076">
        <v>0</v>
      </c>
      <c r="AD28" s="1075">
        <v>0</v>
      </c>
      <c r="AE28" s="1074">
        <v>0</v>
      </c>
      <c r="AF28" s="1073">
        <v>0</v>
      </c>
      <c r="AG28" s="1074">
        <v>0</v>
      </c>
      <c r="AH28" s="1075">
        <v>0</v>
      </c>
      <c r="AI28" s="1074">
        <v>0</v>
      </c>
      <c r="AJ28" s="1073">
        <v>0</v>
      </c>
      <c r="AK28" s="1072">
        <v>0</v>
      </c>
    </row>
    <row r="29" spans="1:37" ht="16.5" customHeight="1" x14ac:dyDescent="0.7">
      <c r="A29" s="531" t="s">
        <v>761</v>
      </c>
      <c r="B29" s="2402" t="s">
        <v>780</v>
      </c>
      <c r="C29" s="2402"/>
      <c r="D29" s="1078">
        <v>1</v>
      </c>
      <c r="E29" s="1076">
        <v>3578</v>
      </c>
      <c r="F29" s="1077">
        <v>0</v>
      </c>
      <c r="G29" s="1074">
        <v>0</v>
      </c>
      <c r="H29" s="1075">
        <v>3</v>
      </c>
      <c r="I29" s="1074">
        <v>456</v>
      </c>
      <c r="J29" s="1073">
        <v>0</v>
      </c>
      <c r="K29" s="1076">
        <v>0</v>
      </c>
      <c r="L29" s="1077">
        <v>0</v>
      </c>
      <c r="M29" s="1076">
        <v>0</v>
      </c>
      <c r="N29" s="1075">
        <v>0</v>
      </c>
      <c r="O29" s="1076">
        <v>0</v>
      </c>
      <c r="P29" s="1077">
        <v>0</v>
      </c>
      <c r="Q29" s="1074">
        <v>0</v>
      </c>
      <c r="R29" s="1073">
        <v>0</v>
      </c>
      <c r="S29" s="1076">
        <v>0</v>
      </c>
      <c r="T29" s="1077">
        <v>0</v>
      </c>
      <c r="U29" s="1076">
        <v>0</v>
      </c>
      <c r="V29" s="1077">
        <v>0</v>
      </c>
      <c r="W29" s="1076">
        <v>0</v>
      </c>
      <c r="X29" s="1077">
        <v>0</v>
      </c>
      <c r="Y29" s="1076">
        <v>0</v>
      </c>
      <c r="Z29" s="1077">
        <v>0</v>
      </c>
      <c r="AA29" s="1076">
        <v>0</v>
      </c>
      <c r="AB29" s="1077">
        <v>0</v>
      </c>
      <c r="AC29" s="1076">
        <v>0</v>
      </c>
      <c r="AD29" s="1075">
        <v>0</v>
      </c>
      <c r="AE29" s="1074">
        <v>0</v>
      </c>
      <c r="AF29" s="1073">
        <v>0</v>
      </c>
      <c r="AG29" s="1074">
        <v>0</v>
      </c>
      <c r="AH29" s="1075">
        <v>4</v>
      </c>
      <c r="AI29" s="1074">
        <v>4034</v>
      </c>
      <c r="AJ29" s="1073">
        <v>4</v>
      </c>
      <c r="AK29" s="1072">
        <v>1377</v>
      </c>
    </row>
    <row r="30" spans="1:37" ht="16.5" customHeight="1" x14ac:dyDescent="0.7">
      <c r="A30" s="531" t="s">
        <v>761</v>
      </c>
      <c r="B30" s="2402" t="s">
        <v>777</v>
      </c>
      <c r="C30" s="2402"/>
      <c r="D30" s="1078">
        <v>2</v>
      </c>
      <c r="E30" s="1076">
        <v>756</v>
      </c>
      <c r="F30" s="1077">
        <v>0</v>
      </c>
      <c r="G30" s="1074">
        <v>0</v>
      </c>
      <c r="H30" s="1075">
        <v>11</v>
      </c>
      <c r="I30" s="1074">
        <v>617</v>
      </c>
      <c r="J30" s="1073">
        <v>28</v>
      </c>
      <c r="K30" s="1076">
        <v>782</v>
      </c>
      <c r="L30" s="1077">
        <v>28</v>
      </c>
      <c r="M30" s="1076">
        <v>782</v>
      </c>
      <c r="N30" s="1075">
        <v>0</v>
      </c>
      <c r="O30" s="1076">
        <v>0</v>
      </c>
      <c r="P30" s="1077">
        <v>0</v>
      </c>
      <c r="Q30" s="1074">
        <v>0</v>
      </c>
      <c r="R30" s="1073">
        <v>0</v>
      </c>
      <c r="S30" s="1076">
        <v>0</v>
      </c>
      <c r="T30" s="1077">
        <v>0</v>
      </c>
      <c r="U30" s="1076">
        <v>0</v>
      </c>
      <c r="V30" s="1077">
        <v>0</v>
      </c>
      <c r="W30" s="1076">
        <v>0</v>
      </c>
      <c r="X30" s="1077">
        <v>0</v>
      </c>
      <c r="Y30" s="1076">
        <v>0</v>
      </c>
      <c r="Z30" s="1077">
        <v>0</v>
      </c>
      <c r="AA30" s="1076">
        <v>0</v>
      </c>
      <c r="AB30" s="1077">
        <v>0</v>
      </c>
      <c r="AC30" s="1076">
        <v>0</v>
      </c>
      <c r="AD30" s="1075">
        <v>0</v>
      </c>
      <c r="AE30" s="1074">
        <v>0</v>
      </c>
      <c r="AF30" s="1073">
        <v>0</v>
      </c>
      <c r="AG30" s="1074">
        <v>0</v>
      </c>
      <c r="AH30" s="1075">
        <v>41</v>
      </c>
      <c r="AI30" s="1074">
        <v>2155</v>
      </c>
      <c r="AJ30" s="1073">
        <v>0</v>
      </c>
      <c r="AK30" s="1072">
        <v>0</v>
      </c>
    </row>
    <row r="31" spans="1:37" ht="16.5" customHeight="1" x14ac:dyDescent="0.7">
      <c r="A31" s="531" t="s">
        <v>765</v>
      </c>
      <c r="B31" s="2402" t="s">
        <v>776</v>
      </c>
      <c r="C31" s="2402"/>
      <c r="D31" s="1078">
        <v>5</v>
      </c>
      <c r="E31" s="1076">
        <v>98</v>
      </c>
      <c r="F31" s="1077">
        <v>1</v>
      </c>
      <c r="G31" s="1074">
        <v>14</v>
      </c>
      <c r="H31" s="1075">
        <v>0</v>
      </c>
      <c r="I31" s="1074">
        <v>0</v>
      </c>
      <c r="J31" s="1073">
        <v>17</v>
      </c>
      <c r="K31" s="1076">
        <v>1364</v>
      </c>
      <c r="L31" s="1077">
        <v>5</v>
      </c>
      <c r="M31" s="1076">
        <v>853</v>
      </c>
      <c r="N31" s="1075">
        <v>0</v>
      </c>
      <c r="O31" s="1076">
        <v>0</v>
      </c>
      <c r="P31" s="1077">
        <v>0</v>
      </c>
      <c r="Q31" s="1074">
        <v>0</v>
      </c>
      <c r="R31" s="1073">
        <v>0</v>
      </c>
      <c r="S31" s="1076">
        <v>0</v>
      </c>
      <c r="T31" s="1077">
        <v>0</v>
      </c>
      <c r="U31" s="1076">
        <v>0</v>
      </c>
      <c r="V31" s="1077">
        <v>0</v>
      </c>
      <c r="W31" s="1076">
        <v>0</v>
      </c>
      <c r="X31" s="1077">
        <v>0</v>
      </c>
      <c r="Y31" s="1076">
        <v>0</v>
      </c>
      <c r="Z31" s="1077">
        <v>0</v>
      </c>
      <c r="AA31" s="1076">
        <v>0</v>
      </c>
      <c r="AB31" s="1077">
        <v>0</v>
      </c>
      <c r="AC31" s="1076">
        <v>0</v>
      </c>
      <c r="AD31" s="1075">
        <v>0</v>
      </c>
      <c r="AE31" s="1074">
        <v>0</v>
      </c>
      <c r="AF31" s="1073">
        <v>0</v>
      </c>
      <c r="AG31" s="1074">
        <v>0</v>
      </c>
      <c r="AH31" s="1075">
        <v>22</v>
      </c>
      <c r="AI31" s="1074">
        <v>1462</v>
      </c>
      <c r="AJ31" s="1073">
        <v>0</v>
      </c>
      <c r="AK31" s="1072">
        <v>0</v>
      </c>
    </row>
    <row r="32" spans="1:37" ht="16.5" customHeight="1" x14ac:dyDescent="0.7">
      <c r="A32" s="531" t="s">
        <v>765</v>
      </c>
      <c r="B32" s="2402" t="s">
        <v>775</v>
      </c>
      <c r="C32" s="2402"/>
      <c r="D32" s="1078">
        <v>2</v>
      </c>
      <c r="E32" s="1076">
        <v>339</v>
      </c>
      <c r="F32" s="1077">
        <v>1</v>
      </c>
      <c r="G32" s="1074">
        <v>96</v>
      </c>
      <c r="H32" s="1075">
        <v>0</v>
      </c>
      <c r="I32" s="1074">
        <v>0</v>
      </c>
      <c r="J32" s="1073">
        <v>1</v>
      </c>
      <c r="K32" s="1076">
        <v>78</v>
      </c>
      <c r="L32" s="1077">
        <v>1</v>
      </c>
      <c r="M32" s="1076">
        <v>78</v>
      </c>
      <c r="N32" s="1075">
        <v>0</v>
      </c>
      <c r="O32" s="1076">
        <v>0</v>
      </c>
      <c r="P32" s="1077">
        <v>0</v>
      </c>
      <c r="Q32" s="1074">
        <v>0</v>
      </c>
      <c r="R32" s="1073">
        <v>0</v>
      </c>
      <c r="S32" s="1076">
        <v>0</v>
      </c>
      <c r="T32" s="1077">
        <v>0</v>
      </c>
      <c r="U32" s="1076">
        <v>0</v>
      </c>
      <c r="V32" s="1077">
        <v>0</v>
      </c>
      <c r="W32" s="1076">
        <v>0</v>
      </c>
      <c r="X32" s="1077">
        <v>0</v>
      </c>
      <c r="Y32" s="1076">
        <v>0</v>
      </c>
      <c r="Z32" s="1077">
        <v>0</v>
      </c>
      <c r="AA32" s="1076">
        <v>0</v>
      </c>
      <c r="AB32" s="1077">
        <v>0</v>
      </c>
      <c r="AC32" s="1076">
        <v>0</v>
      </c>
      <c r="AD32" s="1075">
        <v>0</v>
      </c>
      <c r="AE32" s="1074">
        <v>0</v>
      </c>
      <c r="AF32" s="1073">
        <v>0</v>
      </c>
      <c r="AG32" s="1074">
        <v>0</v>
      </c>
      <c r="AH32" s="1075">
        <v>3</v>
      </c>
      <c r="AI32" s="1074">
        <v>417</v>
      </c>
      <c r="AJ32" s="1073">
        <v>7</v>
      </c>
      <c r="AK32" s="1072">
        <v>1465</v>
      </c>
    </row>
    <row r="33" spans="1:37" ht="16.5" customHeight="1" x14ac:dyDescent="0.7">
      <c r="A33" s="531" t="s">
        <v>761</v>
      </c>
      <c r="B33" s="2402" t="s">
        <v>774</v>
      </c>
      <c r="C33" s="2402"/>
      <c r="D33" s="1078">
        <v>2</v>
      </c>
      <c r="E33" s="1076">
        <v>724</v>
      </c>
      <c r="F33" s="1077">
        <v>2</v>
      </c>
      <c r="G33" s="1074">
        <v>724</v>
      </c>
      <c r="H33" s="1075">
        <v>0</v>
      </c>
      <c r="I33" s="1074">
        <v>0</v>
      </c>
      <c r="J33" s="1073">
        <v>0</v>
      </c>
      <c r="K33" s="1076">
        <v>0</v>
      </c>
      <c r="L33" s="1077">
        <v>0</v>
      </c>
      <c r="M33" s="1076">
        <v>0</v>
      </c>
      <c r="N33" s="1075">
        <v>0</v>
      </c>
      <c r="O33" s="1076">
        <v>0</v>
      </c>
      <c r="P33" s="1077">
        <v>0</v>
      </c>
      <c r="Q33" s="1074">
        <v>0</v>
      </c>
      <c r="R33" s="1073">
        <v>0</v>
      </c>
      <c r="S33" s="1076">
        <v>0</v>
      </c>
      <c r="T33" s="1077">
        <v>0</v>
      </c>
      <c r="U33" s="1076">
        <v>0</v>
      </c>
      <c r="V33" s="1077">
        <v>0</v>
      </c>
      <c r="W33" s="1076">
        <v>0</v>
      </c>
      <c r="X33" s="1077">
        <v>0</v>
      </c>
      <c r="Y33" s="1076">
        <v>0</v>
      </c>
      <c r="Z33" s="1077">
        <v>0</v>
      </c>
      <c r="AA33" s="1076">
        <v>0</v>
      </c>
      <c r="AB33" s="1077">
        <v>0</v>
      </c>
      <c r="AC33" s="1076">
        <v>0</v>
      </c>
      <c r="AD33" s="1075">
        <v>0</v>
      </c>
      <c r="AE33" s="1074">
        <v>0</v>
      </c>
      <c r="AF33" s="1073">
        <v>0</v>
      </c>
      <c r="AG33" s="1074">
        <v>0</v>
      </c>
      <c r="AH33" s="1075">
        <v>2</v>
      </c>
      <c r="AI33" s="1074">
        <v>724</v>
      </c>
      <c r="AJ33" s="1073">
        <v>64</v>
      </c>
      <c r="AK33" s="1072">
        <v>28185</v>
      </c>
    </row>
    <row r="34" spans="1:37" ht="16.5" customHeight="1" x14ac:dyDescent="0.7">
      <c r="A34" s="531" t="s">
        <v>761</v>
      </c>
      <c r="B34" s="2402" t="s">
        <v>773</v>
      </c>
      <c r="C34" s="2402"/>
      <c r="D34" s="1078">
        <v>0</v>
      </c>
      <c r="E34" s="1076">
        <v>0</v>
      </c>
      <c r="F34" s="1077">
        <v>0</v>
      </c>
      <c r="G34" s="1074">
        <v>0</v>
      </c>
      <c r="H34" s="1075">
        <v>0</v>
      </c>
      <c r="I34" s="1074">
        <v>0</v>
      </c>
      <c r="J34" s="1073">
        <v>0</v>
      </c>
      <c r="K34" s="1076">
        <v>0</v>
      </c>
      <c r="L34" s="1077">
        <v>0</v>
      </c>
      <c r="M34" s="1076">
        <v>0</v>
      </c>
      <c r="N34" s="1075">
        <v>0</v>
      </c>
      <c r="O34" s="1076">
        <v>0</v>
      </c>
      <c r="P34" s="1077">
        <v>0</v>
      </c>
      <c r="Q34" s="1074">
        <v>0</v>
      </c>
      <c r="R34" s="1073">
        <v>0</v>
      </c>
      <c r="S34" s="1076">
        <v>0</v>
      </c>
      <c r="T34" s="1077">
        <v>0</v>
      </c>
      <c r="U34" s="1076">
        <v>0</v>
      </c>
      <c r="V34" s="1077">
        <v>0</v>
      </c>
      <c r="W34" s="1076">
        <v>0</v>
      </c>
      <c r="X34" s="1077">
        <v>0</v>
      </c>
      <c r="Y34" s="1076">
        <v>0</v>
      </c>
      <c r="Z34" s="1077">
        <v>0</v>
      </c>
      <c r="AA34" s="1076">
        <v>0</v>
      </c>
      <c r="AB34" s="1077">
        <v>0</v>
      </c>
      <c r="AC34" s="1076">
        <v>0</v>
      </c>
      <c r="AD34" s="1075">
        <v>0</v>
      </c>
      <c r="AE34" s="1074">
        <v>0</v>
      </c>
      <c r="AF34" s="1073">
        <v>2</v>
      </c>
      <c r="AG34" s="1074">
        <v>217</v>
      </c>
      <c r="AH34" s="1075">
        <v>2</v>
      </c>
      <c r="AI34" s="1074">
        <v>217</v>
      </c>
      <c r="AJ34" s="1073">
        <v>10</v>
      </c>
      <c r="AK34" s="1072">
        <v>328</v>
      </c>
    </row>
    <row r="35" spans="1:37" ht="16.5" customHeight="1" x14ac:dyDescent="0.7">
      <c r="A35" s="531" t="s">
        <v>765</v>
      </c>
      <c r="B35" s="2402" t="s">
        <v>771</v>
      </c>
      <c r="C35" s="2402"/>
      <c r="D35" s="1078">
        <v>0</v>
      </c>
      <c r="E35" s="1076">
        <v>0</v>
      </c>
      <c r="F35" s="1077">
        <v>0</v>
      </c>
      <c r="G35" s="1074">
        <v>0</v>
      </c>
      <c r="H35" s="1075">
        <v>0</v>
      </c>
      <c r="I35" s="1074">
        <v>0</v>
      </c>
      <c r="J35" s="1073">
        <v>0</v>
      </c>
      <c r="K35" s="1076">
        <v>0</v>
      </c>
      <c r="L35" s="1077">
        <v>0</v>
      </c>
      <c r="M35" s="1076">
        <v>0</v>
      </c>
      <c r="N35" s="1075">
        <v>0</v>
      </c>
      <c r="O35" s="1076">
        <v>0</v>
      </c>
      <c r="P35" s="1077">
        <v>0</v>
      </c>
      <c r="Q35" s="1074">
        <v>0</v>
      </c>
      <c r="R35" s="1073">
        <v>0</v>
      </c>
      <c r="S35" s="1076">
        <v>0</v>
      </c>
      <c r="T35" s="1077">
        <v>0</v>
      </c>
      <c r="U35" s="1076">
        <v>0</v>
      </c>
      <c r="V35" s="1077">
        <v>0</v>
      </c>
      <c r="W35" s="1076">
        <v>0</v>
      </c>
      <c r="X35" s="1077">
        <v>0</v>
      </c>
      <c r="Y35" s="1076">
        <v>0</v>
      </c>
      <c r="Z35" s="1077">
        <v>0</v>
      </c>
      <c r="AA35" s="1076">
        <v>0</v>
      </c>
      <c r="AB35" s="1077">
        <v>0</v>
      </c>
      <c r="AC35" s="1076">
        <v>0</v>
      </c>
      <c r="AD35" s="1075">
        <v>0</v>
      </c>
      <c r="AE35" s="1074">
        <v>0</v>
      </c>
      <c r="AF35" s="1073">
        <v>0</v>
      </c>
      <c r="AG35" s="1074">
        <v>0</v>
      </c>
      <c r="AH35" s="1075">
        <v>0</v>
      </c>
      <c r="AI35" s="1074">
        <v>0</v>
      </c>
      <c r="AJ35" s="1073">
        <v>4</v>
      </c>
      <c r="AK35" s="1072">
        <v>111</v>
      </c>
    </row>
    <row r="36" spans="1:37" ht="16.5" customHeight="1" x14ac:dyDescent="0.7">
      <c r="A36" s="531" t="s">
        <v>765</v>
      </c>
      <c r="B36" s="2402" t="s">
        <v>770</v>
      </c>
      <c r="C36" s="2402"/>
      <c r="D36" s="1078">
        <v>22</v>
      </c>
      <c r="E36" s="1076">
        <v>1469</v>
      </c>
      <c r="F36" s="1077">
        <v>0</v>
      </c>
      <c r="G36" s="1074">
        <v>0</v>
      </c>
      <c r="H36" s="1075">
        <v>24</v>
      </c>
      <c r="I36" s="1074">
        <v>1122</v>
      </c>
      <c r="J36" s="1073">
        <v>7</v>
      </c>
      <c r="K36" s="1076">
        <v>263</v>
      </c>
      <c r="L36" s="1077">
        <v>3</v>
      </c>
      <c r="M36" s="1076">
        <v>55</v>
      </c>
      <c r="N36" s="1075">
        <v>0</v>
      </c>
      <c r="O36" s="1076">
        <v>0</v>
      </c>
      <c r="P36" s="1077">
        <v>0</v>
      </c>
      <c r="Q36" s="1074">
        <v>0</v>
      </c>
      <c r="R36" s="1073">
        <v>0</v>
      </c>
      <c r="S36" s="1076">
        <v>0</v>
      </c>
      <c r="T36" s="1077">
        <v>0</v>
      </c>
      <c r="U36" s="1076">
        <v>0</v>
      </c>
      <c r="V36" s="1077">
        <v>0</v>
      </c>
      <c r="W36" s="1076">
        <v>0</v>
      </c>
      <c r="X36" s="1077">
        <v>0</v>
      </c>
      <c r="Y36" s="1076">
        <v>0</v>
      </c>
      <c r="Z36" s="1077">
        <v>0</v>
      </c>
      <c r="AA36" s="1076">
        <v>0</v>
      </c>
      <c r="AB36" s="1077">
        <v>0</v>
      </c>
      <c r="AC36" s="1076">
        <v>0</v>
      </c>
      <c r="AD36" s="1075">
        <v>0</v>
      </c>
      <c r="AE36" s="1074">
        <v>0</v>
      </c>
      <c r="AF36" s="1073">
        <v>0</v>
      </c>
      <c r="AG36" s="1074">
        <v>0</v>
      </c>
      <c r="AH36" s="1075">
        <v>53</v>
      </c>
      <c r="AI36" s="1074">
        <v>2854</v>
      </c>
      <c r="AJ36" s="1073">
        <v>0</v>
      </c>
      <c r="AK36" s="1072">
        <v>0</v>
      </c>
    </row>
    <row r="37" spans="1:37" ht="16.5" customHeight="1" x14ac:dyDescent="0.7">
      <c r="A37" s="531" t="s">
        <v>761</v>
      </c>
      <c r="B37" s="2402" t="s">
        <v>769</v>
      </c>
      <c r="C37" s="2402"/>
      <c r="D37" s="1078">
        <v>0</v>
      </c>
      <c r="E37" s="1076">
        <v>0</v>
      </c>
      <c r="F37" s="1077">
        <v>0</v>
      </c>
      <c r="G37" s="1074">
        <v>0</v>
      </c>
      <c r="H37" s="1075">
        <v>0</v>
      </c>
      <c r="I37" s="1074">
        <v>0</v>
      </c>
      <c r="J37" s="1073">
        <v>21</v>
      </c>
      <c r="K37" s="1076">
        <v>224</v>
      </c>
      <c r="L37" s="1077">
        <v>1</v>
      </c>
      <c r="M37" s="1076">
        <v>29</v>
      </c>
      <c r="N37" s="1075">
        <v>0</v>
      </c>
      <c r="O37" s="1076">
        <v>0</v>
      </c>
      <c r="P37" s="1077">
        <v>0</v>
      </c>
      <c r="Q37" s="1074">
        <v>0</v>
      </c>
      <c r="R37" s="1073">
        <v>0</v>
      </c>
      <c r="S37" s="1076">
        <v>0</v>
      </c>
      <c r="T37" s="1077">
        <v>0</v>
      </c>
      <c r="U37" s="1076">
        <v>0</v>
      </c>
      <c r="V37" s="1077">
        <v>0</v>
      </c>
      <c r="W37" s="1076">
        <v>0</v>
      </c>
      <c r="X37" s="1077">
        <v>0</v>
      </c>
      <c r="Y37" s="1076">
        <v>0</v>
      </c>
      <c r="Z37" s="1077">
        <v>0</v>
      </c>
      <c r="AA37" s="1076">
        <v>0</v>
      </c>
      <c r="AB37" s="1077">
        <v>0</v>
      </c>
      <c r="AC37" s="1076">
        <v>0</v>
      </c>
      <c r="AD37" s="1075">
        <v>0</v>
      </c>
      <c r="AE37" s="1074">
        <v>0</v>
      </c>
      <c r="AF37" s="1073">
        <v>0</v>
      </c>
      <c r="AG37" s="1074">
        <v>0</v>
      </c>
      <c r="AH37" s="1075">
        <v>21</v>
      </c>
      <c r="AI37" s="1074">
        <v>224</v>
      </c>
      <c r="AJ37" s="1073">
        <v>6</v>
      </c>
      <c r="AK37" s="1072">
        <v>669</v>
      </c>
    </row>
    <row r="38" spans="1:37" ht="16.5" customHeight="1" x14ac:dyDescent="0.7">
      <c r="A38" s="531" t="s">
        <v>765</v>
      </c>
      <c r="B38" s="2402" t="s">
        <v>768</v>
      </c>
      <c r="C38" s="2402"/>
      <c r="D38" s="1078">
        <v>0</v>
      </c>
      <c r="E38" s="1076">
        <v>0</v>
      </c>
      <c r="F38" s="1077">
        <v>0</v>
      </c>
      <c r="G38" s="1074">
        <v>0</v>
      </c>
      <c r="H38" s="1075">
        <v>2</v>
      </c>
      <c r="I38" s="1074">
        <v>320</v>
      </c>
      <c r="J38" s="1073">
        <v>0</v>
      </c>
      <c r="K38" s="1076">
        <v>0</v>
      </c>
      <c r="L38" s="1077">
        <v>0</v>
      </c>
      <c r="M38" s="1076">
        <v>0</v>
      </c>
      <c r="N38" s="1075">
        <v>0</v>
      </c>
      <c r="O38" s="1076">
        <v>0</v>
      </c>
      <c r="P38" s="1077">
        <v>0</v>
      </c>
      <c r="Q38" s="1074">
        <v>0</v>
      </c>
      <c r="R38" s="1073">
        <v>0</v>
      </c>
      <c r="S38" s="1076">
        <v>0</v>
      </c>
      <c r="T38" s="1077">
        <v>0</v>
      </c>
      <c r="U38" s="1076">
        <v>0</v>
      </c>
      <c r="V38" s="1077">
        <v>0</v>
      </c>
      <c r="W38" s="1076">
        <v>0</v>
      </c>
      <c r="X38" s="1077">
        <v>0</v>
      </c>
      <c r="Y38" s="1076">
        <v>0</v>
      </c>
      <c r="Z38" s="1077">
        <v>0</v>
      </c>
      <c r="AA38" s="1076">
        <v>0</v>
      </c>
      <c r="AB38" s="1077">
        <v>0</v>
      </c>
      <c r="AC38" s="1076">
        <v>0</v>
      </c>
      <c r="AD38" s="1075">
        <v>0</v>
      </c>
      <c r="AE38" s="1074">
        <v>0</v>
      </c>
      <c r="AF38" s="1073">
        <v>0</v>
      </c>
      <c r="AG38" s="1074">
        <v>0</v>
      </c>
      <c r="AH38" s="1075">
        <v>2</v>
      </c>
      <c r="AI38" s="1074">
        <v>320</v>
      </c>
      <c r="AJ38" s="1073">
        <v>1</v>
      </c>
      <c r="AK38" s="1072">
        <v>110</v>
      </c>
    </row>
    <row r="39" spans="1:37" ht="16.5" customHeight="1" x14ac:dyDescent="0.7">
      <c r="A39" s="531" t="s">
        <v>765</v>
      </c>
      <c r="B39" s="2402" t="s">
        <v>767</v>
      </c>
      <c r="C39" s="2402"/>
      <c r="D39" s="1078">
        <v>0</v>
      </c>
      <c r="E39" s="1076">
        <v>0</v>
      </c>
      <c r="F39" s="1077">
        <v>0</v>
      </c>
      <c r="G39" s="1074">
        <v>0</v>
      </c>
      <c r="H39" s="1075">
        <v>3</v>
      </c>
      <c r="I39" s="1074">
        <v>252</v>
      </c>
      <c r="J39" s="1073">
        <v>2</v>
      </c>
      <c r="K39" s="1076">
        <v>30</v>
      </c>
      <c r="L39" s="1077">
        <v>0</v>
      </c>
      <c r="M39" s="1076">
        <v>0</v>
      </c>
      <c r="N39" s="1075">
        <v>0</v>
      </c>
      <c r="O39" s="1076">
        <v>0</v>
      </c>
      <c r="P39" s="1077">
        <v>0</v>
      </c>
      <c r="Q39" s="1074">
        <v>0</v>
      </c>
      <c r="R39" s="1073">
        <v>0</v>
      </c>
      <c r="S39" s="1076">
        <v>0</v>
      </c>
      <c r="T39" s="1077">
        <v>0</v>
      </c>
      <c r="U39" s="1076">
        <v>0</v>
      </c>
      <c r="V39" s="1077">
        <v>0</v>
      </c>
      <c r="W39" s="1076">
        <v>0</v>
      </c>
      <c r="X39" s="1077">
        <v>0</v>
      </c>
      <c r="Y39" s="1076">
        <v>0</v>
      </c>
      <c r="Z39" s="1077">
        <v>0</v>
      </c>
      <c r="AA39" s="1076">
        <v>0</v>
      </c>
      <c r="AB39" s="1077">
        <v>0</v>
      </c>
      <c r="AC39" s="1076">
        <v>0</v>
      </c>
      <c r="AD39" s="1075">
        <v>0</v>
      </c>
      <c r="AE39" s="1074">
        <v>0</v>
      </c>
      <c r="AF39" s="1073">
        <v>0</v>
      </c>
      <c r="AG39" s="1074">
        <v>0</v>
      </c>
      <c r="AH39" s="1075">
        <v>5</v>
      </c>
      <c r="AI39" s="1074">
        <v>282</v>
      </c>
      <c r="AJ39" s="1073">
        <v>0</v>
      </c>
      <c r="AK39" s="1072">
        <v>0</v>
      </c>
    </row>
    <row r="40" spans="1:37" ht="16.5" customHeight="1" x14ac:dyDescent="0.7">
      <c r="A40" s="531" t="s">
        <v>765</v>
      </c>
      <c r="B40" s="2402" t="s">
        <v>766</v>
      </c>
      <c r="C40" s="2402"/>
      <c r="D40" s="1078">
        <v>0</v>
      </c>
      <c r="E40" s="1076">
        <v>0</v>
      </c>
      <c r="F40" s="1077">
        <v>0</v>
      </c>
      <c r="G40" s="1074">
        <v>0</v>
      </c>
      <c r="H40" s="1075">
        <v>79</v>
      </c>
      <c r="I40" s="1074">
        <v>1335</v>
      </c>
      <c r="J40" s="1073">
        <v>3</v>
      </c>
      <c r="K40" s="1076">
        <v>83</v>
      </c>
      <c r="L40" s="1077">
        <v>2</v>
      </c>
      <c r="M40" s="1076">
        <v>61</v>
      </c>
      <c r="N40" s="1075">
        <v>0</v>
      </c>
      <c r="O40" s="1076">
        <v>0</v>
      </c>
      <c r="P40" s="1077">
        <v>0</v>
      </c>
      <c r="Q40" s="1074">
        <v>0</v>
      </c>
      <c r="R40" s="1073">
        <v>5</v>
      </c>
      <c r="S40" s="1076">
        <v>53</v>
      </c>
      <c r="T40" s="1077">
        <v>0</v>
      </c>
      <c r="U40" s="1076">
        <v>0</v>
      </c>
      <c r="V40" s="1077">
        <v>0</v>
      </c>
      <c r="W40" s="1076">
        <v>0</v>
      </c>
      <c r="X40" s="1077">
        <v>0</v>
      </c>
      <c r="Y40" s="1076">
        <v>0</v>
      </c>
      <c r="Z40" s="1077">
        <v>5</v>
      </c>
      <c r="AA40" s="1076">
        <v>53</v>
      </c>
      <c r="AB40" s="1077">
        <v>0</v>
      </c>
      <c r="AC40" s="1076">
        <v>0</v>
      </c>
      <c r="AD40" s="1075">
        <v>0</v>
      </c>
      <c r="AE40" s="1074">
        <v>0</v>
      </c>
      <c r="AF40" s="1073">
        <v>0</v>
      </c>
      <c r="AG40" s="1074">
        <v>0</v>
      </c>
      <c r="AH40" s="1075">
        <v>87</v>
      </c>
      <c r="AI40" s="1074">
        <v>1471</v>
      </c>
      <c r="AJ40" s="1073">
        <v>0</v>
      </c>
      <c r="AK40" s="1072">
        <v>0</v>
      </c>
    </row>
    <row r="41" spans="1:37" ht="16.5" customHeight="1" x14ac:dyDescent="0.7">
      <c r="A41" s="531" t="s">
        <v>765</v>
      </c>
      <c r="B41" s="2402" t="s">
        <v>764</v>
      </c>
      <c r="C41" s="2402"/>
      <c r="D41" s="1078">
        <v>7</v>
      </c>
      <c r="E41" s="1076">
        <v>249</v>
      </c>
      <c r="F41" s="1077">
        <v>7</v>
      </c>
      <c r="G41" s="1074">
        <v>249</v>
      </c>
      <c r="H41" s="1075">
        <v>0</v>
      </c>
      <c r="I41" s="1074">
        <v>0</v>
      </c>
      <c r="J41" s="1073">
        <v>7</v>
      </c>
      <c r="K41" s="1076">
        <v>206</v>
      </c>
      <c r="L41" s="1077">
        <v>1</v>
      </c>
      <c r="M41" s="1076">
        <v>73</v>
      </c>
      <c r="N41" s="1075">
        <v>0</v>
      </c>
      <c r="O41" s="1076">
        <v>0</v>
      </c>
      <c r="P41" s="1077">
        <v>0</v>
      </c>
      <c r="Q41" s="1074">
        <v>0</v>
      </c>
      <c r="R41" s="1073">
        <v>0</v>
      </c>
      <c r="S41" s="1076">
        <v>0</v>
      </c>
      <c r="T41" s="1077">
        <v>0</v>
      </c>
      <c r="U41" s="1076">
        <v>0</v>
      </c>
      <c r="V41" s="1077">
        <v>0</v>
      </c>
      <c r="W41" s="1076">
        <v>0</v>
      </c>
      <c r="X41" s="1077">
        <v>0</v>
      </c>
      <c r="Y41" s="1076">
        <v>0</v>
      </c>
      <c r="Z41" s="1077">
        <v>0</v>
      </c>
      <c r="AA41" s="1076">
        <v>0</v>
      </c>
      <c r="AB41" s="1077">
        <v>0</v>
      </c>
      <c r="AC41" s="1076">
        <v>0</v>
      </c>
      <c r="AD41" s="1075">
        <v>0</v>
      </c>
      <c r="AE41" s="1074">
        <v>0</v>
      </c>
      <c r="AF41" s="1073">
        <v>0</v>
      </c>
      <c r="AG41" s="1074">
        <v>0</v>
      </c>
      <c r="AH41" s="1075">
        <v>14</v>
      </c>
      <c r="AI41" s="1074">
        <v>455</v>
      </c>
      <c r="AJ41" s="1073">
        <v>10</v>
      </c>
      <c r="AK41" s="1072">
        <v>5006</v>
      </c>
    </row>
    <row r="42" spans="1:37" ht="16.5" customHeight="1" x14ac:dyDescent="0.7">
      <c r="A42" s="531" t="s">
        <v>761</v>
      </c>
      <c r="B42" s="2402" t="s">
        <v>762</v>
      </c>
      <c r="C42" s="2402"/>
      <c r="D42" s="1078">
        <v>1</v>
      </c>
      <c r="E42" s="1076">
        <v>5</v>
      </c>
      <c r="F42" s="1077">
        <v>0</v>
      </c>
      <c r="G42" s="1074">
        <v>0</v>
      </c>
      <c r="H42" s="1075">
        <v>0</v>
      </c>
      <c r="I42" s="1074">
        <v>0</v>
      </c>
      <c r="J42" s="1073">
        <v>3</v>
      </c>
      <c r="K42" s="1076">
        <v>75</v>
      </c>
      <c r="L42" s="1077">
        <v>1</v>
      </c>
      <c r="M42" s="1076">
        <v>26</v>
      </c>
      <c r="N42" s="1075">
        <v>0</v>
      </c>
      <c r="O42" s="1076">
        <v>0</v>
      </c>
      <c r="P42" s="1077">
        <v>0</v>
      </c>
      <c r="Q42" s="1074">
        <v>0</v>
      </c>
      <c r="R42" s="1073">
        <v>0</v>
      </c>
      <c r="S42" s="1076">
        <v>0</v>
      </c>
      <c r="T42" s="1077">
        <v>0</v>
      </c>
      <c r="U42" s="1076">
        <v>0</v>
      </c>
      <c r="V42" s="1077">
        <v>0</v>
      </c>
      <c r="W42" s="1076">
        <v>0</v>
      </c>
      <c r="X42" s="1077">
        <v>0</v>
      </c>
      <c r="Y42" s="1076">
        <v>0</v>
      </c>
      <c r="Z42" s="1077">
        <v>0</v>
      </c>
      <c r="AA42" s="1076">
        <v>0</v>
      </c>
      <c r="AB42" s="1077">
        <v>0</v>
      </c>
      <c r="AC42" s="1076">
        <v>0</v>
      </c>
      <c r="AD42" s="1075">
        <v>0</v>
      </c>
      <c r="AE42" s="1074">
        <v>0</v>
      </c>
      <c r="AF42" s="1073">
        <v>0</v>
      </c>
      <c r="AG42" s="1074">
        <v>0</v>
      </c>
      <c r="AH42" s="1075">
        <v>4</v>
      </c>
      <c r="AI42" s="1074">
        <v>80</v>
      </c>
      <c r="AJ42" s="1073">
        <v>2</v>
      </c>
      <c r="AK42" s="1072">
        <v>515</v>
      </c>
    </row>
    <row r="43" spans="1:37" ht="16.5" customHeight="1" thickBot="1" x14ac:dyDescent="0.75">
      <c r="A43" s="526" t="s">
        <v>761</v>
      </c>
      <c r="B43" s="2403" t="s">
        <v>760</v>
      </c>
      <c r="C43" s="2403"/>
      <c r="D43" s="1071">
        <v>1</v>
      </c>
      <c r="E43" s="1069">
        <v>80</v>
      </c>
      <c r="F43" s="1070">
        <v>0</v>
      </c>
      <c r="G43" s="1067">
        <v>0</v>
      </c>
      <c r="H43" s="1068">
        <v>3</v>
      </c>
      <c r="I43" s="1067">
        <v>190</v>
      </c>
      <c r="J43" s="1066">
        <v>0</v>
      </c>
      <c r="K43" s="1069">
        <v>0</v>
      </c>
      <c r="L43" s="1070">
        <v>0</v>
      </c>
      <c r="M43" s="1069">
        <v>0</v>
      </c>
      <c r="N43" s="1068">
        <v>0</v>
      </c>
      <c r="O43" s="1069">
        <v>0</v>
      </c>
      <c r="P43" s="1070">
        <v>0</v>
      </c>
      <c r="Q43" s="1067">
        <v>0</v>
      </c>
      <c r="R43" s="1066">
        <v>0</v>
      </c>
      <c r="S43" s="1069">
        <v>0</v>
      </c>
      <c r="T43" s="1070">
        <v>0</v>
      </c>
      <c r="U43" s="1069">
        <v>0</v>
      </c>
      <c r="V43" s="1070">
        <v>0</v>
      </c>
      <c r="W43" s="1069">
        <v>0</v>
      </c>
      <c r="X43" s="1070">
        <v>0</v>
      </c>
      <c r="Y43" s="1069">
        <v>0</v>
      </c>
      <c r="Z43" s="1070">
        <v>0</v>
      </c>
      <c r="AA43" s="1069">
        <v>0</v>
      </c>
      <c r="AB43" s="1070">
        <v>0</v>
      </c>
      <c r="AC43" s="1069">
        <v>0</v>
      </c>
      <c r="AD43" s="1068">
        <v>0</v>
      </c>
      <c r="AE43" s="1067">
        <v>0</v>
      </c>
      <c r="AF43" s="1066">
        <v>0</v>
      </c>
      <c r="AG43" s="1067">
        <v>0</v>
      </c>
      <c r="AH43" s="1068">
        <v>4</v>
      </c>
      <c r="AI43" s="1067">
        <v>270</v>
      </c>
      <c r="AJ43" s="1066">
        <v>0</v>
      </c>
      <c r="AK43" s="1065">
        <v>0</v>
      </c>
    </row>
    <row r="44" spans="1:37" ht="13.15" thickTop="1" x14ac:dyDescent="0.7"/>
  </sheetData>
  <mergeCells count="55">
    <mergeCell ref="B41:C41"/>
    <mergeCell ref="B42:C42"/>
    <mergeCell ref="B43:C43"/>
    <mergeCell ref="B34:C34"/>
    <mergeCell ref="B35:C35"/>
    <mergeCell ref="B36:C36"/>
    <mergeCell ref="B37:C37"/>
    <mergeCell ref="B39:C39"/>
    <mergeCell ref="B40:C40"/>
    <mergeCell ref="B24:C24"/>
    <mergeCell ref="B25:C25"/>
    <mergeCell ref="B38:C38"/>
    <mergeCell ref="B27:C27"/>
    <mergeCell ref="B28:C28"/>
    <mergeCell ref="B29:C29"/>
    <mergeCell ref="B30:C30"/>
    <mergeCell ref="B31:C31"/>
    <mergeCell ref="B32:C32"/>
    <mergeCell ref="B33:C33"/>
    <mergeCell ref="B26:C26"/>
    <mergeCell ref="B21:C21"/>
    <mergeCell ref="B22:C22"/>
    <mergeCell ref="B23:C23"/>
    <mergeCell ref="Z8:AA8"/>
    <mergeCell ref="B14:C14"/>
    <mergeCell ref="B15:C15"/>
    <mergeCell ref="B16:C16"/>
    <mergeCell ref="B17:C17"/>
    <mergeCell ref="B18:C18"/>
    <mergeCell ref="B19:C19"/>
    <mergeCell ref="A10:C10"/>
    <mergeCell ref="A11:C11"/>
    <mergeCell ref="A12:C12"/>
    <mergeCell ref="A13:C13"/>
    <mergeCell ref="B20:C20"/>
    <mergeCell ref="AJ6:AK8"/>
    <mergeCell ref="D7:G7"/>
    <mergeCell ref="H7:I8"/>
    <mergeCell ref="J7:M7"/>
    <mergeCell ref="N7:Q7"/>
    <mergeCell ref="R7:AC7"/>
    <mergeCell ref="AD7:AE8"/>
    <mergeCell ref="AF7:AG8"/>
    <mergeCell ref="F8:G8"/>
    <mergeCell ref="L8:M8"/>
    <mergeCell ref="P8:Q8"/>
    <mergeCell ref="T8:U8"/>
    <mergeCell ref="V8:W8"/>
    <mergeCell ref="X8:Y8"/>
    <mergeCell ref="AB8:AC8"/>
    <mergeCell ref="A5:B5"/>
    <mergeCell ref="C5:D5"/>
    <mergeCell ref="A6:C9"/>
    <mergeCell ref="D6:AG6"/>
    <mergeCell ref="AH6:AI8"/>
  </mergeCells>
  <phoneticPr fontId="10"/>
  <dataValidations count="1">
    <dataValidation type="list" showInputMessage="1" showErrorMessage="1" sqref="A14:A43" xr:uid="{A778826D-C0EA-41F0-A79A-6A1445CA9937}">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83745-C389-4218-8AF5-C06217509583}">
  <sheetPr>
    <tabColor rgb="FFFFC000"/>
    <pageSetUpPr fitToPage="1"/>
  </sheetPr>
  <dimension ref="A2:AC40"/>
  <sheetViews>
    <sheetView zoomScaleNormal="100" workbookViewId="0"/>
  </sheetViews>
  <sheetFormatPr defaultColWidth="2.1875" defaultRowHeight="12.75" x14ac:dyDescent="0.7"/>
  <cols>
    <col min="1" max="2" width="2.1875" style="1" customWidth="1"/>
    <col min="3" max="3" width="6.5625" style="1" customWidth="1"/>
    <col min="4" max="27" width="7.0625" style="1" customWidth="1"/>
    <col min="28" max="28" width="2.1875" style="1"/>
    <col min="29" max="31" width="0" style="1" hidden="1" customWidth="1"/>
    <col min="32" max="16384" width="2.1875" style="1"/>
  </cols>
  <sheetData>
    <row r="2" spans="1:29" ht="13.35" customHeight="1" x14ac:dyDescent="0.7">
      <c r="A2" s="1845" t="s">
        <v>111</v>
      </c>
      <c r="B2" s="1845"/>
      <c r="C2" s="1846" t="s">
        <v>1494</v>
      </c>
      <c r="D2" s="1846"/>
      <c r="E2" s="1846"/>
      <c r="F2" s="1846"/>
      <c r="G2" s="1846"/>
      <c r="H2" s="1846"/>
      <c r="I2" s="1846"/>
    </row>
    <row r="3" spans="1:29" ht="13.15" thickBot="1" x14ac:dyDescent="0.75">
      <c r="B3" s="2693" t="s">
        <v>1493</v>
      </c>
      <c r="C3" s="2693"/>
      <c r="D3" s="2693"/>
      <c r="E3" s="2693"/>
      <c r="F3" s="2693"/>
      <c r="G3" s="2693"/>
      <c r="H3" s="2693"/>
      <c r="I3" s="2693"/>
      <c r="J3" s="2693"/>
      <c r="K3" s="2693"/>
      <c r="L3" s="2693"/>
    </row>
    <row r="4" spans="1:29" s="252" customFormat="1" ht="12.4" thickTop="1" x14ac:dyDescent="0.7">
      <c r="A4" s="1902"/>
      <c r="B4" s="1903"/>
      <c r="C4" s="1903"/>
      <c r="D4" s="2694" t="s">
        <v>97</v>
      </c>
      <c r="E4" s="2695"/>
      <c r="F4" s="2695"/>
      <c r="G4" s="2696"/>
      <c r="H4" s="2697" t="s">
        <v>1492</v>
      </c>
      <c r="I4" s="2695"/>
      <c r="J4" s="2695"/>
      <c r="K4" s="2698"/>
      <c r="L4" s="2697" t="s">
        <v>103</v>
      </c>
      <c r="M4" s="2695"/>
      <c r="N4" s="2695"/>
      <c r="O4" s="2698"/>
      <c r="P4" s="2697" t="s">
        <v>106</v>
      </c>
      <c r="Q4" s="2695"/>
      <c r="R4" s="2695"/>
      <c r="S4" s="2698"/>
      <c r="T4" s="2697" t="s">
        <v>109</v>
      </c>
      <c r="U4" s="2695"/>
      <c r="V4" s="2695"/>
      <c r="W4" s="2698"/>
      <c r="X4" s="2697" t="s">
        <v>255</v>
      </c>
      <c r="Y4" s="2695"/>
      <c r="Z4" s="2695"/>
      <c r="AA4" s="2626"/>
    </row>
    <row r="5" spans="1:29" s="905" customFormat="1" ht="48.4" thickBot="1" x14ac:dyDescent="0.75">
      <c r="A5" s="1905"/>
      <c r="B5" s="1906"/>
      <c r="C5" s="1906"/>
      <c r="D5" s="1177" t="s">
        <v>76</v>
      </c>
      <c r="E5" s="1173" t="s">
        <v>1491</v>
      </c>
      <c r="F5" s="1172" t="s">
        <v>1490</v>
      </c>
      <c r="G5" s="1176" t="s">
        <v>647</v>
      </c>
      <c r="H5" s="1174" t="s">
        <v>76</v>
      </c>
      <c r="I5" s="1173" t="s">
        <v>1491</v>
      </c>
      <c r="J5" s="1172" t="s">
        <v>1490</v>
      </c>
      <c r="K5" s="1175" t="s">
        <v>647</v>
      </c>
      <c r="L5" s="1174" t="s">
        <v>76</v>
      </c>
      <c r="M5" s="1173" t="s">
        <v>1491</v>
      </c>
      <c r="N5" s="1172" t="s">
        <v>1490</v>
      </c>
      <c r="O5" s="1175" t="s">
        <v>647</v>
      </c>
      <c r="P5" s="1174" t="s">
        <v>76</v>
      </c>
      <c r="Q5" s="1173" t="s">
        <v>1491</v>
      </c>
      <c r="R5" s="1172" t="s">
        <v>1490</v>
      </c>
      <c r="S5" s="1175" t="s">
        <v>647</v>
      </c>
      <c r="T5" s="1174" t="s">
        <v>76</v>
      </c>
      <c r="U5" s="1173" t="s">
        <v>1491</v>
      </c>
      <c r="V5" s="1172" t="s">
        <v>1490</v>
      </c>
      <c r="W5" s="1175" t="s">
        <v>647</v>
      </c>
      <c r="X5" s="1174" t="s">
        <v>76</v>
      </c>
      <c r="Y5" s="1173" t="s">
        <v>1491</v>
      </c>
      <c r="Z5" s="1172" t="s">
        <v>1490</v>
      </c>
      <c r="AA5" s="491" t="s">
        <v>647</v>
      </c>
    </row>
    <row r="6" spans="1:29" ht="18.95" customHeight="1" thickTop="1" thickBot="1" x14ac:dyDescent="0.75">
      <c r="A6" s="2393" t="s">
        <v>806</v>
      </c>
      <c r="B6" s="2394"/>
      <c r="C6" s="2394"/>
      <c r="D6" s="1171">
        <f t="shared" ref="D6:AA6" si="0">SUM(D10:D39)</f>
        <v>399</v>
      </c>
      <c r="E6" s="1167">
        <f t="shared" si="0"/>
        <v>225</v>
      </c>
      <c r="F6" s="1166">
        <f t="shared" si="0"/>
        <v>226</v>
      </c>
      <c r="G6" s="1170">
        <f t="shared" si="0"/>
        <v>850</v>
      </c>
      <c r="H6" s="1168">
        <f t="shared" si="0"/>
        <v>1281</v>
      </c>
      <c r="I6" s="1167">
        <f t="shared" si="0"/>
        <v>225</v>
      </c>
      <c r="J6" s="1166">
        <f t="shared" si="0"/>
        <v>263</v>
      </c>
      <c r="K6" s="1169">
        <f t="shared" si="0"/>
        <v>1769</v>
      </c>
      <c r="L6" s="1168">
        <f t="shared" si="0"/>
        <v>122</v>
      </c>
      <c r="M6" s="1167">
        <f t="shared" si="0"/>
        <v>16</v>
      </c>
      <c r="N6" s="1166">
        <f t="shared" si="0"/>
        <v>5</v>
      </c>
      <c r="O6" s="1169">
        <f t="shared" si="0"/>
        <v>143</v>
      </c>
      <c r="P6" s="1168">
        <f t="shared" si="0"/>
        <v>545</v>
      </c>
      <c r="Q6" s="1167">
        <f t="shared" si="0"/>
        <v>30</v>
      </c>
      <c r="R6" s="1166">
        <f t="shared" si="0"/>
        <v>56</v>
      </c>
      <c r="S6" s="1169">
        <f t="shared" si="0"/>
        <v>631</v>
      </c>
      <c r="T6" s="1168">
        <f t="shared" si="0"/>
        <v>324</v>
      </c>
      <c r="U6" s="1167">
        <f t="shared" si="0"/>
        <v>291</v>
      </c>
      <c r="V6" s="1166">
        <f t="shared" si="0"/>
        <v>160</v>
      </c>
      <c r="W6" s="1169">
        <f t="shared" si="0"/>
        <v>775</v>
      </c>
      <c r="X6" s="1168">
        <f t="shared" si="0"/>
        <v>2671</v>
      </c>
      <c r="Y6" s="1167">
        <f t="shared" si="0"/>
        <v>787</v>
      </c>
      <c r="Z6" s="1166">
        <f t="shared" si="0"/>
        <v>710</v>
      </c>
      <c r="AA6" s="1165">
        <f t="shared" si="0"/>
        <v>4168</v>
      </c>
    </row>
    <row r="7" spans="1:29" ht="18.95" customHeight="1" x14ac:dyDescent="0.7">
      <c r="A7" s="2395" t="s">
        <v>805</v>
      </c>
      <c r="B7" s="2396"/>
      <c r="C7" s="2396"/>
      <c r="D7" s="1164">
        <f t="shared" ref="D7:M9" si="1">SUMIF($A$10:$A$39,$AC7,D$10:D$39)</f>
        <v>143</v>
      </c>
      <c r="E7" s="1160">
        <f t="shared" si="1"/>
        <v>61</v>
      </c>
      <c r="F7" s="1159">
        <f t="shared" si="1"/>
        <v>75</v>
      </c>
      <c r="G7" s="1163">
        <f t="shared" si="1"/>
        <v>279</v>
      </c>
      <c r="H7" s="1161">
        <f t="shared" si="1"/>
        <v>517</v>
      </c>
      <c r="I7" s="1160">
        <f t="shared" si="1"/>
        <v>77</v>
      </c>
      <c r="J7" s="1159">
        <f t="shared" si="1"/>
        <v>81</v>
      </c>
      <c r="K7" s="1162">
        <f t="shared" si="1"/>
        <v>675</v>
      </c>
      <c r="L7" s="1161">
        <f t="shared" si="1"/>
        <v>26</v>
      </c>
      <c r="M7" s="1160">
        <f t="shared" si="1"/>
        <v>6</v>
      </c>
      <c r="N7" s="1159">
        <f t="shared" ref="N7:AA9" si="2">SUMIF($A$10:$A$39,$AC7,N$10:N$39)</f>
        <v>0</v>
      </c>
      <c r="O7" s="1162">
        <f t="shared" si="2"/>
        <v>32</v>
      </c>
      <c r="P7" s="1161">
        <f t="shared" si="2"/>
        <v>119</v>
      </c>
      <c r="Q7" s="1160">
        <f t="shared" si="2"/>
        <v>5</v>
      </c>
      <c r="R7" s="1159">
        <f t="shared" si="2"/>
        <v>21</v>
      </c>
      <c r="S7" s="1162">
        <f t="shared" si="2"/>
        <v>145</v>
      </c>
      <c r="T7" s="1161">
        <f t="shared" si="2"/>
        <v>49</v>
      </c>
      <c r="U7" s="1160">
        <f t="shared" si="2"/>
        <v>22</v>
      </c>
      <c r="V7" s="1159">
        <f t="shared" si="2"/>
        <v>1</v>
      </c>
      <c r="W7" s="1162">
        <f t="shared" si="2"/>
        <v>72</v>
      </c>
      <c r="X7" s="1161">
        <f t="shared" si="2"/>
        <v>854</v>
      </c>
      <c r="Y7" s="1160">
        <f t="shared" si="2"/>
        <v>171</v>
      </c>
      <c r="Z7" s="1159">
        <f t="shared" si="2"/>
        <v>178</v>
      </c>
      <c r="AA7" s="1158">
        <f t="shared" si="2"/>
        <v>1203</v>
      </c>
      <c r="AC7" s="1" t="s">
        <v>782</v>
      </c>
    </row>
    <row r="8" spans="1:29" ht="18.95" customHeight="1" x14ac:dyDescent="0.7">
      <c r="A8" s="2397" t="s">
        <v>804</v>
      </c>
      <c r="B8" s="2398"/>
      <c r="C8" s="2398"/>
      <c r="D8" s="1157">
        <f t="shared" si="1"/>
        <v>128</v>
      </c>
      <c r="E8" s="1153">
        <f t="shared" si="1"/>
        <v>114</v>
      </c>
      <c r="F8" s="1152">
        <f t="shared" si="1"/>
        <v>99</v>
      </c>
      <c r="G8" s="1156">
        <f t="shared" si="1"/>
        <v>341</v>
      </c>
      <c r="H8" s="1154">
        <f t="shared" si="1"/>
        <v>534</v>
      </c>
      <c r="I8" s="1153">
        <f t="shared" si="1"/>
        <v>96</v>
      </c>
      <c r="J8" s="1152">
        <f t="shared" si="1"/>
        <v>104</v>
      </c>
      <c r="K8" s="1155">
        <f t="shared" si="1"/>
        <v>734</v>
      </c>
      <c r="L8" s="1154">
        <f t="shared" si="1"/>
        <v>86</v>
      </c>
      <c r="M8" s="1153">
        <f t="shared" si="1"/>
        <v>10</v>
      </c>
      <c r="N8" s="1152">
        <f t="shared" si="2"/>
        <v>4</v>
      </c>
      <c r="O8" s="1155">
        <f t="shared" si="2"/>
        <v>100</v>
      </c>
      <c r="P8" s="1154">
        <f t="shared" si="2"/>
        <v>344</v>
      </c>
      <c r="Q8" s="1153">
        <f t="shared" si="2"/>
        <v>12</v>
      </c>
      <c r="R8" s="1152">
        <f t="shared" si="2"/>
        <v>30</v>
      </c>
      <c r="S8" s="1155">
        <f t="shared" si="2"/>
        <v>386</v>
      </c>
      <c r="T8" s="1154">
        <f t="shared" si="2"/>
        <v>162</v>
      </c>
      <c r="U8" s="1153">
        <f t="shared" si="2"/>
        <v>177</v>
      </c>
      <c r="V8" s="1152">
        <f t="shared" si="2"/>
        <v>84</v>
      </c>
      <c r="W8" s="1155">
        <f t="shared" si="2"/>
        <v>423</v>
      </c>
      <c r="X8" s="1154">
        <f t="shared" si="2"/>
        <v>1254</v>
      </c>
      <c r="Y8" s="1153">
        <f t="shared" si="2"/>
        <v>409</v>
      </c>
      <c r="Z8" s="1152">
        <f t="shared" si="2"/>
        <v>321</v>
      </c>
      <c r="AA8" s="1151">
        <f t="shared" si="2"/>
        <v>1984</v>
      </c>
      <c r="AC8" s="1" t="s">
        <v>765</v>
      </c>
    </row>
    <row r="9" spans="1:29" ht="18.95" customHeight="1" thickBot="1" x14ac:dyDescent="0.75">
      <c r="A9" s="2399" t="s">
        <v>803</v>
      </c>
      <c r="B9" s="2400"/>
      <c r="C9" s="2400"/>
      <c r="D9" s="1150">
        <f t="shared" si="1"/>
        <v>128</v>
      </c>
      <c r="E9" s="1146">
        <f t="shared" si="1"/>
        <v>50</v>
      </c>
      <c r="F9" s="1145">
        <f t="shared" si="1"/>
        <v>52</v>
      </c>
      <c r="G9" s="1149">
        <f t="shared" si="1"/>
        <v>230</v>
      </c>
      <c r="H9" s="1147">
        <f t="shared" si="1"/>
        <v>230</v>
      </c>
      <c r="I9" s="1146">
        <f t="shared" si="1"/>
        <v>52</v>
      </c>
      <c r="J9" s="1145">
        <f t="shared" si="1"/>
        <v>78</v>
      </c>
      <c r="K9" s="1148">
        <f t="shared" si="1"/>
        <v>360</v>
      </c>
      <c r="L9" s="1147">
        <f t="shared" si="1"/>
        <v>10</v>
      </c>
      <c r="M9" s="1146">
        <f t="shared" si="1"/>
        <v>0</v>
      </c>
      <c r="N9" s="1145">
        <f t="shared" si="2"/>
        <v>1</v>
      </c>
      <c r="O9" s="1148">
        <f t="shared" si="2"/>
        <v>11</v>
      </c>
      <c r="P9" s="1147">
        <f t="shared" si="2"/>
        <v>82</v>
      </c>
      <c r="Q9" s="1146">
        <f t="shared" si="2"/>
        <v>13</v>
      </c>
      <c r="R9" s="1145">
        <f t="shared" si="2"/>
        <v>5</v>
      </c>
      <c r="S9" s="1148">
        <f t="shared" si="2"/>
        <v>100</v>
      </c>
      <c r="T9" s="1147">
        <f t="shared" si="2"/>
        <v>113</v>
      </c>
      <c r="U9" s="1146">
        <f t="shared" si="2"/>
        <v>92</v>
      </c>
      <c r="V9" s="1145">
        <f t="shared" si="2"/>
        <v>75</v>
      </c>
      <c r="W9" s="1148">
        <f t="shared" si="2"/>
        <v>280</v>
      </c>
      <c r="X9" s="1147">
        <f t="shared" si="2"/>
        <v>563</v>
      </c>
      <c r="Y9" s="1146">
        <f t="shared" si="2"/>
        <v>207</v>
      </c>
      <c r="Z9" s="1145">
        <f t="shared" si="2"/>
        <v>211</v>
      </c>
      <c r="AA9" s="1144">
        <f t="shared" si="2"/>
        <v>981</v>
      </c>
      <c r="AC9" s="1" t="s">
        <v>761</v>
      </c>
    </row>
    <row r="10" spans="1:29" ht="18.95" customHeight="1" x14ac:dyDescent="0.7">
      <c r="A10" s="1034" t="s">
        <v>761</v>
      </c>
      <c r="B10" s="2440" t="s">
        <v>801</v>
      </c>
      <c r="C10" s="2440"/>
      <c r="D10" s="1143">
        <v>80</v>
      </c>
      <c r="E10" s="1141">
        <v>17</v>
      </c>
      <c r="F10" s="1140">
        <v>20</v>
      </c>
      <c r="G10" s="554">
        <v>117</v>
      </c>
      <c r="H10" s="1142">
        <v>154</v>
      </c>
      <c r="I10" s="1141">
        <v>12</v>
      </c>
      <c r="J10" s="1140">
        <v>35</v>
      </c>
      <c r="K10" s="554">
        <v>201</v>
      </c>
      <c r="L10" s="1142">
        <v>6</v>
      </c>
      <c r="M10" s="1141">
        <v>0</v>
      </c>
      <c r="N10" s="1140">
        <v>0</v>
      </c>
      <c r="O10" s="554">
        <v>6</v>
      </c>
      <c r="P10" s="1142">
        <v>38</v>
      </c>
      <c r="Q10" s="1141">
        <v>0</v>
      </c>
      <c r="R10" s="1140">
        <v>4</v>
      </c>
      <c r="S10" s="554">
        <v>42</v>
      </c>
      <c r="T10" s="1142">
        <v>76</v>
      </c>
      <c r="U10" s="1141">
        <v>15</v>
      </c>
      <c r="V10" s="1140">
        <v>43</v>
      </c>
      <c r="W10" s="554">
        <v>134</v>
      </c>
      <c r="X10" s="1142">
        <f t="shared" ref="X10:X39" si="3">SUM(D10,H10,L10,P10,T10)</f>
        <v>354</v>
      </c>
      <c r="Y10" s="1141">
        <f t="shared" ref="Y10:Y39" si="4">SUM(E10,I10,M10,Q10,U10)</f>
        <v>44</v>
      </c>
      <c r="Z10" s="1140">
        <f t="shared" ref="Z10:Z39" si="5">SUM(F10,J10,N10,R10,V10)</f>
        <v>102</v>
      </c>
      <c r="AA10" s="551">
        <f t="shared" ref="AA10:AA39" si="6">SUM(X10:Z10)</f>
        <v>500</v>
      </c>
    </row>
    <row r="11" spans="1:29" ht="18.95" customHeight="1" x14ac:dyDescent="0.7">
      <c r="A11" s="531" t="s">
        <v>765</v>
      </c>
      <c r="B11" s="2402" t="s">
        <v>799</v>
      </c>
      <c r="C11" s="2402"/>
      <c r="D11" s="1139">
        <v>2</v>
      </c>
      <c r="E11" s="1137">
        <v>5</v>
      </c>
      <c r="F11" s="1136">
        <v>41</v>
      </c>
      <c r="G11" s="548">
        <v>48</v>
      </c>
      <c r="H11" s="1138">
        <v>16</v>
      </c>
      <c r="I11" s="1137">
        <v>34</v>
      </c>
      <c r="J11" s="1136">
        <v>75</v>
      </c>
      <c r="K11" s="548">
        <v>125</v>
      </c>
      <c r="L11" s="1138">
        <v>0</v>
      </c>
      <c r="M11" s="1137">
        <v>0</v>
      </c>
      <c r="N11" s="1136">
        <v>1</v>
      </c>
      <c r="O11" s="548">
        <v>1</v>
      </c>
      <c r="P11" s="1138">
        <v>1</v>
      </c>
      <c r="Q11" s="1137">
        <v>0</v>
      </c>
      <c r="R11" s="1136">
        <v>3</v>
      </c>
      <c r="S11" s="548">
        <v>4</v>
      </c>
      <c r="T11" s="1138">
        <v>1</v>
      </c>
      <c r="U11" s="1137">
        <v>1</v>
      </c>
      <c r="V11" s="1136">
        <v>3</v>
      </c>
      <c r="W11" s="548">
        <v>5</v>
      </c>
      <c r="X11" s="1138">
        <f t="shared" si="3"/>
        <v>20</v>
      </c>
      <c r="Y11" s="1137">
        <f t="shared" si="4"/>
        <v>40</v>
      </c>
      <c r="Z11" s="1136">
        <f t="shared" si="5"/>
        <v>123</v>
      </c>
      <c r="AA11" s="545">
        <f t="shared" si="6"/>
        <v>183</v>
      </c>
    </row>
    <row r="12" spans="1:29" ht="18.95" customHeight="1" x14ac:dyDescent="0.7">
      <c r="A12" s="531" t="s">
        <v>765</v>
      </c>
      <c r="B12" s="2402" t="s">
        <v>797</v>
      </c>
      <c r="C12" s="2402"/>
      <c r="D12" s="1139">
        <v>6</v>
      </c>
      <c r="E12" s="1137">
        <v>10</v>
      </c>
      <c r="F12" s="1136">
        <v>1</v>
      </c>
      <c r="G12" s="548">
        <v>17</v>
      </c>
      <c r="H12" s="1138">
        <v>65</v>
      </c>
      <c r="I12" s="1137">
        <v>7</v>
      </c>
      <c r="J12" s="1136">
        <v>1</v>
      </c>
      <c r="K12" s="548">
        <v>73</v>
      </c>
      <c r="L12" s="1138">
        <v>4</v>
      </c>
      <c r="M12" s="1137">
        <v>0</v>
      </c>
      <c r="N12" s="1136">
        <v>0</v>
      </c>
      <c r="O12" s="548">
        <v>4</v>
      </c>
      <c r="P12" s="1138">
        <v>18</v>
      </c>
      <c r="Q12" s="1137">
        <v>0</v>
      </c>
      <c r="R12" s="1136">
        <v>0</v>
      </c>
      <c r="S12" s="548">
        <v>18</v>
      </c>
      <c r="T12" s="1138">
        <v>2</v>
      </c>
      <c r="U12" s="1137">
        <v>13</v>
      </c>
      <c r="V12" s="1136">
        <v>0</v>
      </c>
      <c r="W12" s="548">
        <v>15</v>
      </c>
      <c r="X12" s="1138">
        <f t="shared" si="3"/>
        <v>95</v>
      </c>
      <c r="Y12" s="1137">
        <f t="shared" si="4"/>
        <v>30</v>
      </c>
      <c r="Z12" s="1136">
        <f t="shared" si="5"/>
        <v>2</v>
      </c>
      <c r="AA12" s="545">
        <f t="shared" si="6"/>
        <v>127</v>
      </c>
    </row>
    <row r="13" spans="1:29" ht="18.95" customHeight="1" x14ac:dyDescent="0.7">
      <c r="A13" s="531" t="s">
        <v>765</v>
      </c>
      <c r="B13" s="2402" t="s">
        <v>796</v>
      </c>
      <c r="C13" s="2402"/>
      <c r="D13" s="1139">
        <v>33</v>
      </c>
      <c r="E13" s="1137">
        <v>16</v>
      </c>
      <c r="F13" s="1136">
        <v>6</v>
      </c>
      <c r="G13" s="548">
        <v>55</v>
      </c>
      <c r="H13" s="1138">
        <v>243</v>
      </c>
      <c r="I13" s="1137">
        <v>5</v>
      </c>
      <c r="J13" s="1136">
        <v>15</v>
      </c>
      <c r="K13" s="548">
        <v>263</v>
      </c>
      <c r="L13" s="1138">
        <v>65</v>
      </c>
      <c r="M13" s="1137">
        <v>0</v>
      </c>
      <c r="N13" s="1136">
        <v>0</v>
      </c>
      <c r="O13" s="548">
        <v>65</v>
      </c>
      <c r="P13" s="1138">
        <v>112</v>
      </c>
      <c r="Q13" s="1137">
        <v>1</v>
      </c>
      <c r="R13" s="1136">
        <v>1</v>
      </c>
      <c r="S13" s="548">
        <v>114</v>
      </c>
      <c r="T13" s="1138">
        <v>88</v>
      </c>
      <c r="U13" s="1137">
        <v>11</v>
      </c>
      <c r="V13" s="1136">
        <v>3</v>
      </c>
      <c r="W13" s="548">
        <v>102</v>
      </c>
      <c r="X13" s="1138">
        <f t="shared" si="3"/>
        <v>541</v>
      </c>
      <c r="Y13" s="1137">
        <f t="shared" si="4"/>
        <v>33</v>
      </c>
      <c r="Z13" s="1136">
        <f t="shared" si="5"/>
        <v>25</v>
      </c>
      <c r="AA13" s="545">
        <f t="shared" si="6"/>
        <v>599</v>
      </c>
    </row>
    <row r="14" spans="1:29" ht="18.95" customHeight="1" x14ac:dyDescent="0.7">
      <c r="A14" s="531" t="s">
        <v>761</v>
      </c>
      <c r="B14" s="2402" t="s">
        <v>795</v>
      </c>
      <c r="C14" s="2402"/>
      <c r="D14" s="1139">
        <v>14</v>
      </c>
      <c r="E14" s="1137">
        <v>11</v>
      </c>
      <c r="F14" s="1136">
        <v>1</v>
      </c>
      <c r="G14" s="548">
        <v>26</v>
      </c>
      <c r="H14" s="1138">
        <v>23</v>
      </c>
      <c r="I14" s="1137">
        <v>3</v>
      </c>
      <c r="J14" s="1136">
        <v>4</v>
      </c>
      <c r="K14" s="548">
        <v>30</v>
      </c>
      <c r="L14" s="1138">
        <v>0</v>
      </c>
      <c r="M14" s="1137">
        <v>0</v>
      </c>
      <c r="N14" s="1136">
        <v>0</v>
      </c>
      <c r="O14" s="548">
        <v>0</v>
      </c>
      <c r="P14" s="1138">
        <v>15</v>
      </c>
      <c r="Q14" s="1137">
        <v>0</v>
      </c>
      <c r="R14" s="1136">
        <v>0</v>
      </c>
      <c r="S14" s="548">
        <v>15</v>
      </c>
      <c r="T14" s="1138">
        <v>0</v>
      </c>
      <c r="U14" s="1137">
        <v>4</v>
      </c>
      <c r="V14" s="1136">
        <v>4</v>
      </c>
      <c r="W14" s="548">
        <v>8</v>
      </c>
      <c r="X14" s="1138">
        <f t="shared" si="3"/>
        <v>52</v>
      </c>
      <c r="Y14" s="1137">
        <f t="shared" si="4"/>
        <v>18</v>
      </c>
      <c r="Z14" s="1136">
        <f t="shared" si="5"/>
        <v>9</v>
      </c>
      <c r="AA14" s="545">
        <f t="shared" si="6"/>
        <v>79</v>
      </c>
    </row>
    <row r="15" spans="1:29" ht="18.95" customHeight="1" x14ac:dyDescent="0.7">
      <c r="A15" s="531" t="s">
        <v>765</v>
      </c>
      <c r="B15" s="2402" t="s">
        <v>793</v>
      </c>
      <c r="C15" s="2402"/>
      <c r="D15" s="1139">
        <v>0</v>
      </c>
      <c r="E15" s="1137">
        <v>16</v>
      </c>
      <c r="F15" s="1136">
        <v>5</v>
      </c>
      <c r="G15" s="548">
        <v>21</v>
      </c>
      <c r="H15" s="1138">
        <v>7</v>
      </c>
      <c r="I15" s="1137">
        <v>10</v>
      </c>
      <c r="J15" s="1136">
        <v>3</v>
      </c>
      <c r="K15" s="548">
        <v>20</v>
      </c>
      <c r="L15" s="1138">
        <v>1</v>
      </c>
      <c r="M15" s="1137">
        <v>0</v>
      </c>
      <c r="N15" s="1136">
        <v>0</v>
      </c>
      <c r="O15" s="548">
        <v>1</v>
      </c>
      <c r="P15" s="1138">
        <v>5</v>
      </c>
      <c r="Q15" s="1137">
        <v>1</v>
      </c>
      <c r="R15" s="1136">
        <v>8</v>
      </c>
      <c r="S15" s="548">
        <v>14</v>
      </c>
      <c r="T15" s="1138">
        <v>0</v>
      </c>
      <c r="U15" s="1137">
        <v>0</v>
      </c>
      <c r="V15" s="1136">
        <v>2</v>
      </c>
      <c r="W15" s="548">
        <v>2</v>
      </c>
      <c r="X15" s="1138">
        <f t="shared" si="3"/>
        <v>13</v>
      </c>
      <c r="Y15" s="1137">
        <f t="shared" si="4"/>
        <v>27</v>
      </c>
      <c r="Z15" s="1136">
        <f t="shared" si="5"/>
        <v>18</v>
      </c>
      <c r="AA15" s="545">
        <f t="shared" si="6"/>
        <v>58</v>
      </c>
    </row>
    <row r="16" spans="1:29" ht="18.95" customHeight="1" x14ac:dyDescent="0.7">
      <c r="A16" s="531" t="s">
        <v>765</v>
      </c>
      <c r="B16" s="2402" t="s">
        <v>792</v>
      </c>
      <c r="C16" s="2402"/>
      <c r="D16" s="1139">
        <v>8</v>
      </c>
      <c r="E16" s="1137">
        <v>2</v>
      </c>
      <c r="F16" s="1136">
        <v>3</v>
      </c>
      <c r="G16" s="548">
        <v>13</v>
      </c>
      <c r="H16" s="1138">
        <v>18</v>
      </c>
      <c r="I16" s="1137">
        <v>12</v>
      </c>
      <c r="J16" s="1136">
        <v>0</v>
      </c>
      <c r="K16" s="548">
        <v>30</v>
      </c>
      <c r="L16" s="1138">
        <v>1</v>
      </c>
      <c r="M16" s="1137">
        <v>0</v>
      </c>
      <c r="N16" s="1136">
        <v>0</v>
      </c>
      <c r="O16" s="548">
        <v>1</v>
      </c>
      <c r="P16" s="1138">
        <v>0</v>
      </c>
      <c r="Q16" s="1137">
        <v>0</v>
      </c>
      <c r="R16" s="1136">
        <v>1</v>
      </c>
      <c r="S16" s="548">
        <v>1</v>
      </c>
      <c r="T16" s="1138">
        <v>4</v>
      </c>
      <c r="U16" s="1137">
        <v>1</v>
      </c>
      <c r="V16" s="1136">
        <v>18</v>
      </c>
      <c r="W16" s="548">
        <v>23</v>
      </c>
      <c r="X16" s="1138">
        <f t="shared" si="3"/>
        <v>31</v>
      </c>
      <c r="Y16" s="1137">
        <f t="shared" si="4"/>
        <v>15</v>
      </c>
      <c r="Z16" s="1136">
        <f t="shared" si="5"/>
        <v>22</v>
      </c>
      <c r="AA16" s="545">
        <f t="shared" si="6"/>
        <v>68</v>
      </c>
    </row>
    <row r="17" spans="1:27" ht="18.95" customHeight="1" x14ac:dyDescent="0.7">
      <c r="A17" s="531" t="s">
        <v>765</v>
      </c>
      <c r="B17" s="2402" t="s">
        <v>791</v>
      </c>
      <c r="C17" s="2402"/>
      <c r="D17" s="1139">
        <v>31</v>
      </c>
      <c r="E17" s="1137">
        <v>11</v>
      </c>
      <c r="F17" s="1136">
        <v>16</v>
      </c>
      <c r="G17" s="548">
        <v>58</v>
      </c>
      <c r="H17" s="1138">
        <v>27</v>
      </c>
      <c r="I17" s="1137">
        <v>1</v>
      </c>
      <c r="J17" s="1136">
        <v>4</v>
      </c>
      <c r="K17" s="548">
        <v>32</v>
      </c>
      <c r="L17" s="1138">
        <v>5</v>
      </c>
      <c r="M17" s="1137">
        <v>0</v>
      </c>
      <c r="N17" s="1136">
        <v>0</v>
      </c>
      <c r="O17" s="548">
        <v>5</v>
      </c>
      <c r="P17" s="1138">
        <v>40</v>
      </c>
      <c r="Q17" s="1137">
        <v>8</v>
      </c>
      <c r="R17" s="1136">
        <v>10</v>
      </c>
      <c r="S17" s="548">
        <v>58</v>
      </c>
      <c r="T17" s="1138">
        <v>13</v>
      </c>
      <c r="U17" s="1137">
        <v>0</v>
      </c>
      <c r="V17" s="1136">
        <v>7</v>
      </c>
      <c r="W17" s="548">
        <v>20</v>
      </c>
      <c r="X17" s="1138">
        <f t="shared" si="3"/>
        <v>116</v>
      </c>
      <c r="Y17" s="1137">
        <f t="shared" si="4"/>
        <v>20</v>
      </c>
      <c r="Z17" s="1136">
        <f t="shared" si="5"/>
        <v>37</v>
      </c>
      <c r="AA17" s="545">
        <f t="shared" si="6"/>
        <v>173</v>
      </c>
    </row>
    <row r="18" spans="1:27" ht="18.95" customHeight="1" x14ac:dyDescent="0.7">
      <c r="A18" s="531" t="s">
        <v>765</v>
      </c>
      <c r="B18" s="2402" t="s">
        <v>790</v>
      </c>
      <c r="C18" s="2402"/>
      <c r="D18" s="1139">
        <v>9</v>
      </c>
      <c r="E18" s="1137">
        <v>0</v>
      </c>
      <c r="F18" s="1136">
        <v>4</v>
      </c>
      <c r="G18" s="548">
        <v>13</v>
      </c>
      <c r="H18" s="1138">
        <v>18</v>
      </c>
      <c r="I18" s="1137">
        <v>2</v>
      </c>
      <c r="J18" s="1136">
        <v>0</v>
      </c>
      <c r="K18" s="548">
        <v>20</v>
      </c>
      <c r="L18" s="1138">
        <v>0</v>
      </c>
      <c r="M18" s="1137">
        <v>0</v>
      </c>
      <c r="N18" s="1136">
        <v>2</v>
      </c>
      <c r="O18" s="548">
        <v>2</v>
      </c>
      <c r="P18" s="1138">
        <v>3</v>
      </c>
      <c r="Q18" s="1137">
        <v>0</v>
      </c>
      <c r="R18" s="1136">
        <v>1</v>
      </c>
      <c r="S18" s="548">
        <v>4</v>
      </c>
      <c r="T18" s="1138">
        <v>13</v>
      </c>
      <c r="U18" s="1137">
        <v>0</v>
      </c>
      <c r="V18" s="1136">
        <v>1</v>
      </c>
      <c r="W18" s="548">
        <v>14</v>
      </c>
      <c r="X18" s="1138">
        <f t="shared" si="3"/>
        <v>43</v>
      </c>
      <c r="Y18" s="1137">
        <f t="shared" si="4"/>
        <v>2</v>
      </c>
      <c r="Z18" s="1136">
        <f t="shared" si="5"/>
        <v>8</v>
      </c>
      <c r="AA18" s="545">
        <f t="shared" si="6"/>
        <v>53</v>
      </c>
    </row>
    <row r="19" spans="1:27" ht="18.95" customHeight="1" x14ac:dyDescent="0.7">
      <c r="A19" s="531" t="s">
        <v>761</v>
      </c>
      <c r="B19" s="2402" t="s">
        <v>789</v>
      </c>
      <c r="C19" s="2402"/>
      <c r="D19" s="1139">
        <v>8</v>
      </c>
      <c r="E19" s="1137">
        <v>0</v>
      </c>
      <c r="F19" s="1136">
        <v>13</v>
      </c>
      <c r="G19" s="548">
        <v>21</v>
      </c>
      <c r="H19" s="1138">
        <v>10</v>
      </c>
      <c r="I19" s="1137">
        <v>0</v>
      </c>
      <c r="J19" s="1136">
        <v>18</v>
      </c>
      <c r="K19" s="548">
        <v>28</v>
      </c>
      <c r="L19" s="1138">
        <v>0</v>
      </c>
      <c r="M19" s="1137">
        <v>0</v>
      </c>
      <c r="N19" s="1136">
        <v>0</v>
      </c>
      <c r="O19" s="548">
        <v>0</v>
      </c>
      <c r="P19" s="1138">
        <v>7</v>
      </c>
      <c r="Q19" s="1137">
        <v>0</v>
      </c>
      <c r="R19" s="1136">
        <v>0</v>
      </c>
      <c r="S19" s="548">
        <v>7</v>
      </c>
      <c r="T19" s="1138">
        <v>6</v>
      </c>
      <c r="U19" s="1137">
        <v>0</v>
      </c>
      <c r="V19" s="1136">
        <v>3</v>
      </c>
      <c r="W19" s="548">
        <v>9</v>
      </c>
      <c r="X19" s="1138">
        <f t="shared" si="3"/>
        <v>31</v>
      </c>
      <c r="Y19" s="1137">
        <f t="shared" si="4"/>
        <v>0</v>
      </c>
      <c r="Z19" s="1136">
        <f t="shared" si="5"/>
        <v>34</v>
      </c>
      <c r="AA19" s="545">
        <f t="shared" si="6"/>
        <v>65</v>
      </c>
    </row>
    <row r="20" spans="1:27" ht="18.95" customHeight="1" x14ac:dyDescent="0.7">
      <c r="A20" s="531" t="s">
        <v>765</v>
      </c>
      <c r="B20" s="2402" t="s">
        <v>788</v>
      </c>
      <c r="C20" s="2402"/>
      <c r="D20" s="1139">
        <v>18</v>
      </c>
      <c r="E20" s="1137">
        <v>2</v>
      </c>
      <c r="F20" s="1136">
        <v>14</v>
      </c>
      <c r="G20" s="548">
        <v>34</v>
      </c>
      <c r="H20" s="1138">
        <v>40</v>
      </c>
      <c r="I20" s="1137">
        <v>2</v>
      </c>
      <c r="J20" s="1136">
        <v>0</v>
      </c>
      <c r="K20" s="548">
        <v>42</v>
      </c>
      <c r="L20" s="1138">
        <v>4</v>
      </c>
      <c r="M20" s="1137">
        <v>0</v>
      </c>
      <c r="N20" s="1136">
        <v>0</v>
      </c>
      <c r="O20" s="548">
        <v>4</v>
      </c>
      <c r="P20" s="1138">
        <v>5</v>
      </c>
      <c r="Q20" s="1137">
        <v>1</v>
      </c>
      <c r="R20" s="1136">
        <v>0</v>
      </c>
      <c r="S20" s="548">
        <v>6</v>
      </c>
      <c r="T20" s="1138">
        <v>14</v>
      </c>
      <c r="U20" s="1137">
        <v>0</v>
      </c>
      <c r="V20" s="1136">
        <v>42</v>
      </c>
      <c r="W20" s="548">
        <v>56</v>
      </c>
      <c r="X20" s="1138">
        <f t="shared" si="3"/>
        <v>81</v>
      </c>
      <c r="Y20" s="1137">
        <f t="shared" si="4"/>
        <v>5</v>
      </c>
      <c r="Z20" s="1136">
        <f t="shared" si="5"/>
        <v>56</v>
      </c>
      <c r="AA20" s="545">
        <f t="shared" si="6"/>
        <v>142</v>
      </c>
    </row>
    <row r="21" spans="1:27" ht="18.95" customHeight="1" x14ac:dyDescent="0.7">
      <c r="A21" s="531" t="s">
        <v>782</v>
      </c>
      <c r="B21" s="2402" t="s">
        <v>787</v>
      </c>
      <c r="C21" s="2402"/>
      <c r="D21" s="1139">
        <v>104</v>
      </c>
      <c r="E21" s="1137">
        <v>55</v>
      </c>
      <c r="F21" s="1136">
        <v>62</v>
      </c>
      <c r="G21" s="548">
        <v>221</v>
      </c>
      <c r="H21" s="1138">
        <v>373</v>
      </c>
      <c r="I21" s="1137">
        <v>75</v>
      </c>
      <c r="J21" s="1136">
        <v>60</v>
      </c>
      <c r="K21" s="548">
        <v>508</v>
      </c>
      <c r="L21" s="1138">
        <v>26</v>
      </c>
      <c r="M21" s="1137">
        <v>6</v>
      </c>
      <c r="N21" s="1136">
        <v>0</v>
      </c>
      <c r="O21" s="548">
        <v>32</v>
      </c>
      <c r="P21" s="1138">
        <v>119</v>
      </c>
      <c r="Q21" s="1137">
        <v>5</v>
      </c>
      <c r="R21" s="1136">
        <v>21</v>
      </c>
      <c r="S21" s="548">
        <v>145</v>
      </c>
      <c r="T21" s="1138">
        <v>49</v>
      </c>
      <c r="U21" s="1137">
        <v>22</v>
      </c>
      <c r="V21" s="1136">
        <v>1</v>
      </c>
      <c r="W21" s="548">
        <v>72</v>
      </c>
      <c r="X21" s="1138">
        <f t="shared" si="3"/>
        <v>671</v>
      </c>
      <c r="Y21" s="1137">
        <f t="shared" si="4"/>
        <v>163</v>
      </c>
      <c r="Z21" s="1136">
        <f t="shared" si="5"/>
        <v>144</v>
      </c>
      <c r="AA21" s="545">
        <f t="shared" si="6"/>
        <v>978</v>
      </c>
    </row>
    <row r="22" spans="1:27" ht="18.95" customHeight="1" x14ac:dyDescent="0.7">
      <c r="A22" s="531" t="s">
        <v>782</v>
      </c>
      <c r="B22" s="2402" t="s">
        <v>785</v>
      </c>
      <c r="C22" s="2402"/>
      <c r="D22" s="1139">
        <v>0</v>
      </c>
      <c r="E22" s="1137">
        <v>0</v>
      </c>
      <c r="F22" s="1136">
        <v>0</v>
      </c>
      <c r="G22" s="548">
        <v>0</v>
      </c>
      <c r="H22" s="1138">
        <v>0</v>
      </c>
      <c r="I22" s="1137">
        <v>0</v>
      </c>
      <c r="J22" s="1136">
        <v>21</v>
      </c>
      <c r="K22" s="548">
        <v>21</v>
      </c>
      <c r="L22" s="1138">
        <v>0</v>
      </c>
      <c r="M22" s="1137">
        <v>0</v>
      </c>
      <c r="N22" s="1136">
        <v>0</v>
      </c>
      <c r="O22" s="548">
        <v>0</v>
      </c>
      <c r="P22" s="1138">
        <v>0</v>
      </c>
      <c r="Q22" s="1137">
        <v>0</v>
      </c>
      <c r="R22" s="1136">
        <v>0</v>
      </c>
      <c r="S22" s="548">
        <v>0</v>
      </c>
      <c r="T22" s="1138">
        <v>0</v>
      </c>
      <c r="U22" s="1137">
        <v>0</v>
      </c>
      <c r="V22" s="1136">
        <v>0</v>
      </c>
      <c r="W22" s="548">
        <v>0</v>
      </c>
      <c r="X22" s="1138">
        <f t="shared" si="3"/>
        <v>0</v>
      </c>
      <c r="Y22" s="1137">
        <f t="shared" si="4"/>
        <v>0</v>
      </c>
      <c r="Z22" s="1136">
        <f t="shared" si="5"/>
        <v>21</v>
      </c>
      <c r="AA22" s="545">
        <f t="shared" si="6"/>
        <v>21</v>
      </c>
    </row>
    <row r="23" spans="1:27" ht="18.95" customHeight="1" x14ac:dyDescent="0.7">
      <c r="A23" s="531" t="s">
        <v>761</v>
      </c>
      <c r="B23" s="2402" t="s">
        <v>784</v>
      </c>
      <c r="C23" s="2402"/>
      <c r="D23" s="1139">
        <v>0</v>
      </c>
      <c r="E23" s="1137">
        <v>2</v>
      </c>
      <c r="F23" s="1136">
        <v>1</v>
      </c>
      <c r="G23" s="548">
        <v>3</v>
      </c>
      <c r="H23" s="1138">
        <v>1</v>
      </c>
      <c r="I23" s="1137">
        <v>5</v>
      </c>
      <c r="J23" s="1136">
        <v>3</v>
      </c>
      <c r="K23" s="548">
        <v>9</v>
      </c>
      <c r="L23" s="1138">
        <v>1</v>
      </c>
      <c r="M23" s="1137">
        <v>0</v>
      </c>
      <c r="N23" s="1136">
        <v>1</v>
      </c>
      <c r="O23" s="548">
        <v>2</v>
      </c>
      <c r="P23" s="1138">
        <v>1</v>
      </c>
      <c r="Q23" s="1137">
        <v>6</v>
      </c>
      <c r="R23" s="1136">
        <v>0</v>
      </c>
      <c r="S23" s="548">
        <v>7</v>
      </c>
      <c r="T23" s="1138">
        <v>0</v>
      </c>
      <c r="U23" s="1137">
        <v>34</v>
      </c>
      <c r="V23" s="1136">
        <v>17</v>
      </c>
      <c r="W23" s="548">
        <v>51</v>
      </c>
      <c r="X23" s="1138">
        <f t="shared" si="3"/>
        <v>3</v>
      </c>
      <c r="Y23" s="1137">
        <f t="shared" si="4"/>
        <v>47</v>
      </c>
      <c r="Z23" s="1136">
        <f t="shared" si="5"/>
        <v>22</v>
      </c>
      <c r="AA23" s="545">
        <f t="shared" si="6"/>
        <v>72</v>
      </c>
    </row>
    <row r="24" spans="1:27" ht="18.95" customHeight="1" x14ac:dyDescent="0.7">
      <c r="A24" s="531" t="s">
        <v>782</v>
      </c>
      <c r="B24" s="2402" t="s">
        <v>781</v>
      </c>
      <c r="C24" s="2402"/>
      <c r="D24" s="1139">
        <v>39</v>
      </c>
      <c r="E24" s="1137">
        <v>6</v>
      </c>
      <c r="F24" s="1136">
        <v>13</v>
      </c>
      <c r="G24" s="548">
        <v>58</v>
      </c>
      <c r="H24" s="1138">
        <v>144</v>
      </c>
      <c r="I24" s="1137">
        <v>2</v>
      </c>
      <c r="J24" s="1136">
        <v>0</v>
      </c>
      <c r="K24" s="548">
        <v>146</v>
      </c>
      <c r="L24" s="1138">
        <v>0</v>
      </c>
      <c r="M24" s="1137">
        <v>0</v>
      </c>
      <c r="N24" s="1136">
        <v>0</v>
      </c>
      <c r="O24" s="548">
        <v>0</v>
      </c>
      <c r="P24" s="1138">
        <v>0</v>
      </c>
      <c r="Q24" s="1137">
        <v>0</v>
      </c>
      <c r="R24" s="1136">
        <v>0</v>
      </c>
      <c r="S24" s="548">
        <v>0</v>
      </c>
      <c r="T24" s="1138">
        <v>0</v>
      </c>
      <c r="U24" s="1137">
        <v>0</v>
      </c>
      <c r="V24" s="1136">
        <v>0</v>
      </c>
      <c r="W24" s="548">
        <v>0</v>
      </c>
      <c r="X24" s="1138">
        <f t="shared" si="3"/>
        <v>183</v>
      </c>
      <c r="Y24" s="1137">
        <f t="shared" si="4"/>
        <v>8</v>
      </c>
      <c r="Z24" s="1136">
        <f t="shared" si="5"/>
        <v>13</v>
      </c>
      <c r="AA24" s="545">
        <f t="shared" si="6"/>
        <v>204</v>
      </c>
    </row>
    <row r="25" spans="1:27" ht="18.95" customHeight="1" x14ac:dyDescent="0.7">
      <c r="A25" s="531" t="s">
        <v>761</v>
      </c>
      <c r="B25" s="2402" t="s">
        <v>780</v>
      </c>
      <c r="C25" s="2402"/>
      <c r="D25" s="1139">
        <v>8</v>
      </c>
      <c r="E25" s="1137">
        <v>5</v>
      </c>
      <c r="F25" s="1136">
        <v>0</v>
      </c>
      <c r="G25" s="548">
        <v>13</v>
      </c>
      <c r="H25" s="1138">
        <v>8</v>
      </c>
      <c r="I25" s="1137">
        <v>0</v>
      </c>
      <c r="J25" s="1136">
        <v>0</v>
      </c>
      <c r="K25" s="548">
        <v>8</v>
      </c>
      <c r="L25" s="1138">
        <v>2</v>
      </c>
      <c r="M25" s="1137">
        <v>0</v>
      </c>
      <c r="N25" s="1136">
        <v>0</v>
      </c>
      <c r="O25" s="548">
        <v>2</v>
      </c>
      <c r="P25" s="1138">
        <v>2</v>
      </c>
      <c r="Q25" s="1137">
        <v>0</v>
      </c>
      <c r="R25" s="1136">
        <v>0</v>
      </c>
      <c r="S25" s="548">
        <v>2</v>
      </c>
      <c r="T25" s="1138">
        <v>1</v>
      </c>
      <c r="U25" s="1137">
        <v>3</v>
      </c>
      <c r="V25" s="1136">
        <v>0</v>
      </c>
      <c r="W25" s="548">
        <v>4</v>
      </c>
      <c r="X25" s="1138">
        <f t="shared" si="3"/>
        <v>21</v>
      </c>
      <c r="Y25" s="1137">
        <f t="shared" si="4"/>
        <v>8</v>
      </c>
      <c r="Z25" s="1136">
        <f t="shared" si="5"/>
        <v>0</v>
      </c>
      <c r="AA25" s="545">
        <f t="shared" si="6"/>
        <v>29</v>
      </c>
    </row>
    <row r="26" spans="1:27" ht="18.95" customHeight="1" x14ac:dyDescent="0.7">
      <c r="A26" s="531" t="s">
        <v>761</v>
      </c>
      <c r="B26" s="2402" t="s">
        <v>777</v>
      </c>
      <c r="C26" s="2402"/>
      <c r="D26" s="1139">
        <v>17</v>
      </c>
      <c r="E26" s="1137">
        <v>13</v>
      </c>
      <c r="F26" s="1136">
        <v>2</v>
      </c>
      <c r="G26" s="548">
        <v>32</v>
      </c>
      <c r="H26" s="1138">
        <v>23</v>
      </c>
      <c r="I26" s="1137">
        <v>32</v>
      </c>
      <c r="J26" s="1136">
        <v>5</v>
      </c>
      <c r="K26" s="548">
        <v>60</v>
      </c>
      <c r="L26" s="1138">
        <v>0</v>
      </c>
      <c r="M26" s="1137">
        <v>0</v>
      </c>
      <c r="N26" s="1136">
        <v>0</v>
      </c>
      <c r="O26" s="548">
        <v>0</v>
      </c>
      <c r="P26" s="1138">
        <v>11</v>
      </c>
      <c r="Q26" s="1137">
        <v>4</v>
      </c>
      <c r="R26" s="1136">
        <v>0</v>
      </c>
      <c r="S26" s="548">
        <v>15</v>
      </c>
      <c r="T26" s="1138">
        <v>28</v>
      </c>
      <c r="U26" s="1137">
        <v>13</v>
      </c>
      <c r="V26" s="1136">
        <v>0</v>
      </c>
      <c r="W26" s="548">
        <v>41</v>
      </c>
      <c r="X26" s="1138">
        <f t="shared" si="3"/>
        <v>79</v>
      </c>
      <c r="Y26" s="1137">
        <f t="shared" si="4"/>
        <v>62</v>
      </c>
      <c r="Z26" s="1136">
        <f t="shared" si="5"/>
        <v>7</v>
      </c>
      <c r="AA26" s="545">
        <f t="shared" si="6"/>
        <v>148</v>
      </c>
    </row>
    <row r="27" spans="1:27" ht="18.95" customHeight="1" x14ac:dyDescent="0.7">
      <c r="A27" s="531" t="s">
        <v>765</v>
      </c>
      <c r="B27" s="2402" t="s">
        <v>776</v>
      </c>
      <c r="C27" s="2402"/>
      <c r="D27" s="1139">
        <v>0</v>
      </c>
      <c r="E27" s="1137">
        <v>0</v>
      </c>
      <c r="F27" s="1136">
        <v>1</v>
      </c>
      <c r="G27" s="548">
        <v>1</v>
      </c>
      <c r="H27" s="1138">
        <v>17</v>
      </c>
      <c r="I27" s="1137">
        <v>2</v>
      </c>
      <c r="J27" s="1136">
        <v>1</v>
      </c>
      <c r="K27" s="548">
        <v>20</v>
      </c>
      <c r="L27" s="1138">
        <v>0</v>
      </c>
      <c r="M27" s="1137">
        <v>0</v>
      </c>
      <c r="N27" s="1136">
        <v>0</v>
      </c>
      <c r="O27" s="548">
        <v>0</v>
      </c>
      <c r="P27" s="1138">
        <v>9</v>
      </c>
      <c r="Q27" s="1137">
        <v>0</v>
      </c>
      <c r="R27" s="1136">
        <v>0</v>
      </c>
      <c r="S27" s="548">
        <v>9</v>
      </c>
      <c r="T27" s="1138">
        <v>5</v>
      </c>
      <c r="U27" s="1137">
        <v>16</v>
      </c>
      <c r="V27" s="1136">
        <v>1</v>
      </c>
      <c r="W27" s="548">
        <v>22</v>
      </c>
      <c r="X27" s="1138">
        <f t="shared" si="3"/>
        <v>31</v>
      </c>
      <c r="Y27" s="1137">
        <f t="shared" si="4"/>
        <v>18</v>
      </c>
      <c r="Z27" s="1136">
        <f t="shared" si="5"/>
        <v>3</v>
      </c>
      <c r="AA27" s="545">
        <f t="shared" si="6"/>
        <v>52</v>
      </c>
    </row>
    <row r="28" spans="1:27" ht="18.95" customHeight="1" x14ac:dyDescent="0.7">
      <c r="A28" s="531" t="s">
        <v>765</v>
      </c>
      <c r="B28" s="2402" t="s">
        <v>775</v>
      </c>
      <c r="C28" s="2402"/>
      <c r="D28" s="1139">
        <v>3</v>
      </c>
      <c r="E28" s="1137">
        <v>1</v>
      </c>
      <c r="F28" s="1136">
        <v>0</v>
      </c>
      <c r="G28" s="548">
        <v>4</v>
      </c>
      <c r="H28" s="1138">
        <v>7</v>
      </c>
      <c r="I28" s="1137">
        <v>0</v>
      </c>
      <c r="J28" s="1136">
        <v>0</v>
      </c>
      <c r="K28" s="548">
        <v>7</v>
      </c>
      <c r="L28" s="1138">
        <v>6</v>
      </c>
      <c r="M28" s="1137">
        <v>0</v>
      </c>
      <c r="N28" s="1136">
        <v>1</v>
      </c>
      <c r="O28" s="548">
        <v>7</v>
      </c>
      <c r="P28" s="1138">
        <v>16</v>
      </c>
      <c r="Q28" s="1137">
        <v>0</v>
      </c>
      <c r="R28" s="1136">
        <v>5</v>
      </c>
      <c r="S28" s="548">
        <v>21</v>
      </c>
      <c r="T28" s="1138">
        <v>2</v>
      </c>
      <c r="U28" s="1137">
        <v>0</v>
      </c>
      <c r="V28" s="1136">
        <v>1</v>
      </c>
      <c r="W28" s="548">
        <v>3</v>
      </c>
      <c r="X28" s="1138">
        <f t="shared" si="3"/>
        <v>34</v>
      </c>
      <c r="Y28" s="1137">
        <f t="shared" si="4"/>
        <v>1</v>
      </c>
      <c r="Z28" s="1136">
        <f t="shared" si="5"/>
        <v>7</v>
      </c>
      <c r="AA28" s="545">
        <f t="shared" si="6"/>
        <v>42</v>
      </c>
    </row>
    <row r="29" spans="1:27" ht="18.95" customHeight="1" x14ac:dyDescent="0.7">
      <c r="A29" s="531" t="s">
        <v>761</v>
      </c>
      <c r="B29" s="2402" t="s">
        <v>774</v>
      </c>
      <c r="C29" s="2402"/>
      <c r="D29" s="1139">
        <v>0</v>
      </c>
      <c r="E29" s="1137">
        <v>1</v>
      </c>
      <c r="F29" s="1136">
        <v>4</v>
      </c>
      <c r="G29" s="548">
        <v>5</v>
      </c>
      <c r="H29" s="1138">
        <v>0</v>
      </c>
      <c r="I29" s="1137">
        <v>0</v>
      </c>
      <c r="J29" s="1136">
        <v>0</v>
      </c>
      <c r="K29" s="548">
        <v>0</v>
      </c>
      <c r="L29" s="1138">
        <v>0</v>
      </c>
      <c r="M29" s="1137">
        <v>0</v>
      </c>
      <c r="N29" s="1136">
        <v>0</v>
      </c>
      <c r="O29" s="548">
        <v>0</v>
      </c>
      <c r="P29" s="1138">
        <v>2</v>
      </c>
      <c r="Q29" s="1137">
        <v>3</v>
      </c>
      <c r="R29" s="1136">
        <v>0</v>
      </c>
      <c r="S29" s="548">
        <v>5</v>
      </c>
      <c r="T29" s="1138">
        <v>0</v>
      </c>
      <c r="U29" s="1137">
        <v>2</v>
      </c>
      <c r="V29" s="1136">
        <v>0</v>
      </c>
      <c r="W29" s="548">
        <v>2</v>
      </c>
      <c r="X29" s="1138">
        <f t="shared" si="3"/>
        <v>2</v>
      </c>
      <c r="Y29" s="1137">
        <f t="shared" si="4"/>
        <v>6</v>
      </c>
      <c r="Z29" s="1136">
        <f t="shared" si="5"/>
        <v>4</v>
      </c>
      <c r="AA29" s="545">
        <f t="shared" si="6"/>
        <v>12</v>
      </c>
    </row>
    <row r="30" spans="1:27" ht="18.95" customHeight="1" x14ac:dyDescent="0.7">
      <c r="A30" s="531" t="s">
        <v>761</v>
      </c>
      <c r="B30" s="2402" t="s">
        <v>773</v>
      </c>
      <c r="C30" s="2402"/>
      <c r="D30" s="1139">
        <v>1</v>
      </c>
      <c r="E30" s="1137">
        <v>0</v>
      </c>
      <c r="F30" s="1136">
        <v>0</v>
      </c>
      <c r="G30" s="548">
        <v>1</v>
      </c>
      <c r="H30" s="1138">
        <v>0</v>
      </c>
      <c r="I30" s="1137">
        <v>0</v>
      </c>
      <c r="J30" s="1136">
        <v>1</v>
      </c>
      <c r="K30" s="548">
        <v>1</v>
      </c>
      <c r="L30" s="1138">
        <v>1</v>
      </c>
      <c r="M30" s="1137">
        <v>0</v>
      </c>
      <c r="N30" s="1136">
        <v>0</v>
      </c>
      <c r="O30" s="548">
        <v>1</v>
      </c>
      <c r="P30" s="1138">
        <v>1</v>
      </c>
      <c r="Q30" s="1137">
        <v>0</v>
      </c>
      <c r="R30" s="1136">
        <v>0</v>
      </c>
      <c r="S30" s="548">
        <v>1</v>
      </c>
      <c r="T30" s="1138">
        <v>2</v>
      </c>
      <c r="U30" s="1137">
        <v>0</v>
      </c>
      <c r="V30" s="1136">
        <v>0</v>
      </c>
      <c r="W30" s="548">
        <v>2</v>
      </c>
      <c r="X30" s="1138">
        <f t="shared" si="3"/>
        <v>5</v>
      </c>
      <c r="Y30" s="1137">
        <f t="shared" si="4"/>
        <v>0</v>
      </c>
      <c r="Z30" s="1136">
        <f t="shared" si="5"/>
        <v>1</v>
      </c>
      <c r="AA30" s="545">
        <f t="shared" si="6"/>
        <v>6</v>
      </c>
    </row>
    <row r="31" spans="1:27" ht="18.95" customHeight="1" x14ac:dyDescent="0.7">
      <c r="A31" s="531" t="s">
        <v>765</v>
      </c>
      <c r="B31" s="2402" t="s">
        <v>771</v>
      </c>
      <c r="C31" s="2402"/>
      <c r="D31" s="1139">
        <v>0</v>
      </c>
      <c r="E31" s="1137">
        <v>0</v>
      </c>
      <c r="F31" s="1136">
        <v>0</v>
      </c>
      <c r="G31" s="548">
        <v>0</v>
      </c>
      <c r="H31" s="1138">
        <v>7</v>
      </c>
      <c r="I31" s="1137">
        <v>1</v>
      </c>
      <c r="J31" s="1136">
        <v>5</v>
      </c>
      <c r="K31" s="548">
        <v>13</v>
      </c>
      <c r="L31" s="1138">
        <v>0</v>
      </c>
      <c r="M31" s="1137">
        <v>0</v>
      </c>
      <c r="N31" s="1136">
        <v>0</v>
      </c>
      <c r="O31" s="548">
        <v>0</v>
      </c>
      <c r="P31" s="1138">
        <v>0</v>
      </c>
      <c r="Q31" s="1137">
        <v>0</v>
      </c>
      <c r="R31" s="1136">
        <v>0</v>
      </c>
      <c r="S31" s="548">
        <v>0</v>
      </c>
      <c r="T31" s="1138">
        <v>0</v>
      </c>
      <c r="U31" s="1137">
        <v>0</v>
      </c>
      <c r="V31" s="1136">
        <v>0</v>
      </c>
      <c r="W31" s="548">
        <v>0</v>
      </c>
      <c r="X31" s="1138">
        <f t="shared" si="3"/>
        <v>7</v>
      </c>
      <c r="Y31" s="1137">
        <f t="shared" si="4"/>
        <v>1</v>
      </c>
      <c r="Z31" s="1136">
        <f t="shared" si="5"/>
        <v>5</v>
      </c>
      <c r="AA31" s="545">
        <f t="shared" si="6"/>
        <v>13</v>
      </c>
    </row>
    <row r="32" spans="1:27" ht="18.95" customHeight="1" x14ac:dyDescent="0.7">
      <c r="A32" s="531" t="s">
        <v>765</v>
      </c>
      <c r="B32" s="2402" t="s">
        <v>770</v>
      </c>
      <c r="C32" s="2402"/>
      <c r="D32" s="1139">
        <v>0</v>
      </c>
      <c r="E32" s="1137">
        <v>12</v>
      </c>
      <c r="F32" s="1136">
        <v>0</v>
      </c>
      <c r="G32" s="548">
        <v>12</v>
      </c>
      <c r="H32" s="1138">
        <v>0</v>
      </c>
      <c r="I32" s="1137">
        <v>0</v>
      </c>
      <c r="J32" s="1136">
        <v>0</v>
      </c>
      <c r="K32" s="548">
        <v>0</v>
      </c>
      <c r="L32" s="1138">
        <v>0</v>
      </c>
      <c r="M32" s="1137">
        <v>10</v>
      </c>
      <c r="N32" s="1136">
        <v>0</v>
      </c>
      <c r="O32" s="548">
        <v>10</v>
      </c>
      <c r="P32" s="1138">
        <v>0</v>
      </c>
      <c r="Q32" s="1137">
        <v>0</v>
      </c>
      <c r="R32" s="1136">
        <v>0</v>
      </c>
      <c r="S32" s="548">
        <v>0</v>
      </c>
      <c r="T32" s="1138">
        <v>0</v>
      </c>
      <c r="U32" s="1137">
        <v>53</v>
      </c>
      <c r="V32" s="1136">
        <v>0</v>
      </c>
      <c r="W32" s="548">
        <v>53</v>
      </c>
      <c r="X32" s="1138">
        <f t="shared" si="3"/>
        <v>0</v>
      </c>
      <c r="Y32" s="1137">
        <f t="shared" si="4"/>
        <v>75</v>
      </c>
      <c r="Z32" s="1136">
        <f t="shared" si="5"/>
        <v>0</v>
      </c>
      <c r="AA32" s="545">
        <f t="shared" si="6"/>
        <v>75</v>
      </c>
    </row>
    <row r="33" spans="1:27" ht="18.95" customHeight="1" x14ac:dyDescent="0.7">
      <c r="A33" s="531" t="s">
        <v>761</v>
      </c>
      <c r="B33" s="2402" t="s">
        <v>769</v>
      </c>
      <c r="C33" s="2402"/>
      <c r="D33" s="1139">
        <v>0</v>
      </c>
      <c r="E33" s="1137">
        <v>1</v>
      </c>
      <c r="F33" s="1136">
        <v>6</v>
      </c>
      <c r="G33" s="548">
        <v>7</v>
      </c>
      <c r="H33" s="1138">
        <v>9</v>
      </c>
      <c r="I33" s="1137">
        <v>0</v>
      </c>
      <c r="J33" s="1136">
        <v>8</v>
      </c>
      <c r="K33" s="548">
        <v>17</v>
      </c>
      <c r="L33" s="1138">
        <v>0</v>
      </c>
      <c r="M33" s="1137">
        <v>0</v>
      </c>
      <c r="N33" s="1136">
        <v>0</v>
      </c>
      <c r="O33" s="548">
        <v>0</v>
      </c>
      <c r="P33" s="1138">
        <v>5</v>
      </c>
      <c r="Q33" s="1137">
        <v>0</v>
      </c>
      <c r="R33" s="1136">
        <v>0</v>
      </c>
      <c r="S33" s="548">
        <v>5</v>
      </c>
      <c r="T33" s="1138">
        <v>0</v>
      </c>
      <c r="U33" s="1137">
        <v>21</v>
      </c>
      <c r="V33" s="1136">
        <v>0</v>
      </c>
      <c r="W33" s="548">
        <v>21</v>
      </c>
      <c r="X33" s="1138">
        <f t="shared" si="3"/>
        <v>14</v>
      </c>
      <c r="Y33" s="1137">
        <f t="shared" si="4"/>
        <v>22</v>
      </c>
      <c r="Z33" s="1136">
        <f t="shared" si="5"/>
        <v>14</v>
      </c>
      <c r="AA33" s="545">
        <f t="shared" si="6"/>
        <v>50</v>
      </c>
    </row>
    <row r="34" spans="1:27" ht="18.95" customHeight="1" x14ac:dyDescent="0.7">
      <c r="A34" s="531" t="s">
        <v>765</v>
      </c>
      <c r="B34" s="2402" t="s">
        <v>768</v>
      </c>
      <c r="C34" s="2402"/>
      <c r="D34" s="1139">
        <v>6</v>
      </c>
      <c r="E34" s="1137">
        <v>0</v>
      </c>
      <c r="F34" s="1136">
        <v>0</v>
      </c>
      <c r="G34" s="548">
        <v>6</v>
      </c>
      <c r="H34" s="1138">
        <v>9</v>
      </c>
      <c r="I34" s="1137">
        <v>0</v>
      </c>
      <c r="J34" s="1136">
        <v>0</v>
      </c>
      <c r="K34" s="548">
        <v>9</v>
      </c>
      <c r="L34" s="1138">
        <v>0</v>
      </c>
      <c r="M34" s="1137">
        <v>0</v>
      </c>
      <c r="N34" s="1136">
        <v>0</v>
      </c>
      <c r="O34" s="548">
        <v>0</v>
      </c>
      <c r="P34" s="1138">
        <v>0</v>
      </c>
      <c r="Q34" s="1137">
        <v>0</v>
      </c>
      <c r="R34" s="1136">
        <v>0</v>
      </c>
      <c r="S34" s="548">
        <v>0</v>
      </c>
      <c r="T34" s="1138">
        <v>2</v>
      </c>
      <c r="U34" s="1137">
        <v>0</v>
      </c>
      <c r="V34" s="1136">
        <v>0</v>
      </c>
      <c r="W34" s="548">
        <v>2</v>
      </c>
      <c r="X34" s="1138">
        <f t="shared" si="3"/>
        <v>17</v>
      </c>
      <c r="Y34" s="1137">
        <f t="shared" si="4"/>
        <v>0</v>
      </c>
      <c r="Z34" s="1136">
        <f t="shared" si="5"/>
        <v>0</v>
      </c>
      <c r="AA34" s="545">
        <f t="shared" si="6"/>
        <v>17</v>
      </c>
    </row>
    <row r="35" spans="1:27" ht="18.95" customHeight="1" x14ac:dyDescent="0.7">
      <c r="A35" s="531" t="s">
        <v>765</v>
      </c>
      <c r="B35" s="2402" t="s">
        <v>767</v>
      </c>
      <c r="C35" s="2402"/>
      <c r="D35" s="1139">
        <v>5</v>
      </c>
      <c r="E35" s="1137">
        <v>0</v>
      </c>
      <c r="F35" s="1136">
        <v>8</v>
      </c>
      <c r="G35" s="548">
        <v>13</v>
      </c>
      <c r="H35" s="1138">
        <v>16</v>
      </c>
      <c r="I35" s="1137">
        <v>0</v>
      </c>
      <c r="J35" s="1136">
        <v>0</v>
      </c>
      <c r="K35" s="548">
        <v>16</v>
      </c>
      <c r="L35" s="1138">
        <v>0</v>
      </c>
      <c r="M35" s="1137">
        <v>0</v>
      </c>
      <c r="N35" s="1136">
        <v>0</v>
      </c>
      <c r="O35" s="548">
        <v>0</v>
      </c>
      <c r="P35" s="1138">
        <v>0</v>
      </c>
      <c r="Q35" s="1137">
        <v>0</v>
      </c>
      <c r="R35" s="1136">
        <v>0</v>
      </c>
      <c r="S35" s="548">
        <v>0</v>
      </c>
      <c r="T35" s="1138">
        <v>0</v>
      </c>
      <c r="U35" s="1137">
        <v>0</v>
      </c>
      <c r="V35" s="1136">
        <v>5</v>
      </c>
      <c r="W35" s="548">
        <v>5</v>
      </c>
      <c r="X35" s="1138">
        <f t="shared" si="3"/>
        <v>21</v>
      </c>
      <c r="Y35" s="1137">
        <f t="shared" si="4"/>
        <v>0</v>
      </c>
      <c r="Z35" s="1136">
        <f t="shared" si="5"/>
        <v>13</v>
      </c>
      <c r="AA35" s="545">
        <f t="shared" si="6"/>
        <v>34</v>
      </c>
    </row>
    <row r="36" spans="1:27" ht="18.95" customHeight="1" x14ac:dyDescent="0.7">
      <c r="A36" s="531" t="s">
        <v>765</v>
      </c>
      <c r="B36" s="2402" t="s">
        <v>766</v>
      </c>
      <c r="C36" s="2402"/>
      <c r="D36" s="1139">
        <v>0</v>
      </c>
      <c r="E36" s="1137">
        <v>28</v>
      </c>
      <c r="F36" s="1136">
        <v>0</v>
      </c>
      <c r="G36" s="548">
        <v>28</v>
      </c>
      <c r="H36" s="1138">
        <v>42</v>
      </c>
      <c r="I36" s="1137">
        <v>0</v>
      </c>
      <c r="J36" s="1136">
        <v>0</v>
      </c>
      <c r="K36" s="548">
        <v>42</v>
      </c>
      <c r="L36" s="1138">
        <v>0</v>
      </c>
      <c r="M36" s="1137">
        <v>0</v>
      </c>
      <c r="N36" s="1136">
        <v>0</v>
      </c>
      <c r="O36" s="548">
        <v>0</v>
      </c>
      <c r="P36" s="1138">
        <v>133</v>
      </c>
      <c r="Q36" s="1137">
        <v>0</v>
      </c>
      <c r="R36" s="1136">
        <v>0</v>
      </c>
      <c r="S36" s="548">
        <v>133</v>
      </c>
      <c r="T36" s="1138">
        <v>5</v>
      </c>
      <c r="U36" s="1137">
        <v>82</v>
      </c>
      <c r="V36" s="1136">
        <v>0</v>
      </c>
      <c r="W36" s="548">
        <v>87</v>
      </c>
      <c r="X36" s="1138">
        <f t="shared" si="3"/>
        <v>180</v>
      </c>
      <c r="Y36" s="1137">
        <f t="shared" si="4"/>
        <v>110</v>
      </c>
      <c r="Z36" s="1136">
        <f t="shared" si="5"/>
        <v>0</v>
      </c>
      <c r="AA36" s="545">
        <f t="shared" si="6"/>
        <v>290</v>
      </c>
    </row>
    <row r="37" spans="1:27" ht="18.95" customHeight="1" x14ac:dyDescent="0.7">
      <c r="A37" s="531" t="s">
        <v>765</v>
      </c>
      <c r="B37" s="2402" t="s">
        <v>764</v>
      </c>
      <c r="C37" s="2402"/>
      <c r="D37" s="1139">
        <v>7</v>
      </c>
      <c r="E37" s="1137">
        <v>11</v>
      </c>
      <c r="F37" s="1136">
        <v>0</v>
      </c>
      <c r="G37" s="548">
        <v>18</v>
      </c>
      <c r="H37" s="1138">
        <v>2</v>
      </c>
      <c r="I37" s="1137">
        <v>20</v>
      </c>
      <c r="J37" s="1136">
        <v>0</v>
      </c>
      <c r="K37" s="548">
        <v>22</v>
      </c>
      <c r="L37" s="1138">
        <v>0</v>
      </c>
      <c r="M37" s="1137">
        <v>0</v>
      </c>
      <c r="N37" s="1136">
        <v>0</v>
      </c>
      <c r="O37" s="548">
        <v>0</v>
      </c>
      <c r="P37" s="1138">
        <v>2</v>
      </c>
      <c r="Q37" s="1137">
        <v>1</v>
      </c>
      <c r="R37" s="1136">
        <v>1</v>
      </c>
      <c r="S37" s="548">
        <v>4</v>
      </c>
      <c r="T37" s="1138">
        <v>13</v>
      </c>
      <c r="U37" s="1137">
        <v>0</v>
      </c>
      <c r="V37" s="1136">
        <v>1</v>
      </c>
      <c r="W37" s="548">
        <v>14</v>
      </c>
      <c r="X37" s="1138">
        <f t="shared" si="3"/>
        <v>24</v>
      </c>
      <c r="Y37" s="1137">
        <f t="shared" si="4"/>
        <v>32</v>
      </c>
      <c r="Z37" s="1136">
        <f t="shared" si="5"/>
        <v>2</v>
      </c>
      <c r="AA37" s="545">
        <f t="shared" si="6"/>
        <v>58</v>
      </c>
    </row>
    <row r="38" spans="1:27" ht="18.95" customHeight="1" x14ac:dyDescent="0.7">
      <c r="A38" s="531" t="s">
        <v>761</v>
      </c>
      <c r="B38" s="2402" t="s">
        <v>762</v>
      </c>
      <c r="C38" s="2402"/>
      <c r="D38" s="1139">
        <v>0</v>
      </c>
      <c r="E38" s="1137">
        <v>0</v>
      </c>
      <c r="F38" s="1136">
        <v>5</v>
      </c>
      <c r="G38" s="548">
        <v>5</v>
      </c>
      <c r="H38" s="1138">
        <v>2</v>
      </c>
      <c r="I38" s="1137">
        <v>0</v>
      </c>
      <c r="J38" s="1136">
        <v>4</v>
      </c>
      <c r="K38" s="548">
        <v>6</v>
      </c>
      <c r="L38" s="1138">
        <v>0</v>
      </c>
      <c r="M38" s="1137">
        <v>0</v>
      </c>
      <c r="N38" s="1136">
        <v>0</v>
      </c>
      <c r="O38" s="548">
        <v>0</v>
      </c>
      <c r="P38" s="1138">
        <v>0</v>
      </c>
      <c r="Q38" s="1137">
        <v>0</v>
      </c>
      <c r="R38" s="1136">
        <v>1</v>
      </c>
      <c r="S38" s="548">
        <v>1</v>
      </c>
      <c r="T38" s="1138">
        <v>0</v>
      </c>
      <c r="U38" s="1137">
        <v>0</v>
      </c>
      <c r="V38" s="1136">
        <v>4</v>
      </c>
      <c r="W38" s="548">
        <v>4</v>
      </c>
      <c r="X38" s="1138">
        <f t="shared" si="3"/>
        <v>2</v>
      </c>
      <c r="Y38" s="1137">
        <f t="shared" si="4"/>
        <v>0</v>
      </c>
      <c r="Z38" s="1136">
        <f t="shared" si="5"/>
        <v>14</v>
      </c>
      <c r="AA38" s="545">
        <f t="shared" si="6"/>
        <v>16</v>
      </c>
    </row>
    <row r="39" spans="1:27" ht="18.95" customHeight="1" thickBot="1" x14ac:dyDescent="0.75">
      <c r="A39" s="526" t="s">
        <v>761</v>
      </c>
      <c r="B39" s="2403" t="s">
        <v>760</v>
      </c>
      <c r="C39" s="2403"/>
      <c r="D39" s="1135">
        <v>0</v>
      </c>
      <c r="E39" s="1133">
        <v>0</v>
      </c>
      <c r="F39" s="1132">
        <v>0</v>
      </c>
      <c r="G39" s="543">
        <v>0</v>
      </c>
      <c r="H39" s="1134">
        <v>0</v>
      </c>
      <c r="I39" s="1133">
        <v>0</v>
      </c>
      <c r="J39" s="1132">
        <v>0</v>
      </c>
      <c r="K39" s="543">
        <v>0</v>
      </c>
      <c r="L39" s="1134">
        <v>0</v>
      </c>
      <c r="M39" s="1133">
        <v>0</v>
      </c>
      <c r="N39" s="1132">
        <v>0</v>
      </c>
      <c r="O39" s="543">
        <v>0</v>
      </c>
      <c r="P39" s="1134">
        <v>0</v>
      </c>
      <c r="Q39" s="1133">
        <v>0</v>
      </c>
      <c r="R39" s="1132">
        <v>0</v>
      </c>
      <c r="S39" s="543">
        <v>0</v>
      </c>
      <c r="T39" s="1134">
        <v>0</v>
      </c>
      <c r="U39" s="1133">
        <v>0</v>
      </c>
      <c r="V39" s="1132">
        <v>4</v>
      </c>
      <c r="W39" s="543">
        <v>4</v>
      </c>
      <c r="X39" s="1134">
        <f t="shared" si="3"/>
        <v>0</v>
      </c>
      <c r="Y39" s="1133">
        <f t="shared" si="4"/>
        <v>0</v>
      </c>
      <c r="Z39" s="1132">
        <f t="shared" si="5"/>
        <v>4</v>
      </c>
      <c r="AA39" s="540">
        <f t="shared" si="6"/>
        <v>4</v>
      </c>
    </row>
    <row r="40" spans="1:27" ht="13.15" thickTop="1" x14ac:dyDescent="0.7"/>
  </sheetData>
  <mergeCells count="44">
    <mergeCell ref="B39:C39"/>
    <mergeCell ref="B33:C33"/>
    <mergeCell ref="B34:C34"/>
    <mergeCell ref="B35:C35"/>
    <mergeCell ref="B36:C36"/>
    <mergeCell ref="B37:C37"/>
    <mergeCell ref="B38:C38"/>
    <mergeCell ref="B19:C19"/>
    <mergeCell ref="B32:C32"/>
    <mergeCell ref="B21:C21"/>
    <mergeCell ref="B22:C22"/>
    <mergeCell ref="B23:C23"/>
    <mergeCell ref="B24:C24"/>
    <mergeCell ref="B25:C25"/>
    <mergeCell ref="B26:C26"/>
    <mergeCell ref="B27:C27"/>
    <mergeCell ref="B28:C28"/>
    <mergeCell ref="B20:C20"/>
    <mergeCell ref="B29:C29"/>
    <mergeCell ref="B30:C30"/>
    <mergeCell ref="B31:C31"/>
    <mergeCell ref="B18:C18"/>
    <mergeCell ref="P4:S4"/>
    <mergeCell ref="T4:W4"/>
    <mergeCell ref="X4:AA4"/>
    <mergeCell ref="A6:C6"/>
    <mergeCell ref="A7:C7"/>
    <mergeCell ref="A9:C9"/>
    <mergeCell ref="B10:C10"/>
    <mergeCell ref="B11:C11"/>
    <mergeCell ref="B12:C12"/>
    <mergeCell ref="A8:C8"/>
    <mergeCell ref="B13:C13"/>
    <mergeCell ref="B14:C14"/>
    <mergeCell ref="B15:C15"/>
    <mergeCell ref="B16:C16"/>
    <mergeCell ref="B17:C17"/>
    <mergeCell ref="A2:B2"/>
    <mergeCell ref="C2:I2"/>
    <mergeCell ref="B3:L3"/>
    <mergeCell ref="A4:C5"/>
    <mergeCell ref="D4:G4"/>
    <mergeCell ref="H4:K4"/>
    <mergeCell ref="L4:O4"/>
  </mergeCells>
  <phoneticPr fontId="10"/>
  <dataValidations count="1">
    <dataValidation type="list" showInputMessage="1" showErrorMessage="1" sqref="A10:A39" xr:uid="{45775E8F-72AB-4EE0-8E6A-DD9E906CB666}">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958F4-45E6-4E09-9102-D796D0DA663E}">
  <sheetPr>
    <tabColor rgb="FFFFC000"/>
    <pageSetUpPr fitToPage="1"/>
  </sheetPr>
  <dimension ref="A2:Q39"/>
  <sheetViews>
    <sheetView zoomScaleNormal="100" workbookViewId="0"/>
  </sheetViews>
  <sheetFormatPr defaultColWidth="2.1875" defaultRowHeight="12.75" x14ac:dyDescent="0.7"/>
  <cols>
    <col min="1" max="2" width="2.1875" style="1" customWidth="1"/>
    <col min="3" max="3" width="6.625" style="1" customWidth="1"/>
    <col min="4" max="4" width="4.6875" style="1" customWidth="1"/>
    <col min="5" max="5" width="6.9375" style="1" customWidth="1"/>
    <col min="6" max="6" width="4.6875" style="1" customWidth="1"/>
    <col min="7" max="7" width="6.9375" style="1" customWidth="1"/>
    <col min="8" max="8" width="4.6875" style="1" customWidth="1"/>
    <col min="9" max="9" width="6.9375" style="1" customWidth="1"/>
    <col min="10" max="10" width="4.6875" style="1" customWidth="1"/>
    <col min="11" max="11" width="6.9375" style="1" customWidth="1"/>
    <col min="12" max="12" width="4.6875" style="1" customWidth="1"/>
    <col min="13" max="13" width="6.9375" style="1" customWidth="1"/>
    <col min="14" max="14" width="4.6875" style="1" customWidth="1"/>
    <col min="15" max="15" width="6.9375" style="1" customWidth="1"/>
    <col min="16" max="16" width="2.1875" style="1"/>
    <col min="17" max="20" width="0" style="1" hidden="1" customWidth="1"/>
    <col min="21" max="16384" width="2.1875" style="1"/>
  </cols>
  <sheetData>
    <row r="2" spans="1:17" ht="13.35" customHeight="1" thickBot="1" x14ac:dyDescent="0.75">
      <c r="A2" s="1845" t="s">
        <v>114</v>
      </c>
      <c r="B2" s="1845"/>
      <c r="C2" s="1851" t="s">
        <v>115</v>
      </c>
      <c r="D2" s="1851"/>
      <c r="E2" s="1851"/>
      <c r="F2" s="1851"/>
      <c r="G2" s="1851"/>
    </row>
    <row r="3" spans="1:17" s="1222" customFormat="1" ht="12.4" thickTop="1" x14ac:dyDescent="0.7">
      <c r="A3" s="1902"/>
      <c r="B3" s="1903"/>
      <c r="C3" s="1903"/>
      <c r="D3" s="2699" t="s">
        <v>97</v>
      </c>
      <c r="E3" s="2700"/>
      <c r="F3" s="2701" t="s">
        <v>100</v>
      </c>
      <c r="G3" s="2702"/>
      <c r="H3" s="2701" t="s">
        <v>103</v>
      </c>
      <c r="I3" s="2702"/>
      <c r="J3" s="2701" t="s">
        <v>106</v>
      </c>
      <c r="K3" s="2702"/>
      <c r="L3" s="2701" t="s">
        <v>109</v>
      </c>
      <c r="M3" s="2700"/>
      <c r="N3" s="2703" t="s">
        <v>255</v>
      </c>
      <c r="O3" s="2704"/>
    </row>
    <row r="4" spans="1:17" s="252" customFormat="1" ht="49.15" thickBot="1" x14ac:dyDescent="0.75">
      <c r="A4" s="1905"/>
      <c r="B4" s="1906"/>
      <c r="C4" s="1906"/>
      <c r="D4" s="1221" t="s">
        <v>462</v>
      </c>
      <c r="E4" s="1218" t="s">
        <v>505</v>
      </c>
      <c r="F4" s="1219" t="s">
        <v>462</v>
      </c>
      <c r="G4" s="1220" t="s">
        <v>505</v>
      </c>
      <c r="H4" s="1219" t="s">
        <v>462</v>
      </c>
      <c r="I4" s="1220" t="s">
        <v>505</v>
      </c>
      <c r="J4" s="1219" t="s">
        <v>462</v>
      </c>
      <c r="K4" s="1220" t="s">
        <v>505</v>
      </c>
      <c r="L4" s="1219" t="s">
        <v>462</v>
      </c>
      <c r="M4" s="1218" t="s">
        <v>505</v>
      </c>
      <c r="N4" s="1217" t="s">
        <v>462</v>
      </c>
      <c r="O4" s="1216" t="s">
        <v>505</v>
      </c>
    </row>
    <row r="5" spans="1:17" ht="18.95" customHeight="1" thickTop="1" thickBot="1" x14ac:dyDescent="0.75">
      <c r="A5" s="2393" t="s">
        <v>806</v>
      </c>
      <c r="B5" s="2394"/>
      <c r="C5" s="2394"/>
      <c r="D5" s="1215">
        <f t="shared" ref="D5:O5" si="0">SUM(D9:D38)</f>
        <v>850</v>
      </c>
      <c r="E5" s="1212">
        <f t="shared" si="0"/>
        <v>117353</v>
      </c>
      <c r="F5" s="1213">
        <f t="shared" si="0"/>
        <v>1769</v>
      </c>
      <c r="G5" s="1214">
        <f t="shared" si="0"/>
        <v>91047</v>
      </c>
      <c r="H5" s="1213">
        <f t="shared" si="0"/>
        <v>143</v>
      </c>
      <c r="I5" s="1214">
        <f t="shared" si="0"/>
        <v>6226</v>
      </c>
      <c r="J5" s="1213">
        <f t="shared" si="0"/>
        <v>631</v>
      </c>
      <c r="K5" s="1214">
        <f t="shared" si="0"/>
        <v>48362</v>
      </c>
      <c r="L5" s="1213">
        <f t="shared" si="0"/>
        <v>775</v>
      </c>
      <c r="M5" s="1212">
        <f t="shared" si="0"/>
        <v>75655</v>
      </c>
      <c r="N5" s="1211">
        <f t="shared" si="0"/>
        <v>4168</v>
      </c>
      <c r="O5" s="1210">
        <f t="shared" si="0"/>
        <v>338643</v>
      </c>
    </row>
    <row r="6" spans="1:17" ht="18.95" customHeight="1" x14ac:dyDescent="0.7">
      <c r="A6" s="2395" t="s">
        <v>805</v>
      </c>
      <c r="B6" s="2396"/>
      <c r="C6" s="2396"/>
      <c r="D6" s="1209">
        <f t="shared" ref="D6:O8" si="1">SUMIF($A$9:$A$38,$Q6,D$9:D$38)</f>
        <v>279</v>
      </c>
      <c r="E6" s="1206">
        <f t="shared" si="1"/>
        <v>5641</v>
      </c>
      <c r="F6" s="1207">
        <f t="shared" si="1"/>
        <v>675</v>
      </c>
      <c r="G6" s="1208">
        <f t="shared" si="1"/>
        <v>14112</v>
      </c>
      <c r="H6" s="1207">
        <f t="shared" si="1"/>
        <v>32</v>
      </c>
      <c r="I6" s="1208">
        <f t="shared" si="1"/>
        <v>1427</v>
      </c>
      <c r="J6" s="1207">
        <f t="shared" si="1"/>
        <v>145</v>
      </c>
      <c r="K6" s="1208">
        <f t="shared" si="1"/>
        <v>1591</v>
      </c>
      <c r="L6" s="1207">
        <f t="shared" si="1"/>
        <v>72</v>
      </c>
      <c r="M6" s="1206">
        <f t="shared" si="1"/>
        <v>1793</v>
      </c>
      <c r="N6" s="1205">
        <f t="shared" si="1"/>
        <v>1203</v>
      </c>
      <c r="O6" s="1204">
        <f t="shared" si="1"/>
        <v>24564</v>
      </c>
      <c r="Q6" s="1" t="s">
        <v>782</v>
      </c>
    </row>
    <row r="7" spans="1:17" ht="18.95" customHeight="1" x14ac:dyDescent="0.7">
      <c r="A7" s="2397" t="s">
        <v>804</v>
      </c>
      <c r="B7" s="2398"/>
      <c r="C7" s="2398"/>
      <c r="D7" s="1203">
        <f t="shared" si="1"/>
        <v>341</v>
      </c>
      <c r="E7" s="1200">
        <f t="shared" si="1"/>
        <v>50352</v>
      </c>
      <c r="F7" s="1201">
        <f t="shared" si="1"/>
        <v>734</v>
      </c>
      <c r="G7" s="1202">
        <f t="shared" si="1"/>
        <v>47837</v>
      </c>
      <c r="H7" s="1201">
        <f t="shared" si="1"/>
        <v>100</v>
      </c>
      <c r="I7" s="1202">
        <f t="shared" si="1"/>
        <v>3878</v>
      </c>
      <c r="J7" s="1201">
        <f t="shared" si="1"/>
        <v>386</v>
      </c>
      <c r="K7" s="1202">
        <f t="shared" si="1"/>
        <v>33732</v>
      </c>
      <c r="L7" s="1201">
        <f t="shared" si="1"/>
        <v>423</v>
      </c>
      <c r="M7" s="1200">
        <f t="shared" si="1"/>
        <v>22619</v>
      </c>
      <c r="N7" s="1199">
        <f t="shared" si="1"/>
        <v>1984</v>
      </c>
      <c r="O7" s="1198">
        <f t="shared" si="1"/>
        <v>158418</v>
      </c>
      <c r="Q7" s="1" t="s">
        <v>1461</v>
      </c>
    </row>
    <row r="8" spans="1:17" ht="18.95" customHeight="1" thickBot="1" x14ac:dyDescent="0.75">
      <c r="A8" s="2399" t="s">
        <v>803</v>
      </c>
      <c r="B8" s="2400"/>
      <c r="C8" s="2400"/>
      <c r="D8" s="1197">
        <f t="shared" si="1"/>
        <v>230</v>
      </c>
      <c r="E8" s="1194">
        <f t="shared" si="1"/>
        <v>61360</v>
      </c>
      <c r="F8" s="1195">
        <f t="shared" si="1"/>
        <v>360</v>
      </c>
      <c r="G8" s="1196">
        <f t="shared" si="1"/>
        <v>29098</v>
      </c>
      <c r="H8" s="1195">
        <f t="shared" si="1"/>
        <v>11</v>
      </c>
      <c r="I8" s="1196">
        <f t="shared" si="1"/>
        <v>921</v>
      </c>
      <c r="J8" s="1195">
        <f t="shared" si="1"/>
        <v>100</v>
      </c>
      <c r="K8" s="1196">
        <f t="shared" si="1"/>
        <v>13039</v>
      </c>
      <c r="L8" s="1195">
        <f t="shared" si="1"/>
        <v>280</v>
      </c>
      <c r="M8" s="1194">
        <f t="shared" si="1"/>
        <v>51243</v>
      </c>
      <c r="N8" s="1193">
        <f t="shared" si="1"/>
        <v>981</v>
      </c>
      <c r="O8" s="1192">
        <f t="shared" si="1"/>
        <v>155661</v>
      </c>
      <c r="Q8" s="1" t="s">
        <v>761</v>
      </c>
    </row>
    <row r="9" spans="1:17" ht="18.95" customHeight="1" x14ac:dyDescent="0.7">
      <c r="A9" s="1034" t="s">
        <v>761</v>
      </c>
      <c r="B9" s="2440" t="s">
        <v>801</v>
      </c>
      <c r="C9" s="2440"/>
      <c r="D9" s="1191">
        <v>117</v>
      </c>
      <c r="E9" s="1188">
        <v>44551</v>
      </c>
      <c r="F9" s="1189">
        <v>201</v>
      </c>
      <c r="G9" s="1190">
        <v>18440</v>
      </c>
      <c r="H9" s="1189">
        <v>6</v>
      </c>
      <c r="I9" s="1190">
        <v>196</v>
      </c>
      <c r="J9" s="1189">
        <v>42</v>
      </c>
      <c r="K9" s="1190">
        <v>3331</v>
      </c>
      <c r="L9" s="1189">
        <v>134</v>
      </c>
      <c r="M9" s="1188">
        <v>26148</v>
      </c>
      <c r="N9" s="1187">
        <f t="shared" ref="N9:N38" si="2">SUM(D9,F9,H9,J9,L9)</f>
        <v>500</v>
      </c>
      <c r="O9" s="1186">
        <f t="shared" ref="O9:O38" si="3">SUM(E9,G9,I9,K9,M9)</f>
        <v>92666</v>
      </c>
    </row>
    <row r="10" spans="1:17" ht="18.95" customHeight="1" x14ac:dyDescent="0.7">
      <c r="A10" s="531" t="s">
        <v>765</v>
      </c>
      <c r="B10" s="2402" t="s">
        <v>799</v>
      </c>
      <c r="C10" s="2402"/>
      <c r="D10" s="1185">
        <v>48</v>
      </c>
      <c r="E10" s="1184">
        <v>23873</v>
      </c>
      <c r="F10" s="953">
        <v>125</v>
      </c>
      <c r="G10" s="951">
        <v>6104</v>
      </c>
      <c r="H10" s="953">
        <v>1</v>
      </c>
      <c r="I10" s="951">
        <v>32</v>
      </c>
      <c r="J10" s="953">
        <v>4</v>
      </c>
      <c r="K10" s="951">
        <v>1175</v>
      </c>
      <c r="L10" s="953">
        <v>5</v>
      </c>
      <c r="M10" s="1184">
        <v>786</v>
      </c>
      <c r="N10" s="1183">
        <f t="shared" si="2"/>
        <v>183</v>
      </c>
      <c r="O10" s="1182">
        <f t="shared" si="3"/>
        <v>31970</v>
      </c>
    </row>
    <row r="11" spans="1:17" ht="18.95" customHeight="1" x14ac:dyDescent="0.7">
      <c r="A11" s="531" t="s">
        <v>765</v>
      </c>
      <c r="B11" s="2402" t="s">
        <v>797</v>
      </c>
      <c r="C11" s="2402"/>
      <c r="D11" s="1185">
        <v>17</v>
      </c>
      <c r="E11" s="1184">
        <v>531</v>
      </c>
      <c r="F11" s="953">
        <v>73</v>
      </c>
      <c r="G11" s="951">
        <v>4246</v>
      </c>
      <c r="H11" s="953">
        <v>4</v>
      </c>
      <c r="I11" s="951">
        <v>339</v>
      </c>
      <c r="J11" s="953">
        <v>18</v>
      </c>
      <c r="K11" s="951">
        <v>3727</v>
      </c>
      <c r="L11" s="953">
        <v>15</v>
      </c>
      <c r="M11" s="1184">
        <v>2027</v>
      </c>
      <c r="N11" s="1183">
        <f t="shared" si="2"/>
        <v>127</v>
      </c>
      <c r="O11" s="1182">
        <f t="shared" si="3"/>
        <v>10870</v>
      </c>
    </row>
    <row r="12" spans="1:17" ht="18.95" customHeight="1" x14ac:dyDescent="0.7">
      <c r="A12" s="531" t="s">
        <v>765</v>
      </c>
      <c r="B12" s="2402" t="s">
        <v>796</v>
      </c>
      <c r="C12" s="2402"/>
      <c r="D12" s="1185">
        <v>55</v>
      </c>
      <c r="E12" s="1184">
        <v>1243</v>
      </c>
      <c r="F12" s="953">
        <v>263</v>
      </c>
      <c r="G12" s="951">
        <v>7321</v>
      </c>
      <c r="H12" s="953">
        <v>65</v>
      </c>
      <c r="I12" s="951">
        <v>1288</v>
      </c>
      <c r="J12" s="953">
        <v>114</v>
      </c>
      <c r="K12" s="951">
        <v>4445</v>
      </c>
      <c r="L12" s="953">
        <v>102</v>
      </c>
      <c r="M12" s="1184">
        <v>4139</v>
      </c>
      <c r="N12" s="1183">
        <f t="shared" si="2"/>
        <v>599</v>
      </c>
      <c r="O12" s="1182">
        <f t="shared" si="3"/>
        <v>18436</v>
      </c>
    </row>
    <row r="13" spans="1:17" ht="18.95" customHeight="1" x14ac:dyDescent="0.7">
      <c r="A13" s="531" t="s">
        <v>761</v>
      </c>
      <c r="B13" s="2402" t="s">
        <v>795</v>
      </c>
      <c r="C13" s="2402"/>
      <c r="D13" s="1185">
        <v>26</v>
      </c>
      <c r="E13" s="1184">
        <v>6651</v>
      </c>
      <c r="F13" s="953">
        <v>30</v>
      </c>
      <c r="G13" s="951">
        <v>1364</v>
      </c>
      <c r="H13" s="953">
        <v>0</v>
      </c>
      <c r="I13" s="951">
        <v>0</v>
      </c>
      <c r="J13" s="953">
        <v>15</v>
      </c>
      <c r="K13" s="951">
        <v>1368</v>
      </c>
      <c r="L13" s="953">
        <v>8</v>
      </c>
      <c r="M13" s="1184">
        <v>1000</v>
      </c>
      <c r="N13" s="1183">
        <f t="shared" si="2"/>
        <v>79</v>
      </c>
      <c r="O13" s="1182">
        <f t="shared" si="3"/>
        <v>10383</v>
      </c>
    </row>
    <row r="14" spans="1:17" ht="18.95" customHeight="1" x14ac:dyDescent="0.7">
      <c r="A14" s="531" t="s">
        <v>765</v>
      </c>
      <c r="B14" s="2402" t="s">
        <v>793</v>
      </c>
      <c r="C14" s="2402"/>
      <c r="D14" s="1185">
        <v>21</v>
      </c>
      <c r="E14" s="1184">
        <v>3732</v>
      </c>
      <c r="F14" s="953">
        <v>20</v>
      </c>
      <c r="G14" s="951">
        <v>841</v>
      </c>
      <c r="H14" s="953">
        <v>1</v>
      </c>
      <c r="I14" s="951">
        <v>98</v>
      </c>
      <c r="J14" s="953">
        <v>14</v>
      </c>
      <c r="K14" s="951">
        <v>9664</v>
      </c>
      <c r="L14" s="953">
        <v>2</v>
      </c>
      <c r="M14" s="1184">
        <v>214</v>
      </c>
      <c r="N14" s="1183">
        <f t="shared" si="2"/>
        <v>58</v>
      </c>
      <c r="O14" s="1182">
        <f t="shared" si="3"/>
        <v>14549</v>
      </c>
    </row>
    <row r="15" spans="1:17" ht="18.95" customHeight="1" x14ac:dyDescent="0.7">
      <c r="A15" s="531" t="s">
        <v>765</v>
      </c>
      <c r="B15" s="2402" t="s">
        <v>792</v>
      </c>
      <c r="C15" s="2402"/>
      <c r="D15" s="1185">
        <v>13</v>
      </c>
      <c r="E15" s="1184">
        <v>908</v>
      </c>
      <c r="F15" s="953">
        <v>30</v>
      </c>
      <c r="G15" s="951">
        <v>1290</v>
      </c>
      <c r="H15" s="953">
        <v>1</v>
      </c>
      <c r="I15" s="951">
        <v>42</v>
      </c>
      <c r="J15" s="953">
        <v>1</v>
      </c>
      <c r="K15" s="951">
        <v>464</v>
      </c>
      <c r="L15" s="953">
        <v>23</v>
      </c>
      <c r="M15" s="1184">
        <v>2701</v>
      </c>
      <c r="N15" s="1183">
        <f t="shared" si="2"/>
        <v>68</v>
      </c>
      <c r="O15" s="1182">
        <f t="shared" si="3"/>
        <v>5405</v>
      </c>
    </row>
    <row r="16" spans="1:17" ht="18.95" customHeight="1" x14ac:dyDescent="0.7">
      <c r="A16" s="531" t="s">
        <v>765</v>
      </c>
      <c r="B16" s="2402" t="s">
        <v>791</v>
      </c>
      <c r="C16" s="2402"/>
      <c r="D16" s="1185">
        <v>58</v>
      </c>
      <c r="E16" s="1184">
        <v>4085</v>
      </c>
      <c r="F16" s="953">
        <v>32</v>
      </c>
      <c r="G16" s="951">
        <v>2343</v>
      </c>
      <c r="H16" s="953">
        <v>5</v>
      </c>
      <c r="I16" s="951">
        <v>327</v>
      </c>
      <c r="J16" s="953">
        <v>58</v>
      </c>
      <c r="K16" s="951">
        <v>8454</v>
      </c>
      <c r="L16" s="953">
        <v>20</v>
      </c>
      <c r="M16" s="1184">
        <v>1977</v>
      </c>
      <c r="N16" s="1183">
        <f t="shared" si="2"/>
        <v>173</v>
      </c>
      <c r="O16" s="1182">
        <f t="shared" si="3"/>
        <v>17186</v>
      </c>
    </row>
    <row r="17" spans="1:15" ht="18.95" customHeight="1" x14ac:dyDescent="0.7">
      <c r="A17" s="531" t="s">
        <v>765</v>
      </c>
      <c r="B17" s="2402" t="s">
        <v>790</v>
      </c>
      <c r="C17" s="2402"/>
      <c r="D17" s="1185">
        <v>13</v>
      </c>
      <c r="E17" s="1184">
        <v>397</v>
      </c>
      <c r="F17" s="953">
        <v>20</v>
      </c>
      <c r="G17" s="951">
        <v>1246</v>
      </c>
      <c r="H17" s="953">
        <v>2</v>
      </c>
      <c r="I17" s="951">
        <v>215</v>
      </c>
      <c r="J17" s="953">
        <v>4</v>
      </c>
      <c r="K17" s="951">
        <v>325</v>
      </c>
      <c r="L17" s="953">
        <v>14</v>
      </c>
      <c r="M17" s="1184">
        <v>1360</v>
      </c>
      <c r="N17" s="1183">
        <f t="shared" si="2"/>
        <v>53</v>
      </c>
      <c r="O17" s="1182">
        <f t="shared" si="3"/>
        <v>3543</v>
      </c>
    </row>
    <row r="18" spans="1:15" ht="18.95" customHeight="1" x14ac:dyDescent="0.7">
      <c r="A18" s="531" t="s">
        <v>761</v>
      </c>
      <c r="B18" s="2402" t="s">
        <v>789</v>
      </c>
      <c r="C18" s="2402"/>
      <c r="D18" s="1185">
        <v>21</v>
      </c>
      <c r="E18" s="1184">
        <v>2587</v>
      </c>
      <c r="F18" s="953">
        <v>28</v>
      </c>
      <c r="G18" s="951">
        <v>1793</v>
      </c>
      <c r="H18" s="953">
        <v>0</v>
      </c>
      <c r="I18" s="951">
        <v>0</v>
      </c>
      <c r="J18" s="953">
        <v>7</v>
      </c>
      <c r="K18" s="951">
        <v>2456</v>
      </c>
      <c r="L18" s="953">
        <v>9</v>
      </c>
      <c r="M18" s="1184">
        <v>1116</v>
      </c>
      <c r="N18" s="1183">
        <f t="shared" si="2"/>
        <v>65</v>
      </c>
      <c r="O18" s="1182">
        <f t="shared" si="3"/>
        <v>7952</v>
      </c>
    </row>
    <row r="19" spans="1:15" ht="18.95" customHeight="1" x14ac:dyDescent="0.7">
      <c r="A19" s="531" t="s">
        <v>765</v>
      </c>
      <c r="B19" s="2402" t="s">
        <v>788</v>
      </c>
      <c r="C19" s="2402"/>
      <c r="D19" s="1185">
        <v>34</v>
      </c>
      <c r="E19" s="1184">
        <v>5124</v>
      </c>
      <c r="F19" s="953">
        <v>42</v>
      </c>
      <c r="G19" s="951">
        <v>7277</v>
      </c>
      <c r="H19" s="953">
        <v>4</v>
      </c>
      <c r="I19" s="951">
        <v>1341</v>
      </c>
      <c r="J19" s="953">
        <v>6</v>
      </c>
      <c r="K19" s="951">
        <v>1219</v>
      </c>
      <c r="L19" s="953">
        <v>56</v>
      </c>
      <c r="M19" s="1184">
        <v>2154</v>
      </c>
      <c r="N19" s="1183">
        <f t="shared" si="2"/>
        <v>142</v>
      </c>
      <c r="O19" s="1182">
        <f t="shared" si="3"/>
        <v>17115</v>
      </c>
    </row>
    <row r="20" spans="1:15" ht="18.95" customHeight="1" x14ac:dyDescent="0.7">
      <c r="A20" s="531" t="s">
        <v>782</v>
      </c>
      <c r="B20" s="2402" t="s">
        <v>787</v>
      </c>
      <c r="C20" s="2402"/>
      <c r="D20" s="1185">
        <v>221</v>
      </c>
      <c r="E20" s="1184">
        <v>1970</v>
      </c>
      <c r="F20" s="953">
        <v>508</v>
      </c>
      <c r="G20" s="951">
        <v>6899</v>
      </c>
      <c r="H20" s="953">
        <v>32</v>
      </c>
      <c r="I20" s="951">
        <v>1427</v>
      </c>
      <c r="J20" s="953">
        <v>145</v>
      </c>
      <c r="K20" s="951">
        <v>1591</v>
      </c>
      <c r="L20" s="953">
        <v>72</v>
      </c>
      <c r="M20" s="1184">
        <v>1793</v>
      </c>
      <c r="N20" s="1183">
        <f t="shared" si="2"/>
        <v>978</v>
      </c>
      <c r="O20" s="1182">
        <f t="shared" si="3"/>
        <v>13680</v>
      </c>
    </row>
    <row r="21" spans="1:15" ht="18.95" customHeight="1" x14ac:dyDescent="0.7">
      <c r="A21" s="531" t="s">
        <v>782</v>
      </c>
      <c r="B21" s="2402" t="s">
        <v>785</v>
      </c>
      <c r="C21" s="2402"/>
      <c r="D21" s="1185">
        <v>0</v>
      </c>
      <c r="E21" s="1184">
        <v>0</v>
      </c>
      <c r="F21" s="953">
        <v>21</v>
      </c>
      <c r="G21" s="951">
        <v>681</v>
      </c>
      <c r="H21" s="953">
        <v>0</v>
      </c>
      <c r="I21" s="951">
        <v>0</v>
      </c>
      <c r="J21" s="953">
        <v>0</v>
      </c>
      <c r="K21" s="951">
        <v>0</v>
      </c>
      <c r="L21" s="953">
        <v>0</v>
      </c>
      <c r="M21" s="1184">
        <v>0</v>
      </c>
      <c r="N21" s="1183">
        <f t="shared" si="2"/>
        <v>21</v>
      </c>
      <c r="O21" s="1182">
        <f t="shared" si="3"/>
        <v>681</v>
      </c>
    </row>
    <row r="22" spans="1:15" ht="18.95" customHeight="1" x14ac:dyDescent="0.7">
      <c r="A22" s="531" t="s">
        <v>761</v>
      </c>
      <c r="B22" s="2402" t="s">
        <v>784</v>
      </c>
      <c r="C22" s="2402"/>
      <c r="D22" s="1185">
        <v>3</v>
      </c>
      <c r="E22" s="1184">
        <v>547</v>
      </c>
      <c r="F22" s="953">
        <v>9</v>
      </c>
      <c r="G22" s="951">
        <v>1613</v>
      </c>
      <c r="H22" s="953">
        <v>2</v>
      </c>
      <c r="I22" s="951">
        <v>479</v>
      </c>
      <c r="J22" s="953">
        <v>7</v>
      </c>
      <c r="K22" s="951">
        <v>2829</v>
      </c>
      <c r="L22" s="953">
        <v>51</v>
      </c>
      <c r="M22" s="1184">
        <v>15275</v>
      </c>
      <c r="N22" s="1183">
        <f t="shared" si="2"/>
        <v>72</v>
      </c>
      <c r="O22" s="1182">
        <f t="shared" si="3"/>
        <v>20743</v>
      </c>
    </row>
    <row r="23" spans="1:15" ht="18.95" customHeight="1" x14ac:dyDescent="0.7">
      <c r="A23" s="531" t="s">
        <v>782</v>
      </c>
      <c r="B23" s="2402" t="s">
        <v>781</v>
      </c>
      <c r="C23" s="2402"/>
      <c r="D23" s="1185">
        <v>58</v>
      </c>
      <c r="E23" s="1184">
        <v>3671</v>
      </c>
      <c r="F23" s="953">
        <v>146</v>
      </c>
      <c r="G23" s="951">
        <v>6532</v>
      </c>
      <c r="H23" s="953">
        <v>0</v>
      </c>
      <c r="I23" s="951">
        <v>0</v>
      </c>
      <c r="J23" s="953">
        <v>0</v>
      </c>
      <c r="K23" s="951">
        <v>0</v>
      </c>
      <c r="L23" s="953">
        <v>0</v>
      </c>
      <c r="M23" s="1184">
        <v>0</v>
      </c>
      <c r="N23" s="1183">
        <f t="shared" si="2"/>
        <v>204</v>
      </c>
      <c r="O23" s="1182">
        <f t="shared" si="3"/>
        <v>10203</v>
      </c>
    </row>
    <row r="24" spans="1:15" ht="18.95" customHeight="1" x14ac:dyDescent="0.7">
      <c r="A24" s="531" t="s">
        <v>761</v>
      </c>
      <c r="B24" s="2402" t="s">
        <v>780</v>
      </c>
      <c r="C24" s="2402"/>
      <c r="D24" s="1185">
        <v>13</v>
      </c>
      <c r="E24" s="1184">
        <v>1990</v>
      </c>
      <c r="F24" s="953">
        <v>8</v>
      </c>
      <c r="G24" s="951">
        <v>166</v>
      </c>
      <c r="H24" s="953">
        <v>2</v>
      </c>
      <c r="I24" s="951">
        <v>212</v>
      </c>
      <c r="J24" s="953">
        <v>2</v>
      </c>
      <c r="K24" s="951">
        <v>269</v>
      </c>
      <c r="L24" s="953">
        <v>4</v>
      </c>
      <c r="M24" s="1184">
        <v>4034</v>
      </c>
      <c r="N24" s="1183">
        <f t="shared" si="2"/>
        <v>29</v>
      </c>
      <c r="O24" s="1182">
        <f t="shared" si="3"/>
        <v>6671</v>
      </c>
    </row>
    <row r="25" spans="1:15" ht="18.95" customHeight="1" x14ac:dyDescent="0.7">
      <c r="A25" s="531" t="s">
        <v>761</v>
      </c>
      <c r="B25" s="2402" t="s">
        <v>777</v>
      </c>
      <c r="C25" s="2402"/>
      <c r="D25" s="1185">
        <v>32</v>
      </c>
      <c r="E25" s="1184">
        <v>1896</v>
      </c>
      <c r="F25" s="953">
        <v>60</v>
      </c>
      <c r="G25" s="951">
        <v>4923</v>
      </c>
      <c r="H25" s="953">
        <v>0</v>
      </c>
      <c r="I25" s="951">
        <v>0</v>
      </c>
      <c r="J25" s="953">
        <v>15</v>
      </c>
      <c r="K25" s="951">
        <v>1492</v>
      </c>
      <c r="L25" s="953">
        <v>41</v>
      </c>
      <c r="M25" s="1184">
        <v>2155</v>
      </c>
      <c r="N25" s="1183">
        <f t="shared" si="2"/>
        <v>148</v>
      </c>
      <c r="O25" s="1182">
        <f t="shared" si="3"/>
        <v>10466</v>
      </c>
    </row>
    <row r="26" spans="1:15" ht="18.95" customHeight="1" x14ac:dyDescent="0.7">
      <c r="A26" s="531" t="s">
        <v>765</v>
      </c>
      <c r="B26" s="2402" t="s">
        <v>776</v>
      </c>
      <c r="C26" s="2402"/>
      <c r="D26" s="1185">
        <v>1</v>
      </c>
      <c r="E26" s="1184">
        <v>115</v>
      </c>
      <c r="F26" s="953">
        <v>20</v>
      </c>
      <c r="G26" s="951">
        <v>568</v>
      </c>
      <c r="H26" s="953">
        <v>0</v>
      </c>
      <c r="I26" s="951">
        <v>0</v>
      </c>
      <c r="J26" s="953">
        <v>9</v>
      </c>
      <c r="K26" s="951">
        <v>343</v>
      </c>
      <c r="L26" s="953">
        <v>22</v>
      </c>
      <c r="M26" s="1184">
        <v>1462</v>
      </c>
      <c r="N26" s="1183">
        <f t="shared" si="2"/>
        <v>52</v>
      </c>
      <c r="O26" s="1182">
        <f t="shared" si="3"/>
        <v>2488</v>
      </c>
    </row>
    <row r="27" spans="1:15" ht="18.95" customHeight="1" x14ac:dyDescent="0.7">
      <c r="A27" s="531" t="s">
        <v>765</v>
      </c>
      <c r="B27" s="2402" t="s">
        <v>775</v>
      </c>
      <c r="C27" s="2402"/>
      <c r="D27" s="1185">
        <v>4</v>
      </c>
      <c r="E27" s="1184">
        <v>604</v>
      </c>
      <c r="F27" s="953">
        <v>7</v>
      </c>
      <c r="G27" s="951">
        <v>550</v>
      </c>
      <c r="H27" s="953">
        <v>7</v>
      </c>
      <c r="I27" s="951">
        <v>72</v>
      </c>
      <c r="J27" s="953">
        <v>21</v>
      </c>
      <c r="K27" s="951">
        <v>2437</v>
      </c>
      <c r="L27" s="953">
        <v>3</v>
      </c>
      <c r="M27" s="1184">
        <v>417</v>
      </c>
      <c r="N27" s="1183">
        <f t="shared" si="2"/>
        <v>42</v>
      </c>
      <c r="O27" s="1182">
        <f t="shared" si="3"/>
        <v>4080</v>
      </c>
    </row>
    <row r="28" spans="1:15" ht="18.95" customHeight="1" x14ac:dyDescent="0.7">
      <c r="A28" s="531" t="s">
        <v>761</v>
      </c>
      <c r="B28" s="2402" t="s">
        <v>774</v>
      </c>
      <c r="C28" s="2402"/>
      <c r="D28" s="1185">
        <v>5</v>
      </c>
      <c r="E28" s="1184">
        <v>1785</v>
      </c>
      <c r="F28" s="953">
        <v>0</v>
      </c>
      <c r="G28" s="951">
        <v>0</v>
      </c>
      <c r="H28" s="953">
        <v>0</v>
      </c>
      <c r="I28" s="951">
        <v>0</v>
      </c>
      <c r="J28" s="953">
        <v>5</v>
      </c>
      <c r="K28" s="951">
        <v>677</v>
      </c>
      <c r="L28" s="953">
        <v>2</v>
      </c>
      <c r="M28" s="1184">
        <v>724</v>
      </c>
      <c r="N28" s="1183">
        <f t="shared" si="2"/>
        <v>12</v>
      </c>
      <c r="O28" s="1182">
        <f t="shared" si="3"/>
        <v>3186</v>
      </c>
    </row>
    <row r="29" spans="1:15" ht="18.95" customHeight="1" x14ac:dyDescent="0.7">
      <c r="A29" s="531" t="s">
        <v>761</v>
      </c>
      <c r="B29" s="2402" t="s">
        <v>773</v>
      </c>
      <c r="C29" s="2402"/>
      <c r="D29" s="1185">
        <v>1</v>
      </c>
      <c r="E29" s="1184">
        <v>495</v>
      </c>
      <c r="F29" s="953">
        <v>1</v>
      </c>
      <c r="G29" s="951">
        <v>282</v>
      </c>
      <c r="H29" s="953">
        <v>1</v>
      </c>
      <c r="I29" s="951">
        <v>34</v>
      </c>
      <c r="J29" s="953">
        <v>1</v>
      </c>
      <c r="K29" s="951">
        <v>315</v>
      </c>
      <c r="L29" s="953">
        <v>2</v>
      </c>
      <c r="M29" s="1184">
        <v>217</v>
      </c>
      <c r="N29" s="1183">
        <f t="shared" si="2"/>
        <v>6</v>
      </c>
      <c r="O29" s="1182">
        <f t="shared" si="3"/>
        <v>1343</v>
      </c>
    </row>
    <row r="30" spans="1:15" ht="18.95" customHeight="1" x14ac:dyDescent="0.7">
      <c r="A30" s="531" t="s">
        <v>765</v>
      </c>
      <c r="B30" s="2402" t="s">
        <v>771</v>
      </c>
      <c r="C30" s="2402"/>
      <c r="D30" s="1185">
        <v>0</v>
      </c>
      <c r="E30" s="1184">
        <v>0</v>
      </c>
      <c r="F30" s="953">
        <v>13</v>
      </c>
      <c r="G30" s="951">
        <v>290</v>
      </c>
      <c r="H30" s="953">
        <v>0</v>
      </c>
      <c r="I30" s="951">
        <v>0</v>
      </c>
      <c r="J30" s="953">
        <v>0</v>
      </c>
      <c r="K30" s="951">
        <v>0</v>
      </c>
      <c r="L30" s="953">
        <v>0</v>
      </c>
      <c r="M30" s="1184">
        <v>0</v>
      </c>
      <c r="N30" s="1183">
        <f t="shared" si="2"/>
        <v>13</v>
      </c>
      <c r="O30" s="1182">
        <f t="shared" si="3"/>
        <v>290</v>
      </c>
    </row>
    <row r="31" spans="1:15" ht="18.95" customHeight="1" x14ac:dyDescent="0.7">
      <c r="A31" s="531" t="s">
        <v>765</v>
      </c>
      <c r="B31" s="2402" t="s">
        <v>770</v>
      </c>
      <c r="C31" s="2402"/>
      <c r="D31" s="1185">
        <v>12</v>
      </c>
      <c r="E31" s="1184">
        <v>346</v>
      </c>
      <c r="F31" s="953">
        <v>0</v>
      </c>
      <c r="G31" s="951">
        <v>0</v>
      </c>
      <c r="H31" s="953">
        <v>10</v>
      </c>
      <c r="I31" s="951">
        <v>124</v>
      </c>
      <c r="J31" s="953">
        <v>0</v>
      </c>
      <c r="K31" s="951">
        <v>0</v>
      </c>
      <c r="L31" s="953">
        <v>53</v>
      </c>
      <c r="M31" s="1184">
        <v>2854</v>
      </c>
      <c r="N31" s="1183">
        <f t="shared" si="2"/>
        <v>75</v>
      </c>
      <c r="O31" s="1182">
        <f t="shared" si="3"/>
        <v>3324</v>
      </c>
    </row>
    <row r="32" spans="1:15" ht="18.95" customHeight="1" x14ac:dyDescent="0.7">
      <c r="A32" s="531" t="s">
        <v>761</v>
      </c>
      <c r="B32" s="2402" t="s">
        <v>769</v>
      </c>
      <c r="C32" s="2402"/>
      <c r="D32" s="1185">
        <v>7</v>
      </c>
      <c r="E32" s="1184">
        <v>82</v>
      </c>
      <c r="F32" s="953">
        <v>17</v>
      </c>
      <c r="G32" s="951">
        <v>211</v>
      </c>
      <c r="H32" s="953">
        <v>0</v>
      </c>
      <c r="I32" s="951">
        <v>0</v>
      </c>
      <c r="J32" s="953">
        <v>5</v>
      </c>
      <c r="K32" s="951">
        <v>76</v>
      </c>
      <c r="L32" s="953">
        <v>21</v>
      </c>
      <c r="M32" s="1184">
        <v>224</v>
      </c>
      <c r="N32" s="1183">
        <f t="shared" si="2"/>
        <v>50</v>
      </c>
      <c r="O32" s="1182">
        <f t="shared" si="3"/>
        <v>593</v>
      </c>
    </row>
    <row r="33" spans="1:15" ht="18.95" customHeight="1" x14ac:dyDescent="0.7">
      <c r="A33" s="531" t="s">
        <v>765</v>
      </c>
      <c r="B33" s="2402" t="s">
        <v>768</v>
      </c>
      <c r="C33" s="2402"/>
      <c r="D33" s="1185">
        <v>6</v>
      </c>
      <c r="E33" s="1184">
        <v>867</v>
      </c>
      <c r="F33" s="953">
        <v>9</v>
      </c>
      <c r="G33" s="951">
        <v>1104</v>
      </c>
      <c r="H33" s="953">
        <v>0</v>
      </c>
      <c r="I33" s="951">
        <v>0</v>
      </c>
      <c r="J33" s="953">
        <v>0</v>
      </c>
      <c r="K33" s="951">
        <v>0</v>
      </c>
      <c r="L33" s="953">
        <v>2</v>
      </c>
      <c r="M33" s="1184">
        <v>320</v>
      </c>
      <c r="N33" s="1183">
        <f t="shared" si="2"/>
        <v>17</v>
      </c>
      <c r="O33" s="1182">
        <f t="shared" si="3"/>
        <v>2291</v>
      </c>
    </row>
    <row r="34" spans="1:15" ht="18.95" customHeight="1" x14ac:dyDescent="0.7">
      <c r="A34" s="531" t="s">
        <v>765</v>
      </c>
      <c r="B34" s="2402" t="s">
        <v>767</v>
      </c>
      <c r="C34" s="2402"/>
      <c r="D34" s="1185">
        <v>13</v>
      </c>
      <c r="E34" s="1184">
        <v>398</v>
      </c>
      <c r="F34" s="953">
        <v>16</v>
      </c>
      <c r="G34" s="951">
        <v>870</v>
      </c>
      <c r="H34" s="953">
        <v>0</v>
      </c>
      <c r="I34" s="951">
        <v>0</v>
      </c>
      <c r="J34" s="953">
        <v>0</v>
      </c>
      <c r="K34" s="951">
        <v>0</v>
      </c>
      <c r="L34" s="953">
        <v>5</v>
      </c>
      <c r="M34" s="1184">
        <v>282</v>
      </c>
      <c r="N34" s="1183">
        <f t="shared" si="2"/>
        <v>34</v>
      </c>
      <c r="O34" s="1182">
        <f t="shared" si="3"/>
        <v>1550</v>
      </c>
    </row>
    <row r="35" spans="1:15" ht="18.95" customHeight="1" x14ac:dyDescent="0.7">
      <c r="A35" s="531" t="s">
        <v>765</v>
      </c>
      <c r="B35" s="2402" t="s">
        <v>766</v>
      </c>
      <c r="C35" s="2402"/>
      <c r="D35" s="1185">
        <v>28</v>
      </c>
      <c r="E35" s="1184">
        <v>631</v>
      </c>
      <c r="F35" s="953">
        <v>42</v>
      </c>
      <c r="G35" s="951">
        <v>85</v>
      </c>
      <c r="H35" s="953">
        <v>0</v>
      </c>
      <c r="I35" s="951">
        <v>0</v>
      </c>
      <c r="J35" s="953">
        <v>133</v>
      </c>
      <c r="K35" s="951">
        <v>1006</v>
      </c>
      <c r="L35" s="953">
        <v>87</v>
      </c>
      <c r="M35" s="1184">
        <v>1471</v>
      </c>
      <c r="N35" s="1183">
        <f t="shared" si="2"/>
        <v>290</v>
      </c>
      <c r="O35" s="1182">
        <f t="shared" si="3"/>
        <v>3193</v>
      </c>
    </row>
    <row r="36" spans="1:15" ht="18.95" customHeight="1" x14ac:dyDescent="0.7">
      <c r="A36" s="531" t="s">
        <v>765</v>
      </c>
      <c r="B36" s="2402" t="s">
        <v>764</v>
      </c>
      <c r="C36" s="2402"/>
      <c r="D36" s="1185">
        <v>18</v>
      </c>
      <c r="E36" s="1184">
        <v>7498</v>
      </c>
      <c r="F36" s="953">
        <v>22</v>
      </c>
      <c r="G36" s="951">
        <v>13702</v>
      </c>
      <c r="H36" s="953">
        <v>0</v>
      </c>
      <c r="I36" s="951">
        <v>0</v>
      </c>
      <c r="J36" s="953">
        <v>4</v>
      </c>
      <c r="K36" s="951">
        <v>473</v>
      </c>
      <c r="L36" s="953">
        <v>14</v>
      </c>
      <c r="M36" s="1184">
        <v>455</v>
      </c>
      <c r="N36" s="1183">
        <f t="shared" si="2"/>
        <v>58</v>
      </c>
      <c r="O36" s="1182">
        <f t="shared" si="3"/>
        <v>22128</v>
      </c>
    </row>
    <row r="37" spans="1:15" ht="18.95" customHeight="1" x14ac:dyDescent="0.7">
      <c r="A37" s="531" t="s">
        <v>761</v>
      </c>
      <c r="B37" s="2402" t="s">
        <v>762</v>
      </c>
      <c r="C37" s="2402"/>
      <c r="D37" s="1185">
        <v>5</v>
      </c>
      <c r="E37" s="1184">
        <v>776</v>
      </c>
      <c r="F37" s="953">
        <v>6</v>
      </c>
      <c r="G37" s="951">
        <v>306</v>
      </c>
      <c r="H37" s="953">
        <v>0</v>
      </c>
      <c r="I37" s="951">
        <v>0</v>
      </c>
      <c r="J37" s="953">
        <v>1</v>
      </c>
      <c r="K37" s="951">
        <v>226</v>
      </c>
      <c r="L37" s="953">
        <v>4</v>
      </c>
      <c r="M37" s="1184">
        <v>80</v>
      </c>
      <c r="N37" s="1183">
        <f t="shared" si="2"/>
        <v>16</v>
      </c>
      <c r="O37" s="1182">
        <f t="shared" si="3"/>
        <v>1388</v>
      </c>
    </row>
    <row r="38" spans="1:15" ht="18.95" customHeight="1" thickBot="1" x14ac:dyDescent="0.75">
      <c r="A38" s="526" t="s">
        <v>761</v>
      </c>
      <c r="B38" s="2403" t="s">
        <v>760</v>
      </c>
      <c r="C38" s="2403"/>
      <c r="D38" s="1181">
        <v>0</v>
      </c>
      <c r="E38" s="1180">
        <v>0</v>
      </c>
      <c r="F38" s="936">
        <v>0</v>
      </c>
      <c r="G38" s="934">
        <v>0</v>
      </c>
      <c r="H38" s="936">
        <v>0</v>
      </c>
      <c r="I38" s="934">
        <v>0</v>
      </c>
      <c r="J38" s="936">
        <v>0</v>
      </c>
      <c r="K38" s="934">
        <v>0</v>
      </c>
      <c r="L38" s="936">
        <v>4</v>
      </c>
      <c r="M38" s="1180">
        <v>270</v>
      </c>
      <c r="N38" s="1179">
        <f t="shared" si="2"/>
        <v>4</v>
      </c>
      <c r="O38" s="1178">
        <f t="shared" si="3"/>
        <v>270</v>
      </c>
    </row>
    <row r="39" spans="1:15" ht="13.15" thickTop="1" x14ac:dyDescent="0.7"/>
  </sheetData>
  <mergeCells count="43">
    <mergeCell ref="B38:C38"/>
    <mergeCell ref="B32:C32"/>
    <mergeCell ref="B33:C33"/>
    <mergeCell ref="B34:C34"/>
    <mergeCell ref="B35:C35"/>
    <mergeCell ref="B36:C36"/>
    <mergeCell ref="B37:C37"/>
    <mergeCell ref="B17:C17"/>
    <mergeCell ref="B18:C18"/>
    <mergeCell ref="B31:C31"/>
    <mergeCell ref="B20:C20"/>
    <mergeCell ref="B21:C21"/>
    <mergeCell ref="B22:C22"/>
    <mergeCell ref="B23:C23"/>
    <mergeCell ref="B24:C24"/>
    <mergeCell ref="B25:C25"/>
    <mergeCell ref="B26:C26"/>
    <mergeCell ref="B19:C19"/>
    <mergeCell ref="B27:C27"/>
    <mergeCell ref="B28:C28"/>
    <mergeCell ref="B29:C29"/>
    <mergeCell ref="B30:C30"/>
    <mergeCell ref="B13:C13"/>
    <mergeCell ref="B14:C14"/>
    <mergeCell ref="B15:C15"/>
    <mergeCell ref="B16:C16"/>
    <mergeCell ref="J3:K3"/>
    <mergeCell ref="A7:C7"/>
    <mergeCell ref="A8:C8"/>
    <mergeCell ref="B9:C9"/>
    <mergeCell ref="B10:C10"/>
    <mergeCell ref="B11:C11"/>
    <mergeCell ref="B12:C12"/>
    <mergeCell ref="L3:M3"/>
    <mergeCell ref="N3:O3"/>
    <mergeCell ref="A5:C5"/>
    <mergeCell ref="A6:C6"/>
    <mergeCell ref="H3:I3"/>
    <mergeCell ref="A2:B2"/>
    <mergeCell ref="C2:G2"/>
    <mergeCell ref="A3:C4"/>
    <mergeCell ref="D3:E3"/>
    <mergeCell ref="F3:G3"/>
  </mergeCells>
  <phoneticPr fontId="10"/>
  <dataValidations count="1">
    <dataValidation type="list" showInputMessage="1" showErrorMessage="1" sqref="A9:A38" xr:uid="{8BADF549-2A6D-49B2-A618-F276D758F4B8}">
      <formula1>#REF!</formula1>
    </dataValidation>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55857-6D9C-42F4-8F94-4027A2DAC2FE}">
  <sheetPr>
    <tabColor rgb="FFFFC000"/>
    <pageSetUpPr fitToPage="1"/>
  </sheetPr>
  <dimension ref="A2:AA40"/>
  <sheetViews>
    <sheetView zoomScaleNormal="100" workbookViewId="0"/>
  </sheetViews>
  <sheetFormatPr defaultColWidth="2.1875" defaultRowHeight="12.75" x14ac:dyDescent="0.7"/>
  <cols>
    <col min="1" max="1" width="2.1875" style="1" customWidth="1"/>
    <col min="2" max="2" width="8.6875" style="1" customWidth="1"/>
    <col min="3" max="3" width="2.8125" style="1" customWidth="1"/>
    <col min="4" max="4" width="4.375" style="1" customWidth="1"/>
    <col min="5" max="5" width="2.8125" style="1" customWidth="1"/>
    <col min="6" max="6" width="4.375" style="1" customWidth="1"/>
    <col min="7" max="7" width="2.8125" style="1" customWidth="1"/>
    <col min="8" max="8" width="4.375" style="1" customWidth="1"/>
    <col min="9" max="9" width="2.8125" style="1" customWidth="1"/>
    <col min="10" max="10" width="4.375" style="1" customWidth="1"/>
    <col min="11" max="11" width="2.8125" style="1" customWidth="1"/>
    <col min="12" max="12" width="4.5" style="1" customWidth="1"/>
    <col min="13" max="13" width="2.8125" style="1" customWidth="1"/>
    <col min="14" max="14" width="4.375" style="1" customWidth="1"/>
    <col min="15" max="15" width="2.8125" style="1" customWidth="1"/>
    <col min="16" max="16" width="4.375" style="1" customWidth="1"/>
    <col min="17" max="17" width="2.8125" style="1" customWidth="1"/>
    <col min="18" max="18" width="4.375" style="1" customWidth="1"/>
    <col min="19" max="19" width="2.8125" style="1" customWidth="1"/>
    <col min="20" max="20" width="4.375" style="1" customWidth="1"/>
    <col min="21" max="21" width="3.0625" style="1" customWidth="1"/>
    <col min="22" max="22" width="4.5" style="1" customWidth="1"/>
    <col min="23" max="23" width="2.1875" style="1"/>
    <col min="24" max="27" width="0" style="1" hidden="1" customWidth="1"/>
    <col min="28" max="16384" width="2.1875" style="1"/>
  </cols>
  <sheetData>
    <row r="2" spans="1:27" ht="14.65" thickBot="1" x14ac:dyDescent="0.75">
      <c r="A2" s="2642" t="s">
        <v>1505</v>
      </c>
      <c r="B2" s="2642"/>
      <c r="C2" s="2642"/>
      <c r="D2" s="2642"/>
      <c r="E2" s="2642"/>
      <c r="F2" s="2642"/>
      <c r="G2" s="2642"/>
      <c r="H2" s="2642"/>
      <c r="I2" s="2642"/>
      <c r="J2" s="2642"/>
      <c r="K2" s="2642"/>
      <c r="L2" s="2642"/>
      <c r="M2" s="2642"/>
      <c r="N2" s="2642"/>
      <c r="O2" s="2642"/>
      <c r="P2" s="2642"/>
      <c r="Q2" s="2642"/>
      <c r="R2" s="2642"/>
      <c r="S2" s="2642"/>
      <c r="T2" s="2642"/>
      <c r="U2" s="2642"/>
      <c r="V2" s="2642"/>
      <c r="W2" s="4"/>
      <c r="X2" s="4"/>
      <c r="Y2" s="4"/>
      <c r="Z2" s="4"/>
      <c r="AA2" s="4"/>
    </row>
    <row r="3" spans="1:27" s="252" customFormat="1" ht="12.4" thickTop="1" x14ac:dyDescent="0.7">
      <c r="A3" s="2705"/>
      <c r="B3" s="2706"/>
      <c r="C3" s="2699" t="s">
        <v>79</v>
      </c>
      <c r="D3" s="2710"/>
      <c r="E3" s="2710"/>
      <c r="F3" s="2710"/>
      <c r="G3" s="2710"/>
      <c r="H3" s="2710"/>
      <c r="I3" s="2710"/>
      <c r="J3" s="2711"/>
      <c r="K3" s="2712" t="s">
        <v>162</v>
      </c>
      <c r="L3" s="2712"/>
      <c r="M3" s="2712"/>
      <c r="N3" s="2712"/>
      <c r="O3" s="2712"/>
      <c r="P3" s="2712"/>
      <c r="Q3" s="2712"/>
      <c r="R3" s="2712"/>
      <c r="S3" s="2712"/>
      <c r="T3" s="2712"/>
      <c r="U3" s="2712"/>
      <c r="V3" s="2713"/>
    </row>
    <row r="4" spans="1:27" s="230" customFormat="1" ht="24" customHeight="1" x14ac:dyDescent="0.7">
      <c r="A4" s="2707"/>
      <c r="B4" s="2004"/>
      <c r="C4" s="2714" t="s">
        <v>1504</v>
      </c>
      <c r="D4" s="2715"/>
      <c r="E4" s="2716" t="s">
        <v>1503</v>
      </c>
      <c r="F4" s="2717"/>
      <c r="G4" s="2716" t="s">
        <v>1502</v>
      </c>
      <c r="H4" s="2717"/>
      <c r="I4" s="2723" t="s">
        <v>647</v>
      </c>
      <c r="J4" s="2727"/>
      <c r="K4" s="2728" t="s">
        <v>1501</v>
      </c>
      <c r="L4" s="2715"/>
      <c r="M4" s="2722" t="s">
        <v>1500</v>
      </c>
      <c r="N4" s="2717"/>
      <c r="O4" s="2722" t="s">
        <v>1499</v>
      </c>
      <c r="P4" s="2717"/>
      <c r="Q4" s="2716" t="s">
        <v>1498</v>
      </c>
      <c r="R4" s="2717"/>
      <c r="S4" s="2722" t="s">
        <v>1497</v>
      </c>
      <c r="T4" s="2717"/>
      <c r="U4" s="2723" t="s">
        <v>647</v>
      </c>
      <c r="V4" s="2724"/>
    </row>
    <row r="5" spans="1:27" s="252" customFormat="1" ht="49.15" thickBot="1" x14ac:dyDescent="0.75">
      <c r="A5" s="2708"/>
      <c r="B5" s="2709"/>
      <c r="C5" s="1295" t="s">
        <v>1496</v>
      </c>
      <c r="D5" s="1292" t="s">
        <v>505</v>
      </c>
      <c r="E5" s="1291" t="s">
        <v>1496</v>
      </c>
      <c r="F5" s="1290" t="s">
        <v>505</v>
      </c>
      <c r="G5" s="1291" t="s">
        <v>1496</v>
      </c>
      <c r="H5" s="1290" t="s">
        <v>505</v>
      </c>
      <c r="I5" s="1289" t="s">
        <v>1496</v>
      </c>
      <c r="J5" s="1294" t="s">
        <v>505</v>
      </c>
      <c r="K5" s="1293" t="s">
        <v>1496</v>
      </c>
      <c r="L5" s="1292" t="s">
        <v>505</v>
      </c>
      <c r="M5" s="1291" t="s">
        <v>1496</v>
      </c>
      <c r="N5" s="1290" t="s">
        <v>505</v>
      </c>
      <c r="O5" s="1291" t="s">
        <v>1496</v>
      </c>
      <c r="P5" s="1290" t="s">
        <v>505</v>
      </c>
      <c r="Q5" s="1291" t="s">
        <v>1496</v>
      </c>
      <c r="R5" s="1290" t="s">
        <v>505</v>
      </c>
      <c r="S5" s="1291" t="s">
        <v>1496</v>
      </c>
      <c r="T5" s="1290" t="s">
        <v>505</v>
      </c>
      <c r="U5" s="1289" t="s">
        <v>1496</v>
      </c>
      <c r="V5" s="1288" t="s">
        <v>505</v>
      </c>
    </row>
    <row r="6" spans="1:27" ht="18.5" customHeight="1" thickTop="1" thickBot="1" x14ac:dyDescent="0.75">
      <c r="A6" s="2393" t="s">
        <v>806</v>
      </c>
      <c r="B6" s="2394"/>
      <c r="C6" s="1287">
        <f t="shared" ref="C6:V6" si="0">SUM(C10:C39)</f>
        <v>1117</v>
      </c>
      <c r="D6" s="1284">
        <f t="shared" si="0"/>
        <v>20946</v>
      </c>
      <c r="E6" s="1283">
        <f t="shared" si="0"/>
        <v>174</v>
      </c>
      <c r="F6" s="1282">
        <f t="shared" si="0"/>
        <v>2686</v>
      </c>
      <c r="G6" s="1283">
        <f t="shared" si="0"/>
        <v>224</v>
      </c>
      <c r="H6" s="1282">
        <f t="shared" si="0"/>
        <v>11383</v>
      </c>
      <c r="I6" s="1281">
        <f t="shared" si="0"/>
        <v>1515</v>
      </c>
      <c r="J6" s="1286">
        <f t="shared" si="0"/>
        <v>35015</v>
      </c>
      <c r="K6" s="1285">
        <f t="shared" si="0"/>
        <v>108</v>
      </c>
      <c r="L6" s="1284">
        <f t="shared" si="0"/>
        <v>182419</v>
      </c>
      <c r="M6" s="1283">
        <f t="shared" si="0"/>
        <v>50</v>
      </c>
      <c r="N6" s="1282">
        <f t="shared" si="0"/>
        <v>2931</v>
      </c>
      <c r="O6" s="1283">
        <f t="shared" si="0"/>
        <v>22</v>
      </c>
      <c r="P6" s="1282">
        <f t="shared" si="0"/>
        <v>92</v>
      </c>
      <c r="Q6" s="1283">
        <f t="shared" si="0"/>
        <v>808</v>
      </c>
      <c r="R6" s="1282">
        <f t="shared" si="0"/>
        <v>14978</v>
      </c>
      <c r="S6" s="1283">
        <f t="shared" si="0"/>
        <v>303</v>
      </c>
      <c r="T6" s="1282">
        <f t="shared" si="0"/>
        <v>6439</v>
      </c>
      <c r="U6" s="1281">
        <f t="shared" si="0"/>
        <v>1291</v>
      </c>
      <c r="V6" s="1280">
        <f t="shared" si="0"/>
        <v>206859</v>
      </c>
    </row>
    <row r="7" spans="1:27" ht="18.5" customHeight="1" x14ac:dyDescent="0.7">
      <c r="A7" s="2725" t="s">
        <v>805</v>
      </c>
      <c r="B7" s="2726"/>
      <c r="C7" s="1279">
        <f t="shared" ref="C7:L9" si="1">SUMIF($A$10:$A$39,$X7,C$10:C$39)</f>
        <v>106</v>
      </c>
      <c r="D7" s="1276">
        <f t="shared" si="1"/>
        <v>729</v>
      </c>
      <c r="E7" s="1275">
        <f t="shared" si="1"/>
        <v>0</v>
      </c>
      <c r="F7" s="1274">
        <f t="shared" si="1"/>
        <v>0</v>
      </c>
      <c r="G7" s="1275">
        <f t="shared" si="1"/>
        <v>2</v>
      </c>
      <c r="H7" s="1274">
        <f t="shared" si="1"/>
        <v>0</v>
      </c>
      <c r="I7" s="1273">
        <f t="shared" si="1"/>
        <v>108</v>
      </c>
      <c r="J7" s="1278">
        <f t="shared" si="1"/>
        <v>729</v>
      </c>
      <c r="K7" s="1277">
        <f t="shared" si="1"/>
        <v>9</v>
      </c>
      <c r="L7" s="1276">
        <f t="shared" si="1"/>
        <v>16105</v>
      </c>
      <c r="M7" s="1275">
        <f t="shared" ref="M7:V9" si="2">SUMIF($A$10:$A$39,$X7,M$10:M$39)</f>
        <v>0</v>
      </c>
      <c r="N7" s="1274">
        <f t="shared" si="2"/>
        <v>0</v>
      </c>
      <c r="O7" s="1275">
        <f t="shared" si="2"/>
        <v>0</v>
      </c>
      <c r="P7" s="1274">
        <f t="shared" si="2"/>
        <v>0</v>
      </c>
      <c r="Q7" s="1275">
        <f t="shared" si="2"/>
        <v>650</v>
      </c>
      <c r="R7" s="1274">
        <f t="shared" si="2"/>
        <v>7920</v>
      </c>
      <c r="S7" s="1275">
        <f t="shared" si="2"/>
        <v>0</v>
      </c>
      <c r="T7" s="1274">
        <f t="shared" si="2"/>
        <v>0</v>
      </c>
      <c r="U7" s="1273">
        <f t="shared" si="2"/>
        <v>659</v>
      </c>
      <c r="V7" s="1272">
        <f t="shared" si="2"/>
        <v>24025</v>
      </c>
      <c r="X7" s="1" t="s">
        <v>1462</v>
      </c>
    </row>
    <row r="8" spans="1:27" ht="18.5" customHeight="1" x14ac:dyDescent="0.7">
      <c r="A8" s="2718" t="s">
        <v>804</v>
      </c>
      <c r="B8" s="2719"/>
      <c r="C8" s="1271">
        <f t="shared" si="1"/>
        <v>586</v>
      </c>
      <c r="D8" s="1268">
        <f t="shared" si="1"/>
        <v>8980</v>
      </c>
      <c r="E8" s="1267">
        <f t="shared" si="1"/>
        <v>165</v>
      </c>
      <c r="F8" s="1266">
        <f t="shared" si="1"/>
        <v>2426</v>
      </c>
      <c r="G8" s="1267">
        <f t="shared" si="1"/>
        <v>16</v>
      </c>
      <c r="H8" s="1266">
        <f t="shared" si="1"/>
        <v>3362</v>
      </c>
      <c r="I8" s="1265">
        <f t="shared" si="1"/>
        <v>767</v>
      </c>
      <c r="J8" s="1270">
        <f t="shared" si="1"/>
        <v>14768</v>
      </c>
      <c r="K8" s="1269">
        <f t="shared" si="1"/>
        <v>49</v>
      </c>
      <c r="L8" s="1268">
        <f t="shared" si="1"/>
        <v>84514</v>
      </c>
      <c r="M8" s="1267">
        <f t="shared" si="2"/>
        <v>34</v>
      </c>
      <c r="N8" s="1266">
        <f t="shared" si="2"/>
        <v>1623</v>
      </c>
      <c r="O8" s="1267">
        <f t="shared" si="2"/>
        <v>22</v>
      </c>
      <c r="P8" s="1266">
        <f t="shared" si="2"/>
        <v>92</v>
      </c>
      <c r="Q8" s="1267">
        <f t="shared" si="2"/>
        <v>76</v>
      </c>
      <c r="R8" s="1266">
        <f t="shared" si="2"/>
        <v>3183</v>
      </c>
      <c r="S8" s="1267">
        <f t="shared" si="2"/>
        <v>303</v>
      </c>
      <c r="T8" s="1266">
        <f t="shared" si="2"/>
        <v>6439</v>
      </c>
      <c r="U8" s="1265">
        <f t="shared" si="2"/>
        <v>484</v>
      </c>
      <c r="V8" s="1264">
        <f t="shared" si="2"/>
        <v>95851</v>
      </c>
      <c r="X8" s="1" t="s">
        <v>1461</v>
      </c>
    </row>
    <row r="9" spans="1:27" ht="18.5" customHeight="1" thickBot="1" x14ac:dyDescent="0.75">
      <c r="A9" s="2720" t="s">
        <v>803</v>
      </c>
      <c r="B9" s="2721"/>
      <c r="C9" s="1263">
        <f t="shared" si="1"/>
        <v>425</v>
      </c>
      <c r="D9" s="1260">
        <f t="shared" si="1"/>
        <v>11237</v>
      </c>
      <c r="E9" s="1259">
        <f t="shared" si="1"/>
        <v>9</v>
      </c>
      <c r="F9" s="1258">
        <f t="shared" si="1"/>
        <v>260</v>
      </c>
      <c r="G9" s="1259">
        <f t="shared" si="1"/>
        <v>206</v>
      </c>
      <c r="H9" s="1258">
        <f t="shared" si="1"/>
        <v>8021</v>
      </c>
      <c r="I9" s="1257">
        <f t="shared" si="1"/>
        <v>640</v>
      </c>
      <c r="J9" s="1262">
        <f t="shared" si="1"/>
        <v>19518</v>
      </c>
      <c r="K9" s="1261">
        <f t="shared" si="1"/>
        <v>50</v>
      </c>
      <c r="L9" s="1260">
        <f t="shared" si="1"/>
        <v>81800</v>
      </c>
      <c r="M9" s="1259">
        <f t="shared" si="2"/>
        <v>16</v>
      </c>
      <c r="N9" s="1258">
        <f t="shared" si="2"/>
        <v>1308</v>
      </c>
      <c r="O9" s="1259">
        <f t="shared" si="2"/>
        <v>0</v>
      </c>
      <c r="P9" s="1258">
        <f t="shared" si="2"/>
        <v>0</v>
      </c>
      <c r="Q9" s="1259">
        <f t="shared" si="2"/>
        <v>82</v>
      </c>
      <c r="R9" s="1258">
        <f t="shared" si="2"/>
        <v>3875</v>
      </c>
      <c r="S9" s="1259">
        <f t="shared" si="2"/>
        <v>0</v>
      </c>
      <c r="T9" s="1258">
        <f t="shared" si="2"/>
        <v>0</v>
      </c>
      <c r="U9" s="1257">
        <f t="shared" si="2"/>
        <v>148</v>
      </c>
      <c r="V9" s="1256">
        <f t="shared" si="2"/>
        <v>86983</v>
      </c>
      <c r="X9" s="1" t="s">
        <v>761</v>
      </c>
    </row>
    <row r="10" spans="1:27" ht="18.5" customHeight="1" x14ac:dyDescent="0.7">
      <c r="A10" s="1255" t="s">
        <v>761</v>
      </c>
      <c r="B10" s="1254" t="s">
        <v>801</v>
      </c>
      <c r="C10" s="1253">
        <v>45</v>
      </c>
      <c r="D10" s="1249">
        <v>305</v>
      </c>
      <c r="E10" s="1248">
        <v>2</v>
      </c>
      <c r="F10" s="1247">
        <v>74</v>
      </c>
      <c r="G10" s="1248">
        <v>198</v>
      </c>
      <c r="H10" s="1252" t="s">
        <v>1495</v>
      </c>
      <c r="I10" s="1246">
        <f t="shared" ref="I10:I39" si="3">SUM(C10,E10,G10)</f>
        <v>245</v>
      </c>
      <c r="J10" s="1251">
        <f t="shared" ref="J10:J39" si="4">SUM(D10,F10,H10)</f>
        <v>379</v>
      </c>
      <c r="K10" s="1250">
        <v>32</v>
      </c>
      <c r="L10" s="1249">
        <v>62861</v>
      </c>
      <c r="M10" s="1248">
        <v>16</v>
      </c>
      <c r="N10" s="1247">
        <v>1308</v>
      </c>
      <c r="O10" s="1248">
        <v>0</v>
      </c>
      <c r="P10" s="1247">
        <v>0</v>
      </c>
      <c r="Q10" s="1248">
        <v>40</v>
      </c>
      <c r="R10" s="1247">
        <v>2818</v>
      </c>
      <c r="S10" s="1248">
        <v>0</v>
      </c>
      <c r="T10" s="1247">
        <v>0</v>
      </c>
      <c r="U10" s="1246">
        <f t="shared" ref="U10:U39" si="5">SUM(K10,M10,O10,Q10,S10)</f>
        <v>88</v>
      </c>
      <c r="V10" s="1245">
        <f t="shared" ref="V10:V39" si="6">SUM(L10,N10,P10,R10,T10)</f>
        <v>66987</v>
      </c>
    </row>
    <row r="11" spans="1:27" ht="18.5" customHeight="1" x14ac:dyDescent="0.7">
      <c r="A11" s="1242" t="s">
        <v>765</v>
      </c>
      <c r="B11" s="1241" t="s">
        <v>799</v>
      </c>
      <c r="C11" s="1240">
        <v>11</v>
      </c>
      <c r="D11" s="1237">
        <v>36</v>
      </c>
      <c r="E11" s="1236">
        <v>49</v>
      </c>
      <c r="F11" s="1235">
        <v>738</v>
      </c>
      <c r="G11" s="1236">
        <v>0</v>
      </c>
      <c r="H11" s="1235">
        <v>0</v>
      </c>
      <c r="I11" s="1234">
        <f t="shared" si="3"/>
        <v>60</v>
      </c>
      <c r="J11" s="1239">
        <f t="shared" si="4"/>
        <v>774</v>
      </c>
      <c r="K11" s="1238">
        <v>4</v>
      </c>
      <c r="L11" s="1237">
        <v>14885</v>
      </c>
      <c r="M11" s="1236">
        <v>3</v>
      </c>
      <c r="N11" s="1235">
        <v>700</v>
      </c>
      <c r="O11" s="1236">
        <v>0</v>
      </c>
      <c r="P11" s="1235">
        <v>0</v>
      </c>
      <c r="Q11" s="1236">
        <v>26</v>
      </c>
      <c r="R11" s="1235">
        <v>1556</v>
      </c>
      <c r="S11" s="1236">
        <v>0</v>
      </c>
      <c r="T11" s="1235">
        <v>0</v>
      </c>
      <c r="U11" s="1234">
        <f t="shared" si="5"/>
        <v>33</v>
      </c>
      <c r="V11" s="1233">
        <f t="shared" si="6"/>
        <v>17141</v>
      </c>
    </row>
    <row r="12" spans="1:27" ht="18.5" customHeight="1" x14ac:dyDescent="0.7">
      <c r="A12" s="1242" t="s">
        <v>765</v>
      </c>
      <c r="B12" s="1241" t="s">
        <v>797</v>
      </c>
      <c r="C12" s="1240">
        <v>164</v>
      </c>
      <c r="D12" s="1237">
        <v>1521</v>
      </c>
      <c r="E12" s="1236">
        <v>0</v>
      </c>
      <c r="F12" s="1235">
        <v>0</v>
      </c>
      <c r="G12" s="1236">
        <v>0</v>
      </c>
      <c r="H12" s="1235">
        <v>0</v>
      </c>
      <c r="I12" s="1234">
        <f t="shared" si="3"/>
        <v>164</v>
      </c>
      <c r="J12" s="1239">
        <f t="shared" si="4"/>
        <v>1521</v>
      </c>
      <c r="K12" s="1238">
        <v>12</v>
      </c>
      <c r="L12" s="1237">
        <v>8651</v>
      </c>
      <c r="M12" s="1236">
        <v>5</v>
      </c>
      <c r="N12" s="1235">
        <v>114</v>
      </c>
      <c r="O12" s="1236">
        <v>0</v>
      </c>
      <c r="P12" s="1235">
        <v>0</v>
      </c>
      <c r="Q12" s="1236">
        <v>1</v>
      </c>
      <c r="R12" s="1235">
        <v>49</v>
      </c>
      <c r="S12" s="1236">
        <v>0</v>
      </c>
      <c r="T12" s="1235">
        <v>0</v>
      </c>
      <c r="U12" s="1234">
        <f t="shared" si="5"/>
        <v>18</v>
      </c>
      <c r="V12" s="1233">
        <f t="shared" si="6"/>
        <v>8814</v>
      </c>
    </row>
    <row r="13" spans="1:27" ht="18.5" customHeight="1" x14ac:dyDescent="0.7">
      <c r="A13" s="1242" t="s">
        <v>765</v>
      </c>
      <c r="B13" s="1241" t="s">
        <v>796</v>
      </c>
      <c r="C13" s="1240">
        <v>0</v>
      </c>
      <c r="D13" s="1237">
        <v>0</v>
      </c>
      <c r="E13" s="1236">
        <v>66</v>
      </c>
      <c r="F13" s="1235">
        <v>331</v>
      </c>
      <c r="G13" s="1236">
        <v>3</v>
      </c>
      <c r="H13" s="1235">
        <v>2489</v>
      </c>
      <c r="I13" s="1234">
        <f t="shared" si="3"/>
        <v>69</v>
      </c>
      <c r="J13" s="1239">
        <f t="shared" si="4"/>
        <v>2820</v>
      </c>
      <c r="K13" s="1238">
        <v>7</v>
      </c>
      <c r="L13" s="1237">
        <v>23341</v>
      </c>
      <c r="M13" s="1236">
        <v>4</v>
      </c>
      <c r="N13" s="1235">
        <v>65</v>
      </c>
      <c r="O13" s="1236">
        <v>8</v>
      </c>
      <c r="P13" s="1235">
        <v>61</v>
      </c>
      <c r="Q13" s="1236">
        <v>15</v>
      </c>
      <c r="R13" s="1235">
        <v>710</v>
      </c>
      <c r="S13" s="1236">
        <v>301</v>
      </c>
      <c r="T13" s="1235">
        <v>6403</v>
      </c>
      <c r="U13" s="1234">
        <f t="shared" si="5"/>
        <v>335</v>
      </c>
      <c r="V13" s="1233">
        <f t="shared" si="6"/>
        <v>30580</v>
      </c>
    </row>
    <row r="14" spans="1:27" ht="18.5" customHeight="1" x14ac:dyDescent="0.7">
      <c r="A14" s="1242" t="s">
        <v>761</v>
      </c>
      <c r="B14" s="1241" t="s">
        <v>795</v>
      </c>
      <c r="C14" s="1240">
        <v>8</v>
      </c>
      <c r="D14" s="1237">
        <v>670</v>
      </c>
      <c r="E14" s="1236">
        <v>0</v>
      </c>
      <c r="F14" s="1235">
        <v>0</v>
      </c>
      <c r="G14" s="1236">
        <v>4</v>
      </c>
      <c r="H14" s="1235">
        <v>7956</v>
      </c>
      <c r="I14" s="1234">
        <f t="shared" si="3"/>
        <v>12</v>
      </c>
      <c r="J14" s="1239">
        <f t="shared" si="4"/>
        <v>8626</v>
      </c>
      <c r="K14" s="1238">
        <v>0</v>
      </c>
      <c r="L14" s="1237">
        <v>0</v>
      </c>
      <c r="M14" s="1236">
        <v>0</v>
      </c>
      <c r="N14" s="1235">
        <v>0</v>
      </c>
      <c r="O14" s="1236">
        <v>0</v>
      </c>
      <c r="P14" s="1235">
        <v>0</v>
      </c>
      <c r="Q14" s="1236">
        <v>0</v>
      </c>
      <c r="R14" s="1235">
        <v>0</v>
      </c>
      <c r="S14" s="1236">
        <v>0</v>
      </c>
      <c r="T14" s="1235">
        <v>0</v>
      </c>
      <c r="U14" s="1234">
        <f t="shared" si="5"/>
        <v>0</v>
      </c>
      <c r="V14" s="1233">
        <f t="shared" si="6"/>
        <v>0</v>
      </c>
    </row>
    <row r="15" spans="1:27" ht="18.5" customHeight="1" x14ac:dyDescent="0.7">
      <c r="A15" s="1242" t="s">
        <v>765</v>
      </c>
      <c r="B15" s="1241" t="s">
        <v>793</v>
      </c>
      <c r="C15" s="1240">
        <v>97</v>
      </c>
      <c r="D15" s="1237">
        <v>1577</v>
      </c>
      <c r="E15" s="1236">
        <v>0</v>
      </c>
      <c r="F15" s="1235">
        <v>0</v>
      </c>
      <c r="G15" s="1236">
        <v>2</v>
      </c>
      <c r="H15" s="1244" t="s">
        <v>1495</v>
      </c>
      <c r="I15" s="1234">
        <f t="shared" si="3"/>
        <v>99</v>
      </c>
      <c r="J15" s="1239">
        <f t="shared" si="4"/>
        <v>1577</v>
      </c>
      <c r="K15" s="1238">
        <v>0</v>
      </c>
      <c r="L15" s="1237">
        <v>0</v>
      </c>
      <c r="M15" s="1236">
        <v>0</v>
      </c>
      <c r="N15" s="1235">
        <v>0</v>
      </c>
      <c r="O15" s="1236">
        <v>0</v>
      </c>
      <c r="P15" s="1235">
        <v>0</v>
      </c>
      <c r="Q15" s="1236">
        <v>0</v>
      </c>
      <c r="R15" s="1235">
        <v>0</v>
      </c>
      <c r="S15" s="1236">
        <v>0</v>
      </c>
      <c r="T15" s="1235">
        <v>0</v>
      </c>
      <c r="U15" s="1234">
        <f t="shared" si="5"/>
        <v>0</v>
      </c>
      <c r="V15" s="1233">
        <f t="shared" si="6"/>
        <v>0</v>
      </c>
    </row>
    <row r="16" spans="1:27" ht="18.5" customHeight="1" x14ac:dyDescent="0.7">
      <c r="A16" s="1242" t="s">
        <v>765</v>
      </c>
      <c r="B16" s="1241" t="s">
        <v>792</v>
      </c>
      <c r="C16" s="1240">
        <v>4</v>
      </c>
      <c r="D16" s="1237">
        <v>303</v>
      </c>
      <c r="E16" s="1236">
        <v>4</v>
      </c>
      <c r="F16" s="1235">
        <v>243</v>
      </c>
      <c r="G16" s="1236">
        <v>0</v>
      </c>
      <c r="H16" s="1235">
        <v>0</v>
      </c>
      <c r="I16" s="1234">
        <f t="shared" si="3"/>
        <v>8</v>
      </c>
      <c r="J16" s="1239">
        <f t="shared" si="4"/>
        <v>546</v>
      </c>
      <c r="K16" s="1238">
        <v>0</v>
      </c>
      <c r="L16" s="1237">
        <v>0</v>
      </c>
      <c r="M16" s="1236">
        <v>1</v>
      </c>
      <c r="N16" s="1235">
        <v>78</v>
      </c>
      <c r="O16" s="1236">
        <v>0</v>
      </c>
      <c r="P16" s="1235">
        <v>0</v>
      </c>
      <c r="Q16" s="1236">
        <v>8</v>
      </c>
      <c r="R16" s="1235">
        <v>258</v>
      </c>
      <c r="S16" s="1236">
        <v>2</v>
      </c>
      <c r="T16" s="1235">
        <v>36</v>
      </c>
      <c r="U16" s="1234">
        <f t="shared" si="5"/>
        <v>11</v>
      </c>
      <c r="V16" s="1233">
        <f t="shared" si="6"/>
        <v>372</v>
      </c>
    </row>
    <row r="17" spans="1:22" ht="18.5" customHeight="1" x14ac:dyDescent="0.7">
      <c r="A17" s="1242" t="s">
        <v>765</v>
      </c>
      <c r="B17" s="1241" t="s">
        <v>791</v>
      </c>
      <c r="C17" s="1240">
        <v>10</v>
      </c>
      <c r="D17" s="1237">
        <v>45</v>
      </c>
      <c r="E17" s="1236">
        <v>2</v>
      </c>
      <c r="F17" s="1235">
        <v>131</v>
      </c>
      <c r="G17" s="1236">
        <v>0</v>
      </c>
      <c r="H17" s="1235">
        <v>0</v>
      </c>
      <c r="I17" s="1234">
        <f t="shared" si="3"/>
        <v>12</v>
      </c>
      <c r="J17" s="1239">
        <f t="shared" si="4"/>
        <v>176</v>
      </c>
      <c r="K17" s="1238">
        <v>4</v>
      </c>
      <c r="L17" s="1237">
        <v>12372</v>
      </c>
      <c r="M17" s="1236">
        <v>1</v>
      </c>
      <c r="N17" s="1235">
        <v>45</v>
      </c>
      <c r="O17" s="1236">
        <v>0</v>
      </c>
      <c r="P17" s="1235">
        <v>0</v>
      </c>
      <c r="Q17" s="1236">
        <v>2</v>
      </c>
      <c r="R17" s="1235">
        <v>57</v>
      </c>
      <c r="S17" s="1236">
        <v>0</v>
      </c>
      <c r="T17" s="1235">
        <v>0</v>
      </c>
      <c r="U17" s="1234">
        <f t="shared" si="5"/>
        <v>7</v>
      </c>
      <c r="V17" s="1233">
        <f t="shared" si="6"/>
        <v>12474</v>
      </c>
    </row>
    <row r="18" spans="1:22" ht="18.5" customHeight="1" x14ac:dyDescent="0.7">
      <c r="A18" s="1242" t="s">
        <v>765</v>
      </c>
      <c r="B18" s="1241" t="s">
        <v>790</v>
      </c>
      <c r="C18" s="1240">
        <v>14</v>
      </c>
      <c r="D18" s="1237">
        <v>1358</v>
      </c>
      <c r="E18" s="1236">
        <v>2</v>
      </c>
      <c r="F18" s="1235">
        <v>341</v>
      </c>
      <c r="G18" s="1236">
        <v>6</v>
      </c>
      <c r="H18" s="1235">
        <v>108</v>
      </c>
      <c r="I18" s="1234">
        <f t="shared" si="3"/>
        <v>22</v>
      </c>
      <c r="J18" s="1239">
        <f t="shared" si="4"/>
        <v>1807</v>
      </c>
      <c r="K18" s="1238">
        <v>0</v>
      </c>
      <c r="L18" s="1237">
        <v>0</v>
      </c>
      <c r="M18" s="1236">
        <v>0</v>
      </c>
      <c r="N18" s="1235">
        <v>0</v>
      </c>
      <c r="O18" s="1236">
        <v>0</v>
      </c>
      <c r="P18" s="1235">
        <v>0</v>
      </c>
      <c r="Q18" s="1236">
        <v>0</v>
      </c>
      <c r="R18" s="1235">
        <v>0</v>
      </c>
      <c r="S18" s="1236">
        <v>0</v>
      </c>
      <c r="T18" s="1235">
        <v>0</v>
      </c>
      <c r="U18" s="1234">
        <f t="shared" si="5"/>
        <v>0</v>
      </c>
      <c r="V18" s="1233">
        <f t="shared" si="6"/>
        <v>0</v>
      </c>
    </row>
    <row r="19" spans="1:22" ht="18.5" customHeight="1" x14ac:dyDescent="0.7">
      <c r="A19" s="1242" t="s">
        <v>761</v>
      </c>
      <c r="B19" s="1241" t="s">
        <v>789</v>
      </c>
      <c r="C19" s="1240">
        <v>111</v>
      </c>
      <c r="D19" s="1237">
        <v>521</v>
      </c>
      <c r="E19" s="1236">
        <v>0</v>
      </c>
      <c r="F19" s="1235">
        <v>0</v>
      </c>
      <c r="G19" s="1236">
        <v>0</v>
      </c>
      <c r="H19" s="1235">
        <v>0</v>
      </c>
      <c r="I19" s="1234">
        <f t="shared" si="3"/>
        <v>111</v>
      </c>
      <c r="J19" s="1239">
        <f t="shared" si="4"/>
        <v>521</v>
      </c>
      <c r="K19" s="1238">
        <v>0</v>
      </c>
      <c r="L19" s="1237">
        <v>0</v>
      </c>
      <c r="M19" s="1236">
        <v>0</v>
      </c>
      <c r="N19" s="1235">
        <v>0</v>
      </c>
      <c r="O19" s="1236">
        <v>0</v>
      </c>
      <c r="P19" s="1235">
        <v>0</v>
      </c>
      <c r="Q19" s="1236">
        <v>0</v>
      </c>
      <c r="R19" s="1235">
        <v>0</v>
      </c>
      <c r="S19" s="1236">
        <v>0</v>
      </c>
      <c r="T19" s="1235">
        <v>0</v>
      </c>
      <c r="U19" s="1234">
        <f t="shared" si="5"/>
        <v>0</v>
      </c>
      <c r="V19" s="1233">
        <f t="shared" si="6"/>
        <v>0</v>
      </c>
    </row>
    <row r="20" spans="1:22" ht="18.5" customHeight="1" x14ac:dyDescent="0.7">
      <c r="A20" s="1242" t="s">
        <v>765</v>
      </c>
      <c r="B20" s="1241" t="s">
        <v>788</v>
      </c>
      <c r="C20" s="1240">
        <v>111</v>
      </c>
      <c r="D20" s="1237">
        <v>1745</v>
      </c>
      <c r="E20" s="1236">
        <v>12</v>
      </c>
      <c r="F20" s="1235">
        <v>109</v>
      </c>
      <c r="G20" s="1236">
        <v>1</v>
      </c>
      <c r="H20" s="1235">
        <v>765</v>
      </c>
      <c r="I20" s="1234">
        <f t="shared" si="3"/>
        <v>124</v>
      </c>
      <c r="J20" s="1239">
        <f t="shared" si="4"/>
        <v>2619</v>
      </c>
      <c r="K20" s="1238">
        <v>5</v>
      </c>
      <c r="L20" s="1237">
        <v>12496</v>
      </c>
      <c r="M20" s="1236">
        <v>5</v>
      </c>
      <c r="N20" s="1235">
        <v>125</v>
      </c>
      <c r="O20" s="1236">
        <v>0</v>
      </c>
      <c r="P20" s="1235">
        <v>0</v>
      </c>
      <c r="Q20" s="1236">
        <v>0</v>
      </c>
      <c r="R20" s="1235">
        <v>0</v>
      </c>
      <c r="S20" s="1236">
        <v>0</v>
      </c>
      <c r="T20" s="1235">
        <v>0</v>
      </c>
      <c r="U20" s="1234">
        <f t="shared" si="5"/>
        <v>10</v>
      </c>
      <c r="V20" s="1233">
        <f t="shared" si="6"/>
        <v>12621</v>
      </c>
    </row>
    <row r="21" spans="1:22" ht="18.5" customHeight="1" x14ac:dyDescent="0.7">
      <c r="A21" s="1242" t="s">
        <v>782</v>
      </c>
      <c r="B21" s="1241" t="s">
        <v>787</v>
      </c>
      <c r="C21" s="1240">
        <v>65</v>
      </c>
      <c r="D21" s="1237">
        <v>468</v>
      </c>
      <c r="E21" s="1236">
        <v>0</v>
      </c>
      <c r="F21" s="1235">
        <v>0</v>
      </c>
      <c r="G21" s="1236">
        <v>0</v>
      </c>
      <c r="H21" s="1235">
        <v>0</v>
      </c>
      <c r="I21" s="1234">
        <f t="shared" si="3"/>
        <v>65</v>
      </c>
      <c r="J21" s="1239">
        <f t="shared" si="4"/>
        <v>468</v>
      </c>
      <c r="K21" s="1238">
        <v>2</v>
      </c>
      <c r="L21" s="1237">
        <v>2816</v>
      </c>
      <c r="M21" s="1236">
        <v>0</v>
      </c>
      <c r="N21" s="1235">
        <v>0</v>
      </c>
      <c r="O21" s="1236">
        <v>0</v>
      </c>
      <c r="P21" s="1235">
        <v>0</v>
      </c>
      <c r="Q21" s="1236">
        <v>1</v>
      </c>
      <c r="R21" s="1235">
        <v>64</v>
      </c>
      <c r="S21" s="1236">
        <v>0</v>
      </c>
      <c r="T21" s="1235">
        <v>0</v>
      </c>
      <c r="U21" s="1234">
        <f t="shared" si="5"/>
        <v>3</v>
      </c>
      <c r="V21" s="1233">
        <f t="shared" si="6"/>
        <v>2880</v>
      </c>
    </row>
    <row r="22" spans="1:22" ht="18.5" customHeight="1" x14ac:dyDescent="0.7">
      <c r="A22" s="1242" t="s">
        <v>782</v>
      </c>
      <c r="B22" s="1241" t="s">
        <v>785</v>
      </c>
      <c r="C22" s="1240">
        <v>41</v>
      </c>
      <c r="D22" s="1237">
        <v>261</v>
      </c>
      <c r="E22" s="1236">
        <v>0</v>
      </c>
      <c r="F22" s="1235">
        <v>0</v>
      </c>
      <c r="G22" s="1236">
        <v>2</v>
      </c>
      <c r="H22" s="1244" t="s">
        <v>1495</v>
      </c>
      <c r="I22" s="1234">
        <f t="shared" si="3"/>
        <v>43</v>
      </c>
      <c r="J22" s="1239">
        <f t="shared" si="4"/>
        <v>261</v>
      </c>
      <c r="K22" s="1238">
        <v>0</v>
      </c>
      <c r="L22" s="1237">
        <v>0</v>
      </c>
      <c r="M22" s="1236">
        <v>0</v>
      </c>
      <c r="N22" s="1235">
        <v>0</v>
      </c>
      <c r="O22" s="1236">
        <v>0</v>
      </c>
      <c r="P22" s="1235">
        <v>0</v>
      </c>
      <c r="Q22" s="1236">
        <v>0</v>
      </c>
      <c r="R22" s="1235">
        <v>0</v>
      </c>
      <c r="S22" s="1236">
        <v>0</v>
      </c>
      <c r="T22" s="1235">
        <v>0</v>
      </c>
      <c r="U22" s="1234">
        <f t="shared" si="5"/>
        <v>0</v>
      </c>
      <c r="V22" s="1233">
        <f t="shared" si="6"/>
        <v>0</v>
      </c>
    </row>
    <row r="23" spans="1:22" ht="18.5" customHeight="1" x14ac:dyDescent="0.7">
      <c r="A23" s="1242" t="s">
        <v>761</v>
      </c>
      <c r="B23" s="1241" t="s">
        <v>784</v>
      </c>
      <c r="C23" s="1240">
        <v>10</v>
      </c>
      <c r="D23" s="1237">
        <v>4033</v>
      </c>
      <c r="E23" s="1236">
        <v>0</v>
      </c>
      <c r="F23" s="1235">
        <v>0</v>
      </c>
      <c r="G23" s="1236">
        <v>1</v>
      </c>
      <c r="H23" s="1235">
        <v>65</v>
      </c>
      <c r="I23" s="1234">
        <f t="shared" si="3"/>
        <v>11</v>
      </c>
      <c r="J23" s="1239">
        <f t="shared" si="4"/>
        <v>4098</v>
      </c>
      <c r="K23" s="1238">
        <v>0</v>
      </c>
      <c r="L23" s="1237">
        <v>0</v>
      </c>
      <c r="M23" s="1236">
        <v>0</v>
      </c>
      <c r="N23" s="1235">
        <v>0</v>
      </c>
      <c r="O23" s="1236">
        <v>0</v>
      </c>
      <c r="P23" s="1235">
        <v>0</v>
      </c>
      <c r="Q23" s="1236">
        <v>0</v>
      </c>
      <c r="R23" s="1235">
        <v>0</v>
      </c>
      <c r="S23" s="1236">
        <v>0</v>
      </c>
      <c r="T23" s="1235">
        <v>0</v>
      </c>
      <c r="U23" s="1234">
        <f t="shared" si="5"/>
        <v>0</v>
      </c>
      <c r="V23" s="1233">
        <f t="shared" si="6"/>
        <v>0</v>
      </c>
    </row>
    <row r="24" spans="1:22" ht="18.5" customHeight="1" x14ac:dyDescent="0.7">
      <c r="A24" s="1242" t="s">
        <v>782</v>
      </c>
      <c r="B24" s="1241" t="s">
        <v>781</v>
      </c>
      <c r="C24" s="1240">
        <v>0</v>
      </c>
      <c r="D24" s="1237">
        <v>0</v>
      </c>
      <c r="E24" s="1236">
        <v>0</v>
      </c>
      <c r="F24" s="1235">
        <v>0</v>
      </c>
      <c r="G24" s="1236">
        <v>0</v>
      </c>
      <c r="H24" s="1235">
        <v>0</v>
      </c>
      <c r="I24" s="1234">
        <f t="shared" si="3"/>
        <v>0</v>
      </c>
      <c r="J24" s="1239">
        <f t="shared" si="4"/>
        <v>0</v>
      </c>
      <c r="K24" s="1238">
        <v>7</v>
      </c>
      <c r="L24" s="1237">
        <v>13289</v>
      </c>
      <c r="M24" s="1236">
        <v>0</v>
      </c>
      <c r="N24" s="1235">
        <v>0</v>
      </c>
      <c r="O24" s="1236">
        <v>0</v>
      </c>
      <c r="P24" s="1235">
        <v>0</v>
      </c>
      <c r="Q24" s="1236">
        <v>649</v>
      </c>
      <c r="R24" s="1235">
        <v>7856</v>
      </c>
      <c r="S24" s="1236">
        <v>0</v>
      </c>
      <c r="T24" s="1235">
        <v>0</v>
      </c>
      <c r="U24" s="1234">
        <f t="shared" si="5"/>
        <v>656</v>
      </c>
      <c r="V24" s="1233">
        <f t="shared" si="6"/>
        <v>21145</v>
      </c>
    </row>
    <row r="25" spans="1:22" ht="18.5" customHeight="1" x14ac:dyDescent="0.7">
      <c r="A25" s="1242" t="s">
        <v>761</v>
      </c>
      <c r="B25" s="1241" t="s">
        <v>780</v>
      </c>
      <c r="C25" s="1240">
        <v>12</v>
      </c>
      <c r="D25" s="1237">
        <v>3546</v>
      </c>
      <c r="E25" s="1236">
        <v>3</v>
      </c>
      <c r="F25" s="1235">
        <v>156</v>
      </c>
      <c r="G25" s="1236">
        <v>0</v>
      </c>
      <c r="H25" s="1235">
        <v>0</v>
      </c>
      <c r="I25" s="1234">
        <f t="shared" si="3"/>
        <v>15</v>
      </c>
      <c r="J25" s="1239">
        <f t="shared" si="4"/>
        <v>3702</v>
      </c>
      <c r="K25" s="1238">
        <v>0</v>
      </c>
      <c r="L25" s="1237">
        <v>0</v>
      </c>
      <c r="M25" s="1236">
        <v>0</v>
      </c>
      <c r="N25" s="1235">
        <v>0</v>
      </c>
      <c r="O25" s="1236">
        <v>0</v>
      </c>
      <c r="P25" s="1235">
        <v>0</v>
      </c>
      <c r="Q25" s="1236">
        <v>0</v>
      </c>
      <c r="R25" s="1235">
        <v>0</v>
      </c>
      <c r="S25" s="1236">
        <v>0</v>
      </c>
      <c r="T25" s="1235">
        <v>0</v>
      </c>
      <c r="U25" s="1234">
        <f t="shared" si="5"/>
        <v>0</v>
      </c>
      <c r="V25" s="1233">
        <f t="shared" si="6"/>
        <v>0</v>
      </c>
    </row>
    <row r="26" spans="1:22" ht="18.5" customHeight="1" x14ac:dyDescent="0.7">
      <c r="A26" s="1242" t="s">
        <v>761</v>
      </c>
      <c r="B26" s="1241" t="s">
        <v>777</v>
      </c>
      <c r="C26" s="1240">
        <v>222</v>
      </c>
      <c r="D26" s="1237">
        <v>1986</v>
      </c>
      <c r="E26" s="1236">
        <v>0</v>
      </c>
      <c r="F26" s="1235">
        <v>0</v>
      </c>
      <c r="G26" s="1236">
        <v>0</v>
      </c>
      <c r="H26" s="1235">
        <v>0</v>
      </c>
      <c r="I26" s="1234">
        <f t="shared" si="3"/>
        <v>222</v>
      </c>
      <c r="J26" s="1239">
        <f t="shared" si="4"/>
        <v>1986</v>
      </c>
      <c r="K26" s="1238">
        <v>9</v>
      </c>
      <c r="L26" s="1237">
        <v>12660</v>
      </c>
      <c r="M26" s="1236">
        <v>0</v>
      </c>
      <c r="N26" s="1235">
        <v>0</v>
      </c>
      <c r="O26" s="1236">
        <v>0</v>
      </c>
      <c r="P26" s="1235">
        <v>0</v>
      </c>
      <c r="Q26" s="1236">
        <v>15</v>
      </c>
      <c r="R26" s="1235">
        <v>768</v>
      </c>
      <c r="S26" s="1236">
        <v>0</v>
      </c>
      <c r="T26" s="1235">
        <v>0</v>
      </c>
      <c r="U26" s="1234">
        <f t="shared" si="5"/>
        <v>24</v>
      </c>
      <c r="V26" s="1233">
        <f t="shared" si="6"/>
        <v>13428</v>
      </c>
    </row>
    <row r="27" spans="1:22" ht="18.5" customHeight="1" x14ac:dyDescent="0.7">
      <c r="A27" s="1242" t="s">
        <v>765</v>
      </c>
      <c r="B27" s="1241" t="s">
        <v>776</v>
      </c>
      <c r="C27" s="1240">
        <v>48</v>
      </c>
      <c r="D27" s="1237">
        <v>594</v>
      </c>
      <c r="E27" s="1236">
        <v>6</v>
      </c>
      <c r="F27" s="1235">
        <v>329</v>
      </c>
      <c r="G27" s="1236">
        <v>0</v>
      </c>
      <c r="H27" s="1235">
        <v>0</v>
      </c>
      <c r="I27" s="1234">
        <f t="shared" si="3"/>
        <v>54</v>
      </c>
      <c r="J27" s="1239">
        <f t="shared" si="4"/>
        <v>923</v>
      </c>
      <c r="K27" s="1238">
        <v>1</v>
      </c>
      <c r="L27" s="1237">
        <v>17</v>
      </c>
      <c r="M27" s="1236">
        <v>3</v>
      </c>
      <c r="N27" s="1235">
        <v>149</v>
      </c>
      <c r="O27" s="1236">
        <v>0</v>
      </c>
      <c r="P27" s="1235">
        <v>0</v>
      </c>
      <c r="Q27" s="1236">
        <v>9</v>
      </c>
      <c r="R27" s="1235">
        <v>162</v>
      </c>
      <c r="S27" s="1236">
        <v>0</v>
      </c>
      <c r="T27" s="1235">
        <v>0</v>
      </c>
      <c r="U27" s="1234">
        <f t="shared" si="5"/>
        <v>13</v>
      </c>
      <c r="V27" s="1233">
        <f t="shared" si="6"/>
        <v>328</v>
      </c>
    </row>
    <row r="28" spans="1:22" ht="18.5" customHeight="1" x14ac:dyDescent="0.7">
      <c r="A28" s="1242" t="s">
        <v>765</v>
      </c>
      <c r="B28" s="1241" t="s">
        <v>775</v>
      </c>
      <c r="C28" s="1240">
        <v>93</v>
      </c>
      <c r="D28" s="1237">
        <v>1499</v>
      </c>
      <c r="E28" s="1236">
        <v>24</v>
      </c>
      <c r="F28" s="1235">
        <v>204</v>
      </c>
      <c r="G28" s="1236">
        <v>4</v>
      </c>
      <c r="H28" s="1244" t="s">
        <v>1495</v>
      </c>
      <c r="I28" s="1234">
        <f t="shared" si="3"/>
        <v>121</v>
      </c>
      <c r="J28" s="1239">
        <f t="shared" si="4"/>
        <v>1703</v>
      </c>
      <c r="K28" s="1238">
        <v>14</v>
      </c>
      <c r="L28" s="1237">
        <v>12752</v>
      </c>
      <c r="M28" s="1236">
        <v>8</v>
      </c>
      <c r="N28" s="1235">
        <v>281</v>
      </c>
      <c r="O28" s="1236">
        <v>0</v>
      </c>
      <c r="P28" s="1235">
        <v>0</v>
      </c>
      <c r="Q28" s="1236">
        <v>13</v>
      </c>
      <c r="R28" s="1235">
        <v>373</v>
      </c>
      <c r="S28" s="1236">
        <v>0</v>
      </c>
      <c r="T28" s="1235">
        <v>0</v>
      </c>
      <c r="U28" s="1234">
        <f t="shared" si="5"/>
        <v>35</v>
      </c>
      <c r="V28" s="1233">
        <f t="shared" si="6"/>
        <v>13406</v>
      </c>
    </row>
    <row r="29" spans="1:22" ht="18.5" customHeight="1" x14ac:dyDescent="0.7">
      <c r="A29" s="1242" t="s">
        <v>761</v>
      </c>
      <c r="B29" s="1241" t="s">
        <v>774</v>
      </c>
      <c r="C29" s="1240">
        <v>4</v>
      </c>
      <c r="D29" s="1237">
        <v>74</v>
      </c>
      <c r="E29" s="1236">
        <v>0</v>
      </c>
      <c r="F29" s="1235">
        <v>0</v>
      </c>
      <c r="G29" s="1236">
        <v>0</v>
      </c>
      <c r="H29" s="1235">
        <v>0</v>
      </c>
      <c r="I29" s="1234">
        <f t="shared" si="3"/>
        <v>4</v>
      </c>
      <c r="J29" s="1239">
        <f t="shared" si="4"/>
        <v>74</v>
      </c>
      <c r="K29" s="1238">
        <v>0</v>
      </c>
      <c r="L29" s="1237">
        <v>0</v>
      </c>
      <c r="M29" s="1236">
        <v>0</v>
      </c>
      <c r="N29" s="1235">
        <v>0</v>
      </c>
      <c r="O29" s="1236">
        <v>0</v>
      </c>
      <c r="P29" s="1235">
        <v>0</v>
      </c>
      <c r="Q29" s="1236">
        <v>0</v>
      </c>
      <c r="R29" s="1235">
        <v>0</v>
      </c>
      <c r="S29" s="1236">
        <v>0</v>
      </c>
      <c r="T29" s="1235">
        <v>0</v>
      </c>
      <c r="U29" s="1234">
        <f t="shared" si="5"/>
        <v>0</v>
      </c>
      <c r="V29" s="1233">
        <f t="shared" si="6"/>
        <v>0</v>
      </c>
    </row>
    <row r="30" spans="1:22" ht="18.5" customHeight="1" x14ac:dyDescent="0.7">
      <c r="A30" s="1242" t="s">
        <v>761</v>
      </c>
      <c r="B30" s="1241" t="s">
        <v>773</v>
      </c>
      <c r="C30" s="1240">
        <v>13</v>
      </c>
      <c r="D30" s="1237">
        <v>102</v>
      </c>
      <c r="E30" s="1236">
        <v>4</v>
      </c>
      <c r="F30" s="1235">
        <v>30</v>
      </c>
      <c r="G30" s="1236">
        <v>3</v>
      </c>
      <c r="H30" s="1244" t="s">
        <v>1495</v>
      </c>
      <c r="I30" s="1234">
        <f t="shared" si="3"/>
        <v>20</v>
      </c>
      <c r="J30" s="1239">
        <f t="shared" si="4"/>
        <v>132</v>
      </c>
      <c r="K30" s="1238">
        <v>0</v>
      </c>
      <c r="L30" s="1237">
        <v>0</v>
      </c>
      <c r="M30" s="1236">
        <v>0</v>
      </c>
      <c r="N30" s="1235">
        <v>0</v>
      </c>
      <c r="O30" s="1236">
        <v>0</v>
      </c>
      <c r="P30" s="1235">
        <v>0</v>
      </c>
      <c r="Q30" s="1236">
        <v>0</v>
      </c>
      <c r="R30" s="1235">
        <v>0</v>
      </c>
      <c r="S30" s="1236">
        <v>0</v>
      </c>
      <c r="T30" s="1235">
        <v>0</v>
      </c>
      <c r="U30" s="1234">
        <f t="shared" si="5"/>
        <v>0</v>
      </c>
      <c r="V30" s="1233">
        <f t="shared" si="6"/>
        <v>0</v>
      </c>
    </row>
    <row r="31" spans="1:22" ht="18.5" customHeight="1" x14ac:dyDescent="0.7">
      <c r="A31" s="1242" t="s">
        <v>765</v>
      </c>
      <c r="B31" s="1241" t="s">
        <v>771</v>
      </c>
      <c r="C31" s="1240">
        <v>0</v>
      </c>
      <c r="D31" s="1237">
        <v>0</v>
      </c>
      <c r="E31" s="1236">
        <v>0</v>
      </c>
      <c r="F31" s="1235">
        <v>0</v>
      </c>
      <c r="G31" s="1236">
        <v>0</v>
      </c>
      <c r="H31" s="1235">
        <v>0</v>
      </c>
      <c r="I31" s="1234">
        <f t="shared" si="3"/>
        <v>0</v>
      </c>
      <c r="J31" s="1239">
        <f t="shared" si="4"/>
        <v>0</v>
      </c>
      <c r="K31" s="1238">
        <v>0</v>
      </c>
      <c r="L31" s="1237">
        <v>0</v>
      </c>
      <c r="M31" s="1236">
        <v>0</v>
      </c>
      <c r="N31" s="1235">
        <v>0</v>
      </c>
      <c r="O31" s="1236">
        <v>0</v>
      </c>
      <c r="P31" s="1235">
        <v>0</v>
      </c>
      <c r="Q31" s="1236">
        <v>0</v>
      </c>
      <c r="R31" s="1235">
        <v>0</v>
      </c>
      <c r="S31" s="1236">
        <v>0</v>
      </c>
      <c r="T31" s="1235">
        <v>0</v>
      </c>
      <c r="U31" s="1234">
        <f t="shared" si="5"/>
        <v>0</v>
      </c>
      <c r="V31" s="1233">
        <f t="shared" si="6"/>
        <v>0</v>
      </c>
    </row>
    <row r="32" spans="1:22" ht="18.5" customHeight="1" x14ac:dyDescent="0.7">
      <c r="A32" s="1242" t="s">
        <v>765</v>
      </c>
      <c r="B32" s="1241" t="s">
        <v>770</v>
      </c>
      <c r="C32" s="1240">
        <v>0</v>
      </c>
      <c r="D32" s="1237">
        <v>0</v>
      </c>
      <c r="E32" s="1236">
        <v>0</v>
      </c>
      <c r="F32" s="1235">
        <v>0</v>
      </c>
      <c r="G32" s="1236">
        <v>0</v>
      </c>
      <c r="H32" s="1235">
        <v>0</v>
      </c>
      <c r="I32" s="1234">
        <f t="shared" si="3"/>
        <v>0</v>
      </c>
      <c r="J32" s="1239">
        <f t="shared" si="4"/>
        <v>0</v>
      </c>
      <c r="K32" s="1238">
        <v>0</v>
      </c>
      <c r="L32" s="1237">
        <v>0</v>
      </c>
      <c r="M32" s="1236">
        <v>0</v>
      </c>
      <c r="N32" s="1235">
        <v>0</v>
      </c>
      <c r="O32" s="1236">
        <v>0</v>
      </c>
      <c r="P32" s="1235">
        <v>0</v>
      </c>
      <c r="Q32" s="1236">
        <v>0</v>
      </c>
      <c r="R32" s="1235">
        <v>0</v>
      </c>
      <c r="S32" s="1236">
        <v>0</v>
      </c>
      <c r="T32" s="1235">
        <v>0</v>
      </c>
      <c r="U32" s="1234">
        <f t="shared" si="5"/>
        <v>0</v>
      </c>
      <c r="V32" s="1233">
        <f t="shared" si="6"/>
        <v>0</v>
      </c>
    </row>
    <row r="33" spans="1:22" ht="18.5" customHeight="1" x14ac:dyDescent="0.7">
      <c r="A33" s="1242" t="s">
        <v>761</v>
      </c>
      <c r="B33" s="1241" t="s">
        <v>769</v>
      </c>
      <c r="C33" s="1240">
        <v>0</v>
      </c>
      <c r="D33" s="1237">
        <v>0</v>
      </c>
      <c r="E33" s="1236">
        <v>0</v>
      </c>
      <c r="F33" s="1235">
        <v>0</v>
      </c>
      <c r="G33" s="1236">
        <v>0</v>
      </c>
      <c r="H33" s="1235">
        <v>0</v>
      </c>
      <c r="I33" s="1234">
        <f t="shared" si="3"/>
        <v>0</v>
      </c>
      <c r="J33" s="1239">
        <f t="shared" si="4"/>
        <v>0</v>
      </c>
      <c r="K33" s="1238">
        <v>1</v>
      </c>
      <c r="L33" s="1237">
        <v>481</v>
      </c>
      <c r="M33" s="1236">
        <v>0</v>
      </c>
      <c r="N33" s="1235">
        <v>0</v>
      </c>
      <c r="O33" s="1236">
        <v>0</v>
      </c>
      <c r="P33" s="1235">
        <v>0</v>
      </c>
      <c r="Q33" s="1236">
        <v>0</v>
      </c>
      <c r="R33" s="1235">
        <v>0</v>
      </c>
      <c r="S33" s="1236">
        <v>0</v>
      </c>
      <c r="T33" s="1235">
        <v>0</v>
      </c>
      <c r="U33" s="1234">
        <f t="shared" si="5"/>
        <v>1</v>
      </c>
      <c r="V33" s="1233">
        <f t="shared" si="6"/>
        <v>481</v>
      </c>
    </row>
    <row r="34" spans="1:22" ht="18.5" customHeight="1" x14ac:dyDescent="0.7">
      <c r="A34" s="1242" t="s">
        <v>765</v>
      </c>
      <c r="B34" s="1241" t="s">
        <v>768</v>
      </c>
      <c r="C34" s="1240">
        <v>0</v>
      </c>
      <c r="D34" s="1237">
        <v>0</v>
      </c>
      <c r="E34" s="1236">
        <v>0</v>
      </c>
      <c r="F34" s="1235">
        <v>0</v>
      </c>
      <c r="G34" s="1236">
        <v>0</v>
      </c>
      <c r="H34" s="1235">
        <v>0</v>
      </c>
      <c r="I34" s="1234">
        <f t="shared" si="3"/>
        <v>0</v>
      </c>
      <c r="J34" s="1239">
        <f t="shared" si="4"/>
        <v>0</v>
      </c>
      <c r="K34" s="1238">
        <v>0</v>
      </c>
      <c r="L34" s="1237">
        <v>0</v>
      </c>
      <c r="M34" s="1236">
        <v>3</v>
      </c>
      <c r="N34" s="1235">
        <v>53</v>
      </c>
      <c r="O34" s="1236">
        <v>2</v>
      </c>
      <c r="P34" s="1235">
        <v>16</v>
      </c>
      <c r="Q34" s="1236">
        <v>2</v>
      </c>
      <c r="R34" s="1235">
        <v>18</v>
      </c>
      <c r="S34" s="1236">
        <v>0</v>
      </c>
      <c r="T34" s="1235">
        <v>0</v>
      </c>
      <c r="U34" s="1234">
        <f t="shared" si="5"/>
        <v>7</v>
      </c>
      <c r="V34" s="1233">
        <f t="shared" si="6"/>
        <v>87</v>
      </c>
    </row>
    <row r="35" spans="1:22" ht="18.5" customHeight="1" x14ac:dyDescent="0.7">
      <c r="A35" s="1242" t="s">
        <v>765</v>
      </c>
      <c r="B35" s="1241" t="s">
        <v>767</v>
      </c>
      <c r="C35" s="1240">
        <v>0</v>
      </c>
      <c r="D35" s="1237">
        <v>0</v>
      </c>
      <c r="E35" s="1236">
        <v>0</v>
      </c>
      <c r="F35" s="1235">
        <v>0</v>
      </c>
      <c r="G35" s="1236">
        <v>0</v>
      </c>
      <c r="H35" s="1235">
        <v>0</v>
      </c>
      <c r="I35" s="1234">
        <f t="shared" si="3"/>
        <v>0</v>
      </c>
      <c r="J35" s="1239">
        <f t="shared" si="4"/>
        <v>0</v>
      </c>
      <c r="K35" s="1238">
        <v>2</v>
      </c>
      <c r="L35" s="1243" t="s">
        <v>1495</v>
      </c>
      <c r="M35" s="1236">
        <v>1</v>
      </c>
      <c r="N35" s="1235">
        <v>13</v>
      </c>
      <c r="O35" s="1236">
        <v>12</v>
      </c>
      <c r="P35" s="1235">
        <v>15</v>
      </c>
      <c r="Q35" s="1236">
        <v>0</v>
      </c>
      <c r="R35" s="1235">
        <v>0</v>
      </c>
      <c r="S35" s="1236">
        <v>0</v>
      </c>
      <c r="T35" s="1235">
        <v>0</v>
      </c>
      <c r="U35" s="1234">
        <f t="shared" si="5"/>
        <v>15</v>
      </c>
      <c r="V35" s="1233">
        <f t="shared" si="6"/>
        <v>28</v>
      </c>
    </row>
    <row r="36" spans="1:22" ht="18.5" customHeight="1" x14ac:dyDescent="0.7">
      <c r="A36" s="1242" t="s">
        <v>765</v>
      </c>
      <c r="B36" s="1241" t="s">
        <v>766</v>
      </c>
      <c r="C36" s="1240">
        <v>0</v>
      </c>
      <c r="D36" s="1237">
        <v>0</v>
      </c>
      <c r="E36" s="1236">
        <v>0</v>
      </c>
      <c r="F36" s="1235">
        <v>0</v>
      </c>
      <c r="G36" s="1236">
        <v>0</v>
      </c>
      <c r="H36" s="1235">
        <v>0</v>
      </c>
      <c r="I36" s="1234">
        <f t="shared" si="3"/>
        <v>0</v>
      </c>
      <c r="J36" s="1239">
        <f t="shared" si="4"/>
        <v>0</v>
      </c>
      <c r="K36" s="1238">
        <v>0</v>
      </c>
      <c r="L36" s="1237">
        <v>0</v>
      </c>
      <c r="M36" s="1236">
        <v>0</v>
      </c>
      <c r="N36" s="1235">
        <v>0</v>
      </c>
      <c r="O36" s="1236">
        <v>0</v>
      </c>
      <c r="P36" s="1235">
        <v>0</v>
      </c>
      <c r="Q36" s="1236">
        <v>0</v>
      </c>
      <c r="R36" s="1235">
        <v>0</v>
      </c>
      <c r="S36" s="1236">
        <v>0</v>
      </c>
      <c r="T36" s="1235">
        <v>0</v>
      </c>
      <c r="U36" s="1234">
        <f t="shared" si="5"/>
        <v>0</v>
      </c>
      <c r="V36" s="1233">
        <f t="shared" si="6"/>
        <v>0</v>
      </c>
    </row>
    <row r="37" spans="1:22" ht="18.5" customHeight="1" x14ac:dyDescent="0.7">
      <c r="A37" s="1242" t="s">
        <v>765</v>
      </c>
      <c r="B37" s="1241" t="s">
        <v>764</v>
      </c>
      <c r="C37" s="1240">
        <v>34</v>
      </c>
      <c r="D37" s="1237">
        <v>302</v>
      </c>
      <c r="E37" s="1236">
        <v>0</v>
      </c>
      <c r="F37" s="1235">
        <v>0</v>
      </c>
      <c r="G37" s="1236">
        <v>0</v>
      </c>
      <c r="H37" s="1235">
        <v>0</v>
      </c>
      <c r="I37" s="1234">
        <f t="shared" si="3"/>
        <v>34</v>
      </c>
      <c r="J37" s="1239">
        <f t="shared" si="4"/>
        <v>302</v>
      </c>
      <c r="K37" s="1238">
        <v>0</v>
      </c>
      <c r="L37" s="1237">
        <v>0</v>
      </c>
      <c r="M37" s="1236">
        <v>0</v>
      </c>
      <c r="N37" s="1235">
        <v>0</v>
      </c>
      <c r="O37" s="1236">
        <v>0</v>
      </c>
      <c r="P37" s="1235">
        <v>0</v>
      </c>
      <c r="Q37" s="1236">
        <v>0</v>
      </c>
      <c r="R37" s="1235">
        <v>0</v>
      </c>
      <c r="S37" s="1236">
        <v>0</v>
      </c>
      <c r="T37" s="1235">
        <v>0</v>
      </c>
      <c r="U37" s="1234">
        <f t="shared" si="5"/>
        <v>0</v>
      </c>
      <c r="V37" s="1233">
        <f t="shared" si="6"/>
        <v>0</v>
      </c>
    </row>
    <row r="38" spans="1:22" ht="18.5" customHeight="1" x14ac:dyDescent="0.7">
      <c r="A38" s="1242" t="s">
        <v>761</v>
      </c>
      <c r="B38" s="1241" t="s">
        <v>762</v>
      </c>
      <c r="C38" s="1240">
        <v>0</v>
      </c>
      <c r="D38" s="1237">
        <v>0</v>
      </c>
      <c r="E38" s="1236">
        <v>0</v>
      </c>
      <c r="F38" s="1235">
        <v>0</v>
      </c>
      <c r="G38" s="1236">
        <v>0</v>
      </c>
      <c r="H38" s="1235">
        <v>0</v>
      </c>
      <c r="I38" s="1234">
        <f t="shared" si="3"/>
        <v>0</v>
      </c>
      <c r="J38" s="1239">
        <f t="shared" si="4"/>
        <v>0</v>
      </c>
      <c r="K38" s="1238">
        <v>8</v>
      </c>
      <c r="L38" s="1237">
        <v>5798</v>
      </c>
      <c r="M38" s="1236">
        <v>0</v>
      </c>
      <c r="N38" s="1235">
        <v>0</v>
      </c>
      <c r="O38" s="1236">
        <v>0</v>
      </c>
      <c r="P38" s="1235">
        <v>0</v>
      </c>
      <c r="Q38" s="1236">
        <v>27</v>
      </c>
      <c r="R38" s="1235">
        <v>289</v>
      </c>
      <c r="S38" s="1236">
        <v>0</v>
      </c>
      <c r="T38" s="1235">
        <v>0</v>
      </c>
      <c r="U38" s="1234">
        <f t="shared" si="5"/>
        <v>35</v>
      </c>
      <c r="V38" s="1233">
        <f t="shared" si="6"/>
        <v>6087</v>
      </c>
    </row>
    <row r="39" spans="1:22" ht="18.5" customHeight="1" thickBot="1" x14ac:dyDescent="0.75">
      <c r="A39" s="1232" t="s">
        <v>761</v>
      </c>
      <c r="B39" s="1231" t="s">
        <v>760</v>
      </c>
      <c r="C39" s="1230">
        <v>0</v>
      </c>
      <c r="D39" s="1227">
        <v>0</v>
      </c>
      <c r="E39" s="1226">
        <v>0</v>
      </c>
      <c r="F39" s="1225">
        <v>0</v>
      </c>
      <c r="G39" s="1226">
        <v>0</v>
      </c>
      <c r="H39" s="1225">
        <v>0</v>
      </c>
      <c r="I39" s="1224">
        <f t="shared" si="3"/>
        <v>0</v>
      </c>
      <c r="J39" s="1229">
        <f t="shared" si="4"/>
        <v>0</v>
      </c>
      <c r="K39" s="1228">
        <v>0</v>
      </c>
      <c r="L39" s="1227">
        <v>0</v>
      </c>
      <c r="M39" s="1226">
        <v>0</v>
      </c>
      <c r="N39" s="1225">
        <v>0</v>
      </c>
      <c r="O39" s="1226">
        <v>0</v>
      </c>
      <c r="P39" s="1225">
        <v>0</v>
      </c>
      <c r="Q39" s="1226">
        <v>0</v>
      </c>
      <c r="R39" s="1225">
        <v>0</v>
      </c>
      <c r="S39" s="1226">
        <v>0</v>
      </c>
      <c r="T39" s="1225">
        <v>0</v>
      </c>
      <c r="U39" s="1224">
        <f t="shared" si="5"/>
        <v>0</v>
      </c>
      <c r="V39" s="1223">
        <f t="shared" si="6"/>
        <v>0</v>
      </c>
    </row>
    <row r="40" spans="1:22" ht="13.15" thickTop="1" x14ac:dyDescent="0.7"/>
  </sheetData>
  <mergeCells count="18">
    <mergeCell ref="A8:B8"/>
    <mergeCell ref="A9:B9"/>
    <mergeCell ref="O4:P4"/>
    <mergeCell ref="U4:V4"/>
    <mergeCell ref="A6:B6"/>
    <mergeCell ref="A7:B7"/>
    <mergeCell ref="Q4:R4"/>
    <mergeCell ref="S4:T4"/>
    <mergeCell ref="I4:J4"/>
    <mergeCell ref="K4:L4"/>
    <mergeCell ref="M4:N4"/>
    <mergeCell ref="A2:V2"/>
    <mergeCell ref="A3:B5"/>
    <mergeCell ref="C3:J3"/>
    <mergeCell ref="K3:V3"/>
    <mergeCell ref="C4:D4"/>
    <mergeCell ref="E4:F4"/>
    <mergeCell ref="G4:H4"/>
  </mergeCells>
  <phoneticPr fontId="10"/>
  <dataValidations count="1">
    <dataValidation type="list" showInputMessage="1" showErrorMessage="1" sqref="A10:A39" xr:uid="{DA59AE59-CECB-4755-B297-395162D9526A}">
      <formula1>#REF!</formula1>
    </dataValidation>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069CD-E236-4E2E-88B0-2421D0DB2C99}">
  <sheetPr>
    <tabColor rgb="FFFFC000"/>
    <pageSetUpPr fitToPage="1"/>
  </sheetPr>
  <dimension ref="A2:AB50"/>
  <sheetViews>
    <sheetView zoomScaleNormal="100" workbookViewId="0"/>
  </sheetViews>
  <sheetFormatPr defaultColWidth="2.1875" defaultRowHeight="12.75" x14ac:dyDescent="0.7"/>
  <cols>
    <col min="1" max="2" width="2.1875" style="1" customWidth="1"/>
    <col min="3" max="3" width="6.5625" style="1" customWidth="1"/>
    <col min="4" max="5" width="8.625" style="1" customWidth="1"/>
    <col min="6" max="12" width="8.875" style="1" customWidth="1"/>
    <col min="13" max="25" width="6.875" style="1" customWidth="1"/>
    <col min="26" max="26" width="2.1875" style="1"/>
    <col min="27" max="30" width="0" style="1" hidden="1" customWidth="1"/>
    <col min="31" max="16384" width="2.1875" style="1"/>
  </cols>
  <sheetData>
    <row r="2" spans="1:28" ht="14.65" thickBot="1" x14ac:dyDescent="0.75">
      <c r="A2" s="2642" t="s">
        <v>1543</v>
      </c>
      <c r="B2" s="2642"/>
      <c r="C2" s="2642"/>
      <c r="D2" s="2642"/>
      <c r="E2" s="2642"/>
      <c r="F2" s="2642"/>
      <c r="G2" s="2642"/>
      <c r="H2" s="2642"/>
      <c r="I2" s="2642"/>
      <c r="J2" s="2642"/>
      <c r="K2" s="2642"/>
      <c r="L2" s="2642"/>
      <c r="M2" s="1366" t="s">
        <v>1311</v>
      </c>
      <c r="N2" s="907" t="s">
        <v>1542</v>
      </c>
      <c r="O2" s="929"/>
      <c r="P2" s="929"/>
      <c r="Q2" s="929"/>
      <c r="R2" s="929"/>
      <c r="S2" s="929"/>
      <c r="T2" s="929"/>
      <c r="U2" s="929"/>
      <c r="V2" s="929"/>
      <c r="W2" s="929"/>
      <c r="X2" s="929"/>
      <c r="Y2" s="929"/>
      <c r="Z2" s="4"/>
      <c r="AA2" s="4"/>
      <c r="AB2" s="4"/>
    </row>
    <row r="3" spans="1:28" s="1365" customFormat="1" ht="14.85" customHeight="1" thickTop="1" x14ac:dyDescent="0.7">
      <c r="A3" s="2729"/>
      <c r="B3" s="2528"/>
      <c r="C3" s="2528"/>
      <c r="D3" s="2732" t="s">
        <v>1541</v>
      </c>
      <c r="E3" s="2421"/>
      <c r="F3" s="2733" t="s">
        <v>1540</v>
      </c>
      <c r="G3" s="2734"/>
      <c r="H3" s="2734"/>
      <c r="I3" s="2734"/>
      <c r="J3" s="2734"/>
      <c r="K3" s="2734"/>
      <c r="L3" s="2735"/>
      <c r="M3" s="2733" t="s">
        <v>1539</v>
      </c>
      <c r="N3" s="2734"/>
      <c r="O3" s="2734"/>
      <c r="P3" s="2734"/>
      <c r="Q3" s="2734"/>
      <c r="R3" s="2734"/>
      <c r="S3" s="2734"/>
      <c r="T3" s="2734"/>
      <c r="U3" s="2735"/>
      <c r="V3" s="2733" t="s">
        <v>1538</v>
      </c>
      <c r="W3" s="2734"/>
      <c r="X3" s="2734"/>
      <c r="Y3" s="2736"/>
    </row>
    <row r="4" spans="1:28" s="1365" customFormat="1" ht="14.85" customHeight="1" x14ac:dyDescent="0.7">
      <c r="A4" s="2730"/>
      <c r="B4" s="2531"/>
      <c r="C4" s="2531"/>
      <c r="D4" s="2737" t="s">
        <v>1537</v>
      </c>
      <c r="E4" s="2738"/>
      <c r="F4" s="2739" t="s">
        <v>1537</v>
      </c>
      <c r="G4" s="2738"/>
      <c r="H4" s="2738"/>
      <c r="I4" s="2738"/>
      <c r="J4" s="2738"/>
      <c r="K4" s="2738"/>
      <c r="L4" s="2740"/>
      <c r="M4" s="2739" t="s">
        <v>1536</v>
      </c>
      <c r="N4" s="2738"/>
      <c r="O4" s="2738"/>
      <c r="P4" s="2738"/>
      <c r="Q4" s="2738"/>
      <c r="R4" s="2738"/>
      <c r="S4" s="2738"/>
      <c r="T4" s="2738"/>
      <c r="U4" s="2740"/>
      <c r="V4" s="2739" t="s">
        <v>1536</v>
      </c>
      <c r="W4" s="2738"/>
      <c r="X4" s="2738"/>
      <c r="Y4" s="2741"/>
    </row>
    <row r="5" spans="1:28" s="230" customFormat="1" ht="14.75" customHeight="1" thickBot="1" x14ac:dyDescent="0.75">
      <c r="A5" s="2730"/>
      <c r="B5" s="2531"/>
      <c r="C5" s="2531"/>
      <c r="D5" s="2755" t="s">
        <v>1535</v>
      </c>
      <c r="E5" s="2757" t="s">
        <v>1534</v>
      </c>
      <c r="F5" s="2759" t="s">
        <v>1533</v>
      </c>
      <c r="G5" s="2557" t="s">
        <v>1532</v>
      </c>
      <c r="H5" s="2557"/>
      <c r="I5" s="2748" t="s">
        <v>1531</v>
      </c>
      <c r="J5" s="2748" t="s">
        <v>1530</v>
      </c>
      <c r="K5" s="2748" t="s">
        <v>1529</v>
      </c>
      <c r="L5" s="2750" t="s">
        <v>1528</v>
      </c>
      <c r="M5" s="2752" t="s">
        <v>1527</v>
      </c>
      <c r="N5" s="2557" t="s">
        <v>1526</v>
      </c>
      <c r="O5" s="2557"/>
      <c r="P5" s="2557"/>
      <c r="Q5" s="2557"/>
      <c r="R5" s="2557"/>
      <c r="S5" s="2557"/>
      <c r="T5" s="2557"/>
      <c r="U5" s="2754"/>
      <c r="V5" s="2746" t="s">
        <v>1525</v>
      </c>
      <c r="W5" s="2742" t="s">
        <v>1524</v>
      </c>
      <c r="X5" s="2742" t="s">
        <v>1523</v>
      </c>
      <c r="Y5" s="2744" t="s">
        <v>1522</v>
      </c>
    </row>
    <row r="6" spans="1:28" s="230" customFormat="1" ht="50.25" customHeight="1" thickBot="1" x14ac:dyDescent="0.75">
      <c r="A6" s="2731"/>
      <c r="B6" s="2534"/>
      <c r="C6" s="2534"/>
      <c r="D6" s="2756"/>
      <c r="E6" s="2758"/>
      <c r="F6" s="2753"/>
      <c r="G6" s="1363"/>
      <c r="H6" s="1364" t="s">
        <v>1521</v>
      </c>
      <c r="I6" s="2749"/>
      <c r="J6" s="2749"/>
      <c r="K6" s="2749"/>
      <c r="L6" s="2751"/>
      <c r="M6" s="2753"/>
      <c r="N6" s="1363"/>
      <c r="O6" s="1362" t="s">
        <v>1520</v>
      </c>
      <c r="P6" s="1362" t="s">
        <v>1519</v>
      </c>
      <c r="Q6" s="1362" t="s">
        <v>1518</v>
      </c>
      <c r="R6" s="1362" t="s">
        <v>1517</v>
      </c>
      <c r="S6" s="1362" t="s">
        <v>1516</v>
      </c>
      <c r="T6" s="1362" t="s">
        <v>1515</v>
      </c>
      <c r="U6" s="1361" t="s">
        <v>1514</v>
      </c>
      <c r="V6" s="2747"/>
      <c r="W6" s="2743"/>
      <c r="X6" s="2743"/>
      <c r="Y6" s="2745"/>
    </row>
    <row r="7" spans="1:28" ht="14.85" customHeight="1" thickTop="1" thickBot="1" x14ac:dyDescent="0.75">
      <c r="A7" s="2393" t="s">
        <v>806</v>
      </c>
      <c r="B7" s="2394"/>
      <c r="C7" s="2394"/>
      <c r="D7" s="1360">
        <f t="shared" ref="D7:Y7" si="0">SUM(D11:D40)</f>
        <v>561</v>
      </c>
      <c r="E7" s="1359">
        <f t="shared" si="0"/>
        <v>362</v>
      </c>
      <c r="F7" s="1353">
        <f t="shared" si="0"/>
        <v>548</v>
      </c>
      <c r="G7" s="1356">
        <f t="shared" si="0"/>
        <v>173</v>
      </c>
      <c r="H7" s="1358">
        <f t="shared" si="0"/>
        <v>88</v>
      </c>
      <c r="I7" s="1352">
        <f t="shared" si="0"/>
        <v>85</v>
      </c>
      <c r="J7" s="1352">
        <f t="shared" si="0"/>
        <v>45</v>
      </c>
      <c r="K7" s="1352">
        <f t="shared" si="0"/>
        <v>19</v>
      </c>
      <c r="L7" s="1357">
        <f t="shared" si="0"/>
        <v>256</v>
      </c>
      <c r="M7" s="1353">
        <f t="shared" si="0"/>
        <v>400</v>
      </c>
      <c r="N7" s="1356">
        <f t="shared" si="0"/>
        <v>589</v>
      </c>
      <c r="O7" s="1355">
        <f t="shared" si="0"/>
        <v>2</v>
      </c>
      <c r="P7" s="1355">
        <f t="shared" si="0"/>
        <v>389</v>
      </c>
      <c r="Q7" s="1355">
        <f t="shared" si="0"/>
        <v>190</v>
      </c>
      <c r="R7" s="1355">
        <f t="shared" si="0"/>
        <v>1</v>
      </c>
      <c r="S7" s="1355">
        <f t="shared" si="0"/>
        <v>1</v>
      </c>
      <c r="T7" s="1355">
        <f t="shared" si="0"/>
        <v>2</v>
      </c>
      <c r="U7" s="1354">
        <f t="shared" si="0"/>
        <v>4</v>
      </c>
      <c r="V7" s="1353">
        <f t="shared" si="0"/>
        <v>644</v>
      </c>
      <c r="W7" s="1352">
        <f t="shared" si="0"/>
        <v>285</v>
      </c>
      <c r="X7" s="1352">
        <f t="shared" si="0"/>
        <v>576</v>
      </c>
      <c r="Y7" s="1351">
        <f t="shared" si="0"/>
        <v>263</v>
      </c>
    </row>
    <row r="8" spans="1:28" ht="14.85" customHeight="1" x14ac:dyDescent="0.7">
      <c r="A8" s="2395" t="s">
        <v>805</v>
      </c>
      <c r="B8" s="2396"/>
      <c r="C8" s="2396"/>
      <c r="D8" s="1350">
        <f t="shared" ref="D8:M10" si="1">SUMIF($A$11:$A$40,$AA8,D$11:D$40)</f>
        <v>97</v>
      </c>
      <c r="E8" s="1347">
        <f t="shared" si="1"/>
        <v>0</v>
      </c>
      <c r="F8" s="1344">
        <f t="shared" si="1"/>
        <v>88</v>
      </c>
      <c r="G8" s="1347">
        <f t="shared" si="1"/>
        <v>4</v>
      </c>
      <c r="H8" s="1349">
        <f t="shared" si="1"/>
        <v>0</v>
      </c>
      <c r="I8" s="1343">
        <f t="shared" si="1"/>
        <v>0</v>
      </c>
      <c r="J8" s="1343">
        <f t="shared" si="1"/>
        <v>1</v>
      </c>
      <c r="K8" s="1343">
        <f t="shared" si="1"/>
        <v>0</v>
      </c>
      <c r="L8" s="1348">
        <f t="shared" si="1"/>
        <v>70</v>
      </c>
      <c r="M8" s="1344">
        <f t="shared" si="1"/>
        <v>44</v>
      </c>
      <c r="N8" s="1347">
        <f t="shared" ref="N8:Y10" si="2">SUMIF($A$11:$A$40,$AA8,N$11:N$40)</f>
        <v>100</v>
      </c>
      <c r="O8" s="1346">
        <f t="shared" si="2"/>
        <v>1</v>
      </c>
      <c r="P8" s="1346">
        <f t="shared" si="2"/>
        <v>69</v>
      </c>
      <c r="Q8" s="1346">
        <f t="shared" si="2"/>
        <v>29</v>
      </c>
      <c r="R8" s="1346">
        <f t="shared" si="2"/>
        <v>0</v>
      </c>
      <c r="S8" s="1346">
        <f t="shared" si="2"/>
        <v>0</v>
      </c>
      <c r="T8" s="1346">
        <f t="shared" si="2"/>
        <v>0</v>
      </c>
      <c r="U8" s="1345">
        <f t="shared" si="2"/>
        <v>1</v>
      </c>
      <c r="V8" s="1344">
        <f t="shared" si="2"/>
        <v>172</v>
      </c>
      <c r="W8" s="1343">
        <f t="shared" si="2"/>
        <v>108</v>
      </c>
      <c r="X8" s="1343">
        <f t="shared" si="2"/>
        <v>4</v>
      </c>
      <c r="Y8" s="1342">
        <f t="shared" si="2"/>
        <v>3</v>
      </c>
      <c r="AA8" s="1" t="s">
        <v>782</v>
      </c>
    </row>
    <row r="9" spans="1:28" ht="14.85" customHeight="1" x14ac:dyDescent="0.7">
      <c r="A9" s="2397" t="s">
        <v>804</v>
      </c>
      <c r="B9" s="2398"/>
      <c r="C9" s="2398"/>
      <c r="D9" s="1341">
        <f t="shared" si="1"/>
        <v>184</v>
      </c>
      <c r="E9" s="1338">
        <f t="shared" si="1"/>
        <v>88</v>
      </c>
      <c r="F9" s="1335">
        <f t="shared" si="1"/>
        <v>191</v>
      </c>
      <c r="G9" s="1338">
        <f t="shared" si="1"/>
        <v>61</v>
      </c>
      <c r="H9" s="1340">
        <f t="shared" si="1"/>
        <v>24</v>
      </c>
      <c r="I9" s="1334">
        <f t="shared" si="1"/>
        <v>19</v>
      </c>
      <c r="J9" s="1334">
        <f t="shared" si="1"/>
        <v>38</v>
      </c>
      <c r="K9" s="1334">
        <f t="shared" si="1"/>
        <v>17</v>
      </c>
      <c r="L9" s="1339">
        <f t="shared" si="1"/>
        <v>37</v>
      </c>
      <c r="M9" s="1335">
        <f t="shared" si="1"/>
        <v>109</v>
      </c>
      <c r="N9" s="1338">
        <f t="shared" si="2"/>
        <v>220</v>
      </c>
      <c r="O9" s="1337">
        <f t="shared" si="2"/>
        <v>0</v>
      </c>
      <c r="P9" s="1337">
        <f t="shared" si="2"/>
        <v>149</v>
      </c>
      <c r="Q9" s="1337">
        <f t="shared" si="2"/>
        <v>69</v>
      </c>
      <c r="R9" s="1337">
        <f t="shared" si="2"/>
        <v>1</v>
      </c>
      <c r="S9" s="1337">
        <f t="shared" si="2"/>
        <v>0</v>
      </c>
      <c r="T9" s="1337">
        <f t="shared" si="2"/>
        <v>0</v>
      </c>
      <c r="U9" s="1336">
        <f t="shared" si="2"/>
        <v>1</v>
      </c>
      <c r="V9" s="1335">
        <f t="shared" si="2"/>
        <v>76</v>
      </c>
      <c r="W9" s="1334">
        <f t="shared" si="2"/>
        <v>27</v>
      </c>
      <c r="X9" s="1334">
        <f t="shared" si="2"/>
        <v>212</v>
      </c>
      <c r="Y9" s="1333">
        <f t="shared" si="2"/>
        <v>103</v>
      </c>
      <c r="AA9" s="1" t="s">
        <v>765</v>
      </c>
    </row>
    <row r="10" spans="1:28" ht="14.85" customHeight="1" thickBot="1" x14ac:dyDescent="0.75">
      <c r="A10" s="2399" t="s">
        <v>803</v>
      </c>
      <c r="B10" s="2400"/>
      <c r="C10" s="2400"/>
      <c r="D10" s="1332">
        <f t="shared" si="1"/>
        <v>280</v>
      </c>
      <c r="E10" s="1329">
        <f t="shared" si="1"/>
        <v>274</v>
      </c>
      <c r="F10" s="1326">
        <f t="shared" si="1"/>
        <v>269</v>
      </c>
      <c r="G10" s="1329">
        <f t="shared" si="1"/>
        <v>108</v>
      </c>
      <c r="H10" s="1331">
        <f t="shared" si="1"/>
        <v>64</v>
      </c>
      <c r="I10" s="1325">
        <f t="shared" si="1"/>
        <v>66</v>
      </c>
      <c r="J10" s="1325">
        <f t="shared" si="1"/>
        <v>6</v>
      </c>
      <c r="K10" s="1325">
        <f t="shared" si="1"/>
        <v>2</v>
      </c>
      <c r="L10" s="1330">
        <f t="shared" si="1"/>
        <v>149</v>
      </c>
      <c r="M10" s="1326">
        <f t="shared" si="1"/>
        <v>247</v>
      </c>
      <c r="N10" s="1329">
        <f t="shared" si="2"/>
        <v>269</v>
      </c>
      <c r="O10" s="1328">
        <f t="shared" si="2"/>
        <v>1</v>
      </c>
      <c r="P10" s="1328">
        <f t="shared" si="2"/>
        <v>171</v>
      </c>
      <c r="Q10" s="1328">
        <f t="shared" si="2"/>
        <v>92</v>
      </c>
      <c r="R10" s="1328">
        <f t="shared" si="2"/>
        <v>0</v>
      </c>
      <c r="S10" s="1328">
        <f t="shared" si="2"/>
        <v>1</v>
      </c>
      <c r="T10" s="1328">
        <f t="shared" si="2"/>
        <v>2</v>
      </c>
      <c r="U10" s="1327">
        <f t="shared" si="2"/>
        <v>2</v>
      </c>
      <c r="V10" s="1326">
        <f t="shared" si="2"/>
        <v>396</v>
      </c>
      <c r="W10" s="1325">
        <f t="shared" si="2"/>
        <v>150</v>
      </c>
      <c r="X10" s="1325">
        <f t="shared" si="2"/>
        <v>360</v>
      </c>
      <c r="Y10" s="1324">
        <f t="shared" si="2"/>
        <v>157</v>
      </c>
      <c r="AA10" s="1" t="s">
        <v>761</v>
      </c>
    </row>
    <row r="11" spans="1:28" ht="14.85" customHeight="1" x14ac:dyDescent="0.7">
      <c r="A11" s="1034" t="s">
        <v>761</v>
      </c>
      <c r="B11" s="2440" t="s">
        <v>801</v>
      </c>
      <c r="C11" s="2440"/>
      <c r="D11" s="1323">
        <v>192</v>
      </c>
      <c r="E11" s="1320">
        <v>247</v>
      </c>
      <c r="F11" s="1316">
        <v>173</v>
      </c>
      <c r="G11" s="1320">
        <v>68</v>
      </c>
      <c r="H11" s="1322">
        <v>52</v>
      </c>
      <c r="I11" s="1315">
        <v>56</v>
      </c>
      <c r="J11" s="1315">
        <v>1</v>
      </c>
      <c r="K11" s="1315">
        <v>2</v>
      </c>
      <c r="L11" s="1321">
        <v>123</v>
      </c>
      <c r="M11" s="1316">
        <v>167</v>
      </c>
      <c r="N11" s="1320">
        <v>167</v>
      </c>
      <c r="O11" s="1318">
        <v>0</v>
      </c>
      <c r="P11" s="1318">
        <v>106</v>
      </c>
      <c r="Q11" s="1318">
        <v>56</v>
      </c>
      <c r="R11" s="1319" t="s">
        <v>1495</v>
      </c>
      <c r="S11" s="1318">
        <v>1</v>
      </c>
      <c r="T11" s="1318">
        <v>2</v>
      </c>
      <c r="U11" s="1317">
        <v>2</v>
      </c>
      <c r="V11" s="1316">
        <v>344</v>
      </c>
      <c r="W11" s="1315">
        <v>112</v>
      </c>
      <c r="X11" s="1315">
        <v>247</v>
      </c>
      <c r="Y11" s="1314">
        <v>66</v>
      </c>
    </row>
    <row r="12" spans="1:28" ht="14.85" customHeight="1" x14ac:dyDescent="0.7">
      <c r="A12" s="531" t="s">
        <v>765</v>
      </c>
      <c r="B12" s="2402" t="s">
        <v>799</v>
      </c>
      <c r="C12" s="2402"/>
      <c r="D12" s="1312">
        <v>82</v>
      </c>
      <c r="E12" s="1309">
        <v>27</v>
      </c>
      <c r="F12" s="1305">
        <v>82</v>
      </c>
      <c r="G12" s="1309">
        <v>25</v>
      </c>
      <c r="H12" s="1311">
        <v>21</v>
      </c>
      <c r="I12" s="461">
        <v>0</v>
      </c>
      <c r="J12" s="461">
        <v>0</v>
      </c>
      <c r="K12" s="461">
        <v>0</v>
      </c>
      <c r="L12" s="1310">
        <v>0</v>
      </c>
      <c r="M12" s="1305">
        <v>27</v>
      </c>
      <c r="N12" s="1309">
        <v>82</v>
      </c>
      <c r="O12" s="1308">
        <v>0</v>
      </c>
      <c r="P12" s="1308">
        <v>55</v>
      </c>
      <c r="Q12" s="1308">
        <v>27</v>
      </c>
      <c r="R12" s="1307" t="s">
        <v>1495</v>
      </c>
      <c r="S12" s="1307" t="s">
        <v>1495</v>
      </c>
      <c r="T12" s="1307" t="s">
        <v>1495</v>
      </c>
      <c r="U12" s="1313">
        <v>0</v>
      </c>
      <c r="V12" s="1305">
        <v>27</v>
      </c>
      <c r="W12" s="461">
        <v>12</v>
      </c>
      <c r="X12" s="461">
        <v>30</v>
      </c>
      <c r="Y12" s="916">
        <v>14</v>
      </c>
    </row>
    <row r="13" spans="1:28" ht="14.85" customHeight="1" x14ac:dyDescent="0.7">
      <c r="A13" s="531" t="s">
        <v>765</v>
      </c>
      <c r="B13" s="2402" t="s">
        <v>797</v>
      </c>
      <c r="C13" s="2402"/>
      <c r="D13" s="1312">
        <v>28</v>
      </c>
      <c r="E13" s="1309">
        <v>28</v>
      </c>
      <c r="F13" s="1305">
        <v>0</v>
      </c>
      <c r="G13" s="1309">
        <v>3</v>
      </c>
      <c r="H13" s="1311">
        <v>2</v>
      </c>
      <c r="I13" s="461">
        <v>9</v>
      </c>
      <c r="J13" s="461">
        <v>20</v>
      </c>
      <c r="K13" s="461">
        <v>0</v>
      </c>
      <c r="L13" s="1310">
        <v>0</v>
      </c>
      <c r="M13" s="1305">
        <v>36</v>
      </c>
      <c r="N13" s="1309">
        <v>28</v>
      </c>
      <c r="O13" s="1307" t="s">
        <v>537</v>
      </c>
      <c r="P13" s="1308">
        <v>19</v>
      </c>
      <c r="Q13" s="1308">
        <v>8</v>
      </c>
      <c r="R13" s="1308">
        <v>1</v>
      </c>
      <c r="S13" s="1307" t="s">
        <v>1495</v>
      </c>
      <c r="T13" s="1307" t="s">
        <v>1495</v>
      </c>
      <c r="U13" s="1306" t="s">
        <v>1495</v>
      </c>
      <c r="V13" s="1305">
        <v>1</v>
      </c>
      <c r="W13" s="461">
        <v>0</v>
      </c>
      <c r="X13" s="461">
        <v>27</v>
      </c>
      <c r="Y13" s="916">
        <v>27</v>
      </c>
    </row>
    <row r="14" spans="1:28" ht="14.85" customHeight="1" x14ac:dyDescent="0.7">
      <c r="A14" s="531" t="s">
        <v>765</v>
      </c>
      <c r="B14" s="2402" t="s">
        <v>796</v>
      </c>
      <c r="C14" s="2402"/>
      <c r="D14" s="1312">
        <v>1</v>
      </c>
      <c r="E14" s="1309">
        <v>0</v>
      </c>
      <c r="F14" s="1305">
        <v>31</v>
      </c>
      <c r="G14" s="1309">
        <v>1</v>
      </c>
      <c r="H14" s="1311">
        <v>0</v>
      </c>
      <c r="I14" s="461">
        <v>0</v>
      </c>
      <c r="J14" s="461">
        <v>0</v>
      </c>
      <c r="K14" s="461">
        <v>0</v>
      </c>
      <c r="L14" s="1310">
        <v>0</v>
      </c>
      <c r="M14" s="1305">
        <v>11</v>
      </c>
      <c r="N14" s="1309">
        <v>31</v>
      </c>
      <c r="O14" s="1307" t="s">
        <v>537</v>
      </c>
      <c r="P14" s="1308">
        <v>20</v>
      </c>
      <c r="Q14" s="1308">
        <v>11</v>
      </c>
      <c r="R14" s="1307" t="s">
        <v>1495</v>
      </c>
      <c r="S14" s="1307" t="s">
        <v>1495</v>
      </c>
      <c r="T14" s="1307" t="s">
        <v>1495</v>
      </c>
      <c r="U14" s="1306" t="s">
        <v>1495</v>
      </c>
      <c r="V14" s="1305">
        <v>0</v>
      </c>
      <c r="W14" s="461">
        <v>0</v>
      </c>
      <c r="X14" s="461">
        <v>36</v>
      </c>
      <c r="Y14" s="916">
        <v>2</v>
      </c>
    </row>
    <row r="15" spans="1:28" ht="14.85" customHeight="1" x14ac:dyDescent="0.7">
      <c r="A15" s="531" t="s">
        <v>761</v>
      </c>
      <c r="B15" s="2402" t="s">
        <v>795</v>
      </c>
      <c r="C15" s="2402"/>
      <c r="D15" s="1312">
        <v>0</v>
      </c>
      <c r="E15" s="1309">
        <v>0</v>
      </c>
      <c r="F15" s="1305">
        <v>6</v>
      </c>
      <c r="G15" s="1309">
        <v>3</v>
      </c>
      <c r="H15" s="1311">
        <v>3</v>
      </c>
      <c r="I15" s="461">
        <v>0</v>
      </c>
      <c r="J15" s="461">
        <v>0</v>
      </c>
      <c r="K15" s="461">
        <v>0</v>
      </c>
      <c r="L15" s="1310">
        <v>0</v>
      </c>
      <c r="M15" s="1305">
        <v>2</v>
      </c>
      <c r="N15" s="1309">
        <v>6</v>
      </c>
      <c r="O15" s="1308">
        <v>0</v>
      </c>
      <c r="P15" s="1308">
        <v>4</v>
      </c>
      <c r="Q15" s="1308">
        <v>2</v>
      </c>
      <c r="R15" s="1307" t="s">
        <v>1495</v>
      </c>
      <c r="S15" s="1307" t="s">
        <v>1495</v>
      </c>
      <c r="T15" s="1307" t="s">
        <v>1495</v>
      </c>
      <c r="U15" s="1306" t="s">
        <v>1495</v>
      </c>
      <c r="V15" s="1305">
        <v>0</v>
      </c>
      <c r="W15" s="461">
        <v>0</v>
      </c>
      <c r="X15" s="461">
        <v>34</v>
      </c>
      <c r="Y15" s="916">
        <v>34</v>
      </c>
    </row>
    <row r="16" spans="1:28" ht="14.85" customHeight="1" x14ac:dyDescent="0.7">
      <c r="A16" s="531" t="s">
        <v>765</v>
      </c>
      <c r="B16" s="2402" t="s">
        <v>793</v>
      </c>
      <c r="C16" s="2402"/>
      <c r="D16" s="1312">
        <v>0</v>
      </c>
      <c r="E16" s="1309">
        <v>0</v>
      </c>
      <c r="F16" s="1305">
        <v>9</v>
      </c>
      <c r="G16" s="1309">
        <v>5</v>
      </c>
      <c r="H16" s="1311">
        <v>0</v>
      </c>
      <c r="I16" s="461">
        <v>0</v>
      </c>
      <c r="J16" s="461">
        <v>0</v>
      </c>
      <c r="K16" s="461">
        <v>0</v>
      </c>
      <c r="L16" s="1310">
        <v>0</v>
      </c>
      <c r="M16" s="1305">
        <v>0</v>
      </c>
      <c r="N16" s="1309">
        <v>0</v>
      </c>
      <c r="O16" s="1307" t="s">
        <v>537</v>
      </c>
      <c r="P16" s="1308">
        <v>0</v>
      </c>
      <c r="Q16" s="1308">
        <v>0</v>
      </c>
      <c r="R16" s="1307" t="s">
        <v>1495</v>
      </c>
      <c r="S16" s="1307" t="s">
        <v>1495</v>
      </c>
      <c r="T16" s="1307" t="s">
        <v>1495</v>
      </c>
      <c r="U16" s="1313">
        <v>0</v>
      </c>
      <c r="V16" s="1305">
        <v>0</v>
      </c>
      <c r="W16" s="461">
        <v>0</v>
      </c>
      <c r="X16" s="461">
        <v>13</v>
      </c>
      <c r="Y16" s="916">
        <v>0</v>
      </c>
    </row>
    <row r="17" spans="1:25" ht="14.85" customHeight="1" x14ac:dyDescent="0.7">
      <c r="A17" s="531" t="s">
        <v>765</v>
      </c>
      <c r="B17" s="2402" t="s">
        <v>792</v>
      </c>
      <c r="C17" s="2402"/>
      <c r="D17" s="1312">
        <v>0</v>
      </c>
      <c r="E17" s="1309">
        <v>0</v>
      </c>
      <c r="F17" s="1305">
        <v>0</v>
      </c>
      <c r="G17" s="1309">
        <v>0</v>
      </c>
      <c r="H17" s="1311">
        <v>0</v>
      </c>
      <c r="I17" s="461">
        <v>0</v>
      </c>
      <c r="J17" s="461">
        <v>0</v>
      </c>
      <c r="K17" s="461">
        <v>0</v>
      </c>
      <c r="L17" s="1310">
        <v>0</v>
      </c>
      <c r="M17" s="1305">
        <v>0</v>
      </c>
      <c r="N17" s="1309">
        <v>0</v>
      </c>
      <c r="O17" s="1307" t="s">
        <v>537</v>
      </c>
      <c r="P17" s="1308">
        <v>0</v>
      </c>
      <c r="Q17" s="1308">
        <v>0</v>
      </c>
      <c r="R17" s="1307" t="s">
        <v>1495</v>
      </c>
      <c r="S17" s="1307" t="s">
        <v>1495</v>
      </c>
      <c r="T17" s="1307" t="s">
        <v>1495</v>
      </c>
      <c r="U17" s="1306" t="s">
        <v>1495</v>
      </c>
      <c r="V17" s="1305">
        <v>0</v>
      </c>
      <c r="W17" s="461">
        <v>0</v>
      </c>
      <c r="X17" s="461">
        <v>0</v>
      </c>
      <c r="Y17" s="916">
        <v>0</v>
      </c>
    </row>
    <row r="18" spans="1:25" ht="14.85" customHeight="1" x14ac:dyDescent="0.7">
      <c r="A18" s="531" t="s">
        <v>765</v>
      </c>
      <c r="B18" s="2402" t="s">
        <v>791</v>
      </c>
      <c r="C18" s="2402"/>
      <c r="D18" s="1312">
        <v>28</v>
      </c>
      <c r="E18" s="1309">
        <v>23</v>
      </c>
      <c r="F18" s="1305">
        <v>0</v>
      </c>
      <c r="G18" s="1309">
        <v>0</v>
      </c>
      <c r="H18" s="1311">
        <v>0</v>
      </c>
      <c r="I18" s="461">
        <v>0</v>
      </c>
      <c r="J18" s="461">
        <v>0</v>
      </c>
      <c r="K18" s="461">
        <v>0</v>
      </c>
      <c r="L18" s="1310">
        <v>0</v>
      </c>
      <c r="M18" s="1305">
        <v>0</v>
      </c>
      <c r="N18" s="1309">
        <v>0</v>
      </c>
      <c r="O18" s="1307" t="s">
        <v>537</v>
      </c>
      <c r="P18" s="1308">
        <v>0</v>
      </c>
      <c r="Q18" s="1308">
        <v>0</v>
      </c>
      <c r="R18" s="1307" t="s">
        <v>1495</v>
      </c>
      <c r="S18" s="1307" t="s">
        <v>1495</v>
      </c>
      <c r="T18" s="1307" t="s">
        <v>1495</v>
      </c>
      <c r="U18" s="1313">
        <v>0</v>
      </c>
      <c r="V18" s="1305">
        <v>0</v>
      </c>
      <c r="W18" s="461">
        <v>0</v>
      </c>
      <c r="X18" s="461">
        <v>28</v>
      </c>
      <c r="Y18" s="916">
        <v>28</v>
      </c>
    </row>
    <row r="19" spans="1:25" ht="14.85" customHeight="1" x14ac:dyDescent="0.7">
      <c r="A19" s="531" t="s">
        <v>765</v>
      </c>
      <c r="B19" s="2402" t="s">
        <v>790</v>
      </c>
      <c r="C19" s="2402"/>
      <c r="D19" s="1312">
        <v>13</v>
      </c>
      <c r="E19" s="1309">
        <v>0</v>
      </c>
      <c r="F19" s="1305">
        <v>0</v>
      </c>
      <c r="G19" s="1309">
        <v>8</v>
      </c>
      <c r="H19" s="1311">
        <v>0</v>
      </c>
      <c r="I19" s="461">
        <v>4</v>
      </c>
      <c r="J19" s="461">
        <v>0</v>
      </c>
      <c r="K19" s="461">
        <v>12</v>
      </c>
      <c r="L19" s="1310">
        <v>13</v>
      </c>
      <c r="M19" s="1305">
        <v>13</v>
      </c>
      <c r="N19" s="1309">
        <v>13</v>
      </c>
      <c r="O19" s="1307" t="s">
        <v>537</v>
      </c>
      <c r="P19" s="1308">
        <v>8</v>
      </c>
      <c r="Q19" s="1308">
        <v>4</v>
      </c>
      <c r="R19" s="1307" t="s">
        <v>1495</v>
      </c>
      <c r="S19" s="1307" t="s">
        <v>1495</v>
      </c>
      <c r="T19" s="1307" t="s">
        <v>1495</v>
      </c>
      <c r="U19" s="1313">
        <v>1</v>
      </c>
      <c r="V19" s="1305">
        <v>0</v>
      </c>
      <c r="W19" s="461">
        <v>0</v>
      </c>
      <c r="X19" s="461">
        <v>26</v>
      </c>
      <c r="Y19" s="916">
        <v>21</v>
      </c>
    </row>
    <row r="20" spans="1:25" ht="14.85" customHeight="1" x14ac:dyDescent="0.7">
      <c r="A20" s="531" t="s">
        <v>761</v>
      </c>
      <c r="B20" s="2402" t="s">
        <v>789</v>
      </c>
      <c r="C20" s="2402"/>
      <c r="D20" s="1312">
        <v>20</v>
      </c>
      <c r="E20" s="1309">
        <v>0</v>
      </c>
      <c r="F20" s="1305">
        <v>20</v>
      </c>
      <c r="G20" s="1309">
        <v>11</v>
      </c>
      <c r="H20" s="1311">
        <v>0</v>
      </c>
      <c r="I20" s="461">
        <v>7</v>
      </c>
      <c r="J20" s="461">
        <v>1</v>
      </c>
      <c r="K20" s="461">
        <v>0</v>
      </c>
      <c r="L20" s="1310">
        <v>20</v>
      </c>
      <c r="M20" s="1305">
        <v>7</v>
      </c>
      <c r="N20" s="1309">
        <v>20</v>
      </c>
      <c r="O20" s="1307" t="s">
        <v>537</v>
      </c>
      <c r="P20" s="1308">
        <v>13</v>
      </c>
      <c r="Q20" s="1308">
        <v>7</v>
      </c>
      <c r="R20" s="1307" t="s">
        <v>1495</v>
      </c>
      <c r="S20" s="1307" t="s">
        <v>1495</v>
      </c>
      <c r="T20" s="1307" t="s">
        <v>1495</v>
      </c>
      <c r="U20" s="1306" t="s">
        <v>1495</v>
      </c>
      <c r="V20" s="1305">
        <v>0</v>
      </c>
      <c r="W20" s="461">
        <v>0</v>
      </c>
      <c r="X20" s="461">
        <v>30</v>
      </c>
      <c r="Y20" s="916">
        <v>24</v>
      </c>
    </row>
    <row r="21" spans="1:25" ht="14.85" customHeight="1" x14ac:dyDescent="0.7">
      <c r="A21" s="531" t="s">
        <v>765</v>
      </c>
      <c r="B21" s="2402" t="s">
        <v>788</v>
      </c>
      <c r="C21" s="2402"/>
      <c r="D21" s="1312">
        <v>3</v>
      </c>
      <c r="E21" s="1309">
        <v>0</v>
      </c>
      <c r="F21" s="1305">
        <v>20</v>
      </c>
      <c r="G21" s="1309">
        <v>15</v>
      </c>
      <c r="H21" s="1311">
        <v>0</v>
      </c>
      <c r="I21" s="461">
        <v>5</v>
      </c>
      <c r="J21" s="461">
        <v>0</v>
      </c>
      <c r="K21" s="461">
        <v>0</v>
      </c>
      <c r="L21" s="1310">
        <v>2</v>
      </c>
      <c r="M21" s="1305">
        <v>1</v>
      </c>
      <c r="N21" s="1309">
        <v>20</v>
      </c>
      <c r="O21" s="1308">
        <v>0</v>
      </c>
      <c r="P21" s="1308">
        <v>15</v>
      </c>
      <c r="Q21" s="1308">
        <v>5</v>
      </c>
      <c r="R21" s="1307" t="s">
        <v>1495</v>
      </c>
      <c r="S21" s="1307" t="s">
        <v>1495</v>
      </c>
      <c r="T21" s="1307" t="s">
        <v>1495</v>
      </c>
      <c r="U21" s="1306" t="s">
        <v>1495</v>
      </c>
      <c r="V21" s="1305">
        <v>0</v>
      </c>
      <c r="W21" s="461">
        <v>0</v>
      </c>
      <c r="X21" s="461">
        <v>38</v>
      </c>
      <c r="Y21" s="916">
        <v>4</v>
      </c>
    </row>
    <row r="22" spans="1:25" ht="14.85" customHeight="1" x14ac:dyDescent="0.7">
      <c r="A22" s="531" t="s">
        <v>782</v>
      </c>
      <c r="B22" s="2402" t="s">
        <v>787</v>
      </c>
      <c r="C22" s="2402"/>
      <c r="D22" s="1312">
        <v>18</v>
      </c>
      <c r="E22" s="1309">
        <v>0</v>
      </c>
      <c r="F22" s="1305">
        <v>18</v>
      </c>
      <c r="G22" s="1309">
        <v>1</v>
      </c>
      <c r="H22" s="1311">
        <v>0</v>
      </c>
      <c r="I22" s="461">
        <v>0</v>
      </c>
      <c r="J22" s="461">
        <v>1</v>
      </c>
      <c r="K22" s="461">
        <v>0</v>
      </c>
      <c r="L22" s="1310">
        <v>0</v>
      </c>
      <c r="M22" s="1305">
        <v>19</v>
      </c>
      <c r="N22" s="1309">
        <v>19</v>
      </c>
      <c r="O22" s="1308">
        <v>0</v>
      </c>
      <c r="P22" s="1308">
        <v>14</v>
      </c>
      <c r="Q22" s="1308">
        <v>4</v>
      </c>
      <c r="R22" s="1307" t="s">
        <v>1495</v>
      </c>
      <c r="S22" s="1307" t="s">
        <v>1495</v>
      </c>
      <c r="T22" s="1307" t="s">
        <v>1495</v>
      </c>
      <c r="U22" s="1313">
        <v>1</v>
      </c>
      <c r="V22" s="1305">
        <v>13</v>
      </c>
      <c r="W22" s="461">
        <v>9</v>
      </c>
      <c r="X22" s="461">
        <v>0</v>
      </c>
      <c r="Y22" s="916">
        <v>0</v>
      </c>
    </row>
    <row r="23" spans="1:25" ht="14.85" customHeight="1" x14ac:dyDescent="0.7">
      <c r="A23" s="531" t="s">
        <v>782</v>
      </c>
      <c r="B23" s="2402" t="s">
        <v>785</v>
      </c>
      <c r="C23" s="2402"/>
      <c r="D23" s="1312">
        <v>9</v>
      </c>
      <c r="E23" s="1309">
        <v>0</v>
      </c>
      <c r="F23" s="1305">
        <v>0</v>
      </c>
      <c r="G23" s="1309">
        <v>3</v>
      </c>
      <c r="H23" s="1311">
        <v>0</v>
      </c>
      <c r="I23" s="461">
        <v>0</v>
      </c>
      <c r="J23" s="461">
        <v>0</v>
      </c>
      <c r="K23" s="461">
        <v>0</v>
      </c>
      <c r="L23" s="1310">
        <v>0</v>
      </c>
      <c r="M23" s="1305">
        <v>3</v>
      </c>
      <c r="N23" s="1309">
        <v>11</v>
      </c>
      <c r="O23" s="1308">
        <v>0</v>
      </c>
      <c r="P23" s="1308">
        <v>8</v>
      </c>
      <c r="Q23" s="1308">
        <v>3</v>
      </c>
      <c r="R23" s="1307" t="s">
        <v>1495</v>
      </c>
      <c r="S23" s="1307" t="s">
        <v>1495</v>
      </c>
      <c r="T23" s="1307" t="s">
        <v>1495</v>
      </c>
      <c r="U23" s="1313">
        <v>0</v>
      </c>
      <c r="V23" s="1305">
        <v>0</v>
      </c>
      <c r="W23" s="461">
        <v>0</v>
      </c>
      <c r="X23" s="461">
        <v>4</v>
      </c>
      <c r="Y23" s="916">
        <v>3</v>
      </c>
    </row>
    <row r="24" spans="1:25" ht="14.85" customHeight="1" x14ac:dyDescent="0.7">
      <c r="A24" s="531" t="s">
        <v>761</v>
      </c>
      <c r="B24" s="2402" t="s">
        <v>784</v>
      </c>
      <c r="C24" s="2402"/>
      <c r="D24" s="1312">
        <v>13</v>
      </c>
      <c r="E24" s="1309">
        <v>0</v>
      </c>
      <c r="F24" s="1305">
        <v>13</v>
      </c>
      <c r="G24" s="1309">
        <v>9</v>
      </c>
      <c r="H24" s="1311">
        <v>0</v>
      </c>
      <c r="I24" s="461">
        <v>0</v>
      </c>
      <c r="J24" s="461">
        <v>2</v>
      </c>
      <c r="K24" s="461">
        <v>0</v>
      </c>
      <c r="L24" s="1310">
        <v>0</v>
      </c>
      <c r="M24" s="1305">
        <v>13</v>
      </c>
      <c r="N24" s="1309">
        <v>13</v>
      </c>
      <c r="O24" s="1308">
        <v>0</v>
      </c>
      <c r="P24" s="1308">
        <v>9</v>
      </c>
      <c r="Q24" s="1308">
        <v>4</v>
      </c>
      <c r="R24" s="1307" t="s">
        <v>1495</v>
      </c>
      <c r="S24" s="1307" t="s">
        <v>1495</v>
      </c>
      <c r="T24" s="1307" t="s">
        <v>1495</v>
      </c>
      <c r="U24" s="1306" t="s">
        <v>1495</v>
      </c>
      <c r="V24" s="1305">
        <v>13</v>
      </c>
      <c r="W24" s="461">
        <v>13</v>
      </c>
      <c r="X24" s="461">
        <v>2</v>
      </c>
      <c r="Y24" s="916">
        <v>0</v>
      </c>
    </row>
    <row r="25" spans="1:25" ht="14.85" customHeight="1" x14ac:dyDescent="0.7">
      <c r="A25" s="531" t="s">
        <v>782</v>
      </c>
      <c r="B25" s="2402" t="s">
        <v>781</v>
      </c>
      <c r="C25" s="2402"/>
      <c r="D25" s="1312">
        <v>70</v>
      </c>
      <c r="E25" s="1309">
        <v>0</v>
      </c>
      <c r="F25" s="1305">
        <v>70</v>
      </c>
      <c r="G25" s="1309">
        <v>0</v>
      </c>
      <c r="H25" s="1311">
        <v>0</v>
      </c>
      <c r="I25" s="461">
        <v>0</v>
      </c>
      <c r="J25" s="461">
        <v>0</v>
      </c>
      <c r="K25" s="461">
        <v>0</v>
      </c>
      <c r="L25" s="1310">
        <v>70</v>
      </c>
      <c r="M25" s="1305">
        <v>22</v>
      </c>
      <c r="N25" s="1309">
        <v>70</v>
      </c>
      <c r="O25" s="1308">
        <v>1</v>
      </c>
      <c r="P25" s="1308">
        <v>47</v>
      </c>
      <c r="Q25" s="1308">
        <v>22</v>
      </c>
      <c r="R25" s="1307" t="s">
        <v>1495</v>
      </c>
      <c r="S25" s="1307" t="s">
        <v>1495</v>
      </c>
      <c r="T25" s="1307" t="s">
        <v>1495</v>
      </c>
      <c r="U25" s="1306" t="s">
        <v>1495</v>
      </c>
      <c r="V25" s="1305">
        <v>159</v>
      </c>
      <c r="W25" s="461">
        <v>99</v>
      </c>
      <c r="X25" s="461">
        <v>0</v>
      </c>
      <c r="Y25" s="916">
        <v>0</v>
      </c>
    </row>
    <row r="26" spans="1:25" ht="14.85" customHeight="1" x14ac:dyDescent="0.7">
      <c r="A26" s="531" t="s">
        <v>761</v>
      </c>
      <c r="B26" s="2402" t="s">
        <v>780</v>
      </c>
      <c r="C26" s="2402"/>
      <c r="D26" s="1312">
        <v>0</v>
      </c>
      <c r="E26" s="1309">
        <v>0</v>
      </c>
      <c r="F26" s="1305">
        <v>0</v>
      </c>
      <c r="G26" s="1309">
        <v>0</v>
      </c>
      <c r="H26" s="1311">
        <v>0</v>
      </c>
      <c r="I26" s="461">
        <v>0</v>
      </c>
      <c r="J26" s="461">
        <v>0</v>
      </c>
      <c r="K26" s="461">
        <v>0</v>
      </c>
      <c r="L26" s="1310">
        <v>0</v>
      </c>
      <c r="M26" s="1305">
        <v>12</v>
      </c>
      <c r="N26" s="1309">
        <v>12</v>
      </c>
      <c r="O26" s="1308">
        <v>0</v>
      </c>
      <c r="P26" s="1308">
        <v>8</v>
      </c>
      <c r="Q26" s="1308">
        <v>4</v>
      </c>
      <c r="R26" s="1307" t="s">
        <v>1495</v>
      </c>
      <c r="S26" s="1307" t="s">
        <v>1495</v>
      </c>
      <c r="T26" s="1307" t="s">
        <v>1495</v>
      </c>
      <c r="U26" s="1306" t="s">
        <v>1495</v>
      </c>
      <c r="V26" s="1305">
        <v>0</v>
      </c>
      <c r="W26" s="461">
        <v>0</v>
      </c>
      <c r="X26" s="461">
        <v>0</v>
      </c>
      <c r="Y26" s="916">
        <v>0</v>
      </c>
    </row>
    <row r="27" spans="1:25" ht="14.85" customHeight="1" x14ac:dyDescent="0.7">
      <c r="A27" s="531" t="s">
        <v>761</v>
      </c>
      <c r="B27" s="2402" t="s">
        <v>777</v>
      </c>
      <c r="C27" s="2402"/>
      <c r="D27" s="1312">
        <v>35</v>
      </c>
      <c r="E27" s="1309">
        <v>24</v>
      </c>
      <c r="F27" s="1305">
        <v>35</v>
      </c>
      <c r="G27" s="1309">
        <v>10</v>
      </c>
      <c r="H27" s="1311">
        <v>7</v>
      </c>
      <c r="I27" s="461">
        <v>1</v>
      </c>
      <c r="J27" s="461">
        <v>2</v>
      </c>
      <c r="K27" s="461">
        <v>0</v>
      </c>
      <c r="L27" s="1310">
        <v>6</v>
      </c>
      <c r="M27" s="1305">
        <v>35</v>
      </c>
      <c r="N27" s="1309">
        <v>35</v>
      </c>
      <c r="O27" s="1308">
        <v>0</v>
      </c>
      <c r="P27" s="1308">
        <v>22</v>
      </c>
      <c r="Q27" s="1308">
        <v>13</v>
      </c>
      <c r="R27" s="1307" t="s">
        <v>1495</v>
      </c>
      <c r="S27" s="1307" t="s">
        <v>1495</v>
      </c>
      <c r="T27" s="1307" t="s">
        <v>1495</v>
      </c>
      <c r="U27" s="1306" t="s">
        <v>1495</v>
      </c>
      <c r="V27" s="1305">
        <v>0</v>
      </c>
      <c r="W27" s="461">
        <v>0</v>
      </c>
      <c r="X27" s="461">
        <v>45</v>
      </c>
      <c r="Y27" s="916">
        <v>33</v>
      </c>
    </row>
    <row r="28" spans="1:25" ht="14.85" customHeight="1" x14ac:dyDescent="0.7">
      <c r="A28" s="531" t="s">
        <v>765</v>
      </c>
      <c r="B28" s="2402" t="s">
        <v>776</v>
      </c>
      <c r="C28" s="2402"/>
      <c r="D28" s="1312">
        <v>14</v>
      </c>
      <c r="E28" s="1309">
        <v>5</v>
      </c>
      <c r="F28" s="1305">
        <v>14</v>
      </c>
      <c r="G28" s="1309">
        <v>0</v>
      </c>
      <c r="H28" s="1311">
        <v>0</v>
      </c>
      <c r="I28" s="461">
        <v>1</v>
      </c>
      <c r="J28" s="461">
        <v>0</v>
      </c>
      <c r="K28" s="461">
        <v>0</v>
      </c>
      <c r="L28" s="1310">
        <v>0</v>
      </c>
      <c r="M28" s="1305">
        <v>13</v>
      </c>
      <c r="N28" s="1309">
        <v>14</v>
      </c>
      <c r="O28" s="1307" t="s">
        <v>537</v>
      </c>
      <c r="P28" s="1308">
        <v>9</v>
      </c>
      <c r="Q28" s="1308">
        <v>5</v>
      </c>
      <c r="R28" s="1307" t="s">
        <v>1495</v>
      </c>
      <c r="S28" s="1307" t="s">
        <v>1495</v>
      </c>
      <c r="T28" s="1307" t="s">
        <v>1495</v>
      </c>
      <c r="U28" s="1306" t="s">
        <v>1495</v>
      </c>
      <c r="V28" s="1305">
        <v>12</v>
      </c>
      <c r="W28" s="461">
        <v>9</v>
      </c>
      <c r="X28" s="461">
        <v>0</v>
      </c>
      <c r="Y28" s="916">
        <v>0</v>
      </c>
    </row>
    <row r="29" spans="1:25" ht="14.85" customHeight="1" x14ac:dyDescent="0.7">
      <c r="A29" s="531" t="s">
        <v>765</v>
      </c>
      <c r="B29" s="2402" t="s">
        <v>775</v>
      </c>
      <c r="C29" s="2402"/>
      <c r="D29" s="1312">
        <v>2</v>
      </c>
      <c r="E29" s="1309">
        <v>0</v>
      </c>
      <c r="F29" s="1305">
        <v>20</v>
      </c>
      <c r="G29" s="1309">
        <v>1</v>
      </c>
      <c r="H29" s="1311">
        <v>0</v>
      </c>
      <c r="I29" s="461">
        <v>0</v>
      </c>
      <c r="J29" s="461">
        <v>16</v>
      </c>
      <c r="K29" s="461">
        <v>5</v>
      </c>
      <c r="L29" s="1310">
        <v>20</v>
      </c>
      <c r="M29" s="1305">
        <v>3</v>
      </c>
      <c r="N29" s="1309">
        <v>20</v>
      </c>
      <c r="O29" s="1307" t="s">
        <v>537</v>
      </c>
      <c r="P29" s="1308">
        <v>16</v>
      </c>
      <c r="Q29" s="1308">
        <v>4</v>
      </c>
      <c r="R29" s="1307" t="s">
        <v>1495</v>
      </c>
      <c r="S29" s="1307" t="s">
        <v>1495</v>
      </c>
      <c r="T29" s="1307" t="s">
        <v>1495</v>
      </c>
      <c r="U29" s="1313">
        <v>0</v>
      </c>
      <c r="V29" s="1305">
        <v>24</v>
      </c>
      <c r="W29" s="461">
        <v>2</v>
      </c>
      <c r="X29" s="461">
        <v>0</v>
      </c>
      <c r="Y29" s="916">
        <v>0</v>
      </c>
    </row>
    <row r="30" spans="1:25" ht="14.85" customHeight="1" x14ac:dyDescent="0.7">
      <c r="A30" s="531" t="s">
        <v>761</v>
      </c>
      <c r="B30" s="2402" t="s">
        <v>774</v>
      </c>
      <c r="C30" s="2402"/>
      <c r="D30" s="1312">
        <v>9</v>
      </c>
      <c r="E30" s="1309">
        <v>0</v>
      </c>
      <c r="F30" s="1305">
        <v>9</v>
      </c>
      <c r="G30" s="1309">
        <v>2</v>
      </c>
      <c r="H30" s="1311">
        <v>2</v>
      </c>
      <c r="I30" s="461">
        <v>1</v>
      </c>
      <c r="J30" s="461">
        <v>0</v>
      </c>
      <c r="K30" s="461">
        <v>0</v>
      </c>
      <c r="L30" s="1310">
        <v>0</v>
      </c>
      <c r="M30" s="1305">
        <v>9</v>
      </c>
      <c r="N30" s="1309">
        <v>9</v>
      </c>
      <c r="O30" s="1308">
        <v>0</v>
      </c>
      <c r="P30" s="1308">
        <v>5</v>
      </c>
      <c r="Q30" s="1308">
        <v>4</v>
      </c>
      <c r="R30" s="1307" t="s">
        <v>1495</v>
      </c>
      <c r="S30" s="1307" t="s">
        <v>1495</v>
      </c>
      <c r="T30" s="1307" t="s">
        <v>1495</v>
      </c>
      <c r="U30" s="1306" t="s">
        <v>1495</v>
      </c>
      <c r="V30" s="1305">
        <v>20</v>
      </c>
      <c r="W30" s="461">
        <v>19</v>
      </c>
      <c r="X30" s="461">
        <v>0</v>
      </c>
      <c r="Y30" s="916">
        <v>0</v>
      </c>
    </row>
    <row r="31" spans="1:25" ht="14.85" customHeight="1" x14ac:dyDescent="0.7">
      <c r="A31" s="531" t="s">
        <v>761</v>
      </c>
      <c r="B31" s="2402" t="s">
        <v>773</v>
      </c>
      <c r="C31" s="2402"/>
      <c r="D31" s="1312">
        <v>4</v>
      </c>
      <c r="E31" s="1309">
        <v>1</v>
      </c>
      <c r="F31" s="1305">
        <v>4</v>
      </c>
      <c r="G31" s="1309">
        <v>3</v>
      </c>
      <c r="H31" s="1311">
        <v>0</v>
      </c>
      <c r="I31" s="461">
        <v>1</v>
      </c>
      <c r="J31" s="461">
        <v>0</v>
      </c>
      <c r="K31" s="461">
        <v>0</v>
      </c>
      <c r="L31" s="1310">
        <v>0</v>
      </c>
      <c r="M31" s="1305">
        <v>1</v>
      </c>
      <c r="N31" s="1309">
        <v>5</v>
      </c>
      <c r="O31" s="1308">
        <v>1</v>
      </c>
      <c r="P31" s="1308">
        <v>3</v>
      </c>
      <c r="Q31" s="1308">
        <v>1</v>
      </c>
      <c r="R31" s="1307" t="s">
        <v>1495</v>
      </c>
      <c r="S31" s="1307" t="s">
        <v>1495</v>
      </c>
      <c r="T31" s="1307" t="s">
        <v>1495</v>
      </c>
      <c r="U31" s="1306" t="s">
        <v>1495</v>
      </c>
      <c r="V31" s="1305">
        <v>5</v>
      </c>
      <c r="W31" s="461">
        <v>5</v>
      </c>
      <c r="X31" s="461">
        <v>1</v>
      </c>
      <c r="Y31" s="916">
        <v>0</v>
      </c>
    </row>
    <row r="32" spans="1:25" ht="14.85" customHeight="1" x14ac:dyDescent="0.7">
      <c r="A32" s="531" t="s">
        <v>765</v>
      </c>
      <c r="B32" s="2402" t="s">
        <v>771</v>
      </c>
      <c r="C32" s="2402"/>
      <c r="D32" s="1312">
        <v>2</v>
      </c>
      <c r="E32" s="1309">
        <v>2</v>
      </c>
      <c r="F32" s="1305">
        <v>2</v>
      </c>
      <c r="G32" s="1309">
        <v>0</v>
      </c>
      <c r="H32" s="1311">
        <v>0</v>
      </c>
      <c r="I32" s="461">
        <v>0</v>
      </c>
      <c r="J32" s="461">
        <v>2</v>
      </c>
      <c r="K32" s="461">
        <v>0</v>
      </c>
      <c r="L32" s="1310">
        <v>0</v>
      </c>
      <c r="M32" s="1305">
        <v>1</v>
      </c>
      <c r="N32" s="1309">
        <v>2</v>
      </c>
      <c r="O32" s="1307" t="s">
        <v>537</v>
      </c>
      <c r="P32" s="1308">
        <v>1</v>
      </c>
      <c r="Q32" s="1308">
        <v>1</v>
      </c>
      <c r="R32" s="1307" t="s">
        <v>1495</v>
      </c>
      <c r="S32" s="1307" t="s">
        <v>1495</v>
      </c>
      <c r="T32" s="1307" t="s">
        <v>1495</v>
      </c>
      <c r="U32" s="1306" t="s">
        <v>1495</v>
      </c>
      <c r="V32" s="1305">
        <v>2</v>
      </c>
      <c r="W32" s="461">
        <v>1</v>
      </c>
      <c r="X32" s="461">
        <v>1</v>
      </c>
      <c r="Y32" s="916">
        <v>0</v>
      </c>
    </row>
    <row r="33" spans="1:25" ht="14.85" customHeight="1" x14ac:dyDescent="0.7">
      <c r="A33" s="531" t="s">
        <v>765</v>
      </c>
      <c r="B33" s="2402" t="s">
        <v>770</v>
      </c>
      <c r="C33" s="2402"/>
      <c r="D33" s="1312">
        <v>3</v>
      </c>
      <c r="E33" s="1309">
        <v>1</v>
      </c>
      <c r="F33" s="1305">
        <v>3</v>
      </c>
      <c r="G33" s="1309">
        <v>0</v>
      </c>
      <c r="H33" s="1311">
        <v>0</v>
      </c>
      <c r="I33" s="461">
        <v>0</v>
      </c>
      <c r="J33" s="461">
        <v>0</v>
      </c>
      <c r="K33" s="461">
        <v>0</v>
      </c>
      <c r="L33" s="1310">
        <v>0</v>
      </c>
      <c r="M33" s="1305">
        <v>0</v>
      </c>
      <c r="N33" s="1309">
        <v>0</v>
      </c>
      <c r="O33" s="1308">
        <v>0</v>
      </c>
      <c r="P33" s="1308">
        <v>0</v>
      </c>
      <c r="Q33" s="1308">
        <v>0</v>
      </c>
      <c r="R33" s="1307" t="s">
        <v>1495</v>
      </c>
      <c r="S33" s="1307" t="s">
        <v>1495</v>
      </c>
      <c r="T33" s="1307" t="s">
        <v>1495</v>
      </c>
      <c r="U33" s="1306" t="s">
        <v>1495</v>
      </c>
      <c r="V33" s="1305">
        <v>0</v>
      </c>
      <c r="W33" s="461">
        <v>0</v>
      </c>
      <c r="X33" s="461">
        <v>3</v>
      </c>
      <c r="Y33" s="916">
        <v>3</v>
      </c>
    </row>
    <row r="34" spans="1:25" ht="14.85" customHeight="1" x14ac:dyDescent="0.7">
      <c r="A34" s="531" t="s">
        <v>761</v>
      </c>
      <c r="B34" s="2402" t="s">
        <v>769</v>
      </c>
      <c r="C34" s="2402"/>
      <c r="D34" s="1312">
        <v>5</v>
      </c>
      <c r="E34" s="1309">
        <v>1</v>
      </c>
      <c r="F34" s="1305">
        <v>5</v>
      </c>
      <c r="G34" s="1309">
        <v>1</v>
      </c>
      <c r="H34" s="1311">
        <v>0</v>
      </c>
      <c r="I34" s="461">
        <v>0</v>
      </c>
      <c r="J34" s="461">
        <v>0</v>
      </c>
      <c r="K34" s="461">
        <v>0</v>
      </c>
      <c r="L34" s="1310">
        <v>0</v>
      </c>
      <c r="M34" s="1305">
        <v>0</v>
      </c>
      <c r="N34" s="1309">
        <v>0</v>
      </c>
      <c r="O34" s="1307" t="s">
        <v>1495</v>
      </c>
      <c r="P34" s="1308">
        <v>0</v>
      </c>
      <c r="Q34" s="1308">
        <v>0</v>
      </c>
      <c r="R34" s="1307" t="s">
        <v>1495</v>
      </c>
      <c r="S34" s="1307" t="s">
        <v>1495</v>
      </c>
      <c r="T34" s="1307" t="s">
        <v>1495</v>
      </c>
      <c r="U34" s="1306" t="s">
        <v>1495</v>
      </c>
      <c r="V34" s="1305">
        <v>5</v>
      </c>
      <c r="W34" s="461">
        <v>0</v>
      </c>
      <c r="X34" s="461">
        <v>0</v>
      </c>
      <c r="Y34" s="916">
        <v>0</v>
      </c>
    </row>
    <row r="35" spans="1:25" ht="14.85" customHeight="1" x14ac:dyDescent="0.7">
      <c r="A35" s="531" t="s">
        <v>765</v>
      </c>
      <c r="B35" s="2402" t="s">
        <v>768</v>
      </c>
      <c r="C35" s="2402"/>
      <c r="D35" s="1312">
        <v>0</v>
      </c>
      <c r="E35" s="1309">
        <v>0</v>
      </c>
      <c r="F35" s="1305">
        <v>2</v>
      </c>
      <c r="G35" s="1309">
        <v>1</v>
      </c>
      <c r="H35" s="1311">
        <v>1</v>
      </c>
      <c r="I35" s="461">
        <v>0</v>
      </c>
      <c r="J35" s="461">
        <v>0</v>
      </c>
      <c r="K35" s="461">
        <v>0</v>
      </c>
      <c r="L35" s="1310">
        <v>0</v>
      </c>
      <c r="M35" s="1305">
        <v>1</v>
      </c>
      <c r="N35" s="1309">
        <v>2</v>
      </c>
      <c r="O35" s="1307" t="s">
        <v>1495</v>
      </c>
      <c r="P35" s="1308">
        <v>1</v>
      </c>
      <c r="Q35" s="1308">
        <v>1</v>
      </c>
      <c r="R35" s="1307" t="s">
        <v>1495</v>
      </c>
      <c r="S35" s="1307" t="s">
        <v>1495</v>
      </c>
      <c r="T35" s="1307" t="s">
        <v>1495</v>
      </c>
      <c r="U35" s="1306" t="s">
        <v>1495</v>
      </c>
      <c r="V35" s="1305">
        <v>1</v>
      </c>
      <c r="W35" s="461">
        <v>0</v>
      </c>
      <c r="X35" s="461">
        <v>0</v>
      </c>
      <c r="Y35" s="916">
        <v>0</v>
      </c>
    </row>
    <row r="36" spans="1:25" ht="14.85" customHeight="1" x14ac:dyDescent="0.7">
      <c r="A36" s="531" t="s">
        <v>765</v>
      </c>
      <c r="B36" s="2402" t="s">
        <v>767</v>
      </c>
      <c r="C36" s="2402"/>
      <c r="D36" s="1312">
        <v>2</v>
      </c>
      <c r="E36" s="1309">
        <v>1</v>
      </c>
      <c r="F36" s="1305">
        <v>2</v>
      </c>
      <c r="G36" s="1309">
        <v>2</v>
      </c>
      <c r="H36" s="1311">
        <v>0</v>
      </c>
      <c r="I36" s="461">
        <v>0</v>
      </c>
      <c r="J36" s="461">
        <v>0</v>
      </c>
      <c r="K36" s="461">
        <v>0</v>
      </c>
      <c r="L36" s="1310">
        <v>0</v>
      </c>
      <c r="M36" s="1305">
        <v>1</v>
      </c>
      <c r="N36" s="1309">
        <v>2</v>
      </c>
      <c r="O36" s="1307" t="s">
        <v>1495</v>
      </c>
      <c r="P36" s="1308">
        <v>1</v>
      </c>
      <c r="Q36" s="1308">
        <v>1</v>
      </c>
      <c r="R36" s="1307" t="s">
        <v>1495</v>
      </c>
      <c r="S36" s="1307" t="s">
        <v>1495</v>
      </c>
      <c r="T36" s="1307" t="s">
        <v>1495</v>
      </c>
      <c r="U36" s="1306" t="s">
        <v>1495</v>
      </c>
      <c r="V36" s="1305">
        <v>1</v>
      </c>
      <c r="W36" s="461">
        <v>1</v>
      </c>
      <c r="X36" s="461">
        <v>5</v>
      </c>
      <c r="Y36" s="916">
        <v>0</v>
      </c>
    </row>
    <row r="37" spans="1:25" ht="14.85" customHeight="1" x14ac:dyDescent="0.7">
      <c r="A37" s="531" t="s">
        <v>765</v>
      </c>
      <c r="B37" s="2402" t="s">
        <v>766</v>
      </c>
      <c r="C37" s="2402"/>
      <c r="D37" s="1312">
        <v>4</v>
      </c>
      <c r="E37" s="1309">
        <v>0</v>
      </c>
      <c r="F37" s="1305">
        <v>4</v>
      </c>
      <c r="G37" s="1309">
        <v>0</v>
      </c>
      <c r="H37" s="1311">
        <v>0</v>
      </c>
      <c r="I37" s="461">
        <v>0</v>
      </c>
      <c r="J37" s="461">
        <v>0</v>
      </c>
      <c r="K37" s="461">
        <v>0</v>
      </c>
      <c r="L37" s="1310">
        <v>0</v>
      </c>
      <c r="M37" s="1305">
        <v>1</v>
      </c>
      <c r="N37" s="1309">
        <v>4</v>
      </c>
      <c r="O37" s="1307" t="s">
        <v>1495</v>
      </c>
      <c r="P37" s="1308">
        <v>3</v>
      </c>
      <c r="Q37" s="1308">
        <v>1</v>
      </c>
      <c r="R37" s="1307" t="s">
        <v>1495</v>
      </c>
      <c r="S37" s="1307" t="s">
        <v>1495</v>
      </c>
      <c r="T37" s="1307" t="s">
        <v>1495</v>
      </c>
      <c r="U37" s="1306" t="s">
        <v>1495</v>
      </c>
      <c r="V37" s="1305">
        <v>8</v>
      </c>
      <c r="W37" s="461">
        <v>2</v>
      </c>
      <c r="X37" s="461">
        <v>4</v>
      </c>
      <c r="Y37" s="916">
        <v>4</v>
      </c>
    </row>
    <row r="38" spans="1:25" ht="14.85" customHeight="1" x14ac:dyDescent="0.7">
      <c r="A38" s="531" t="s">
        <v>765</v>
      </c>
      <c r="B38" s="2402" t="s">
        <v>764</v>
      </c>
      <c r="C38" s="2402"/>
      <c r="D38" s="1312">
        <v>2</v>
      </c>
      <c r="E38" s="1309">
        <v>1</v>
      </c>
      <c r="F38" s="1305">
        <v>2</v>
      </c>
      <c r="G38" s="1309">
        <v>0</v>
      </c>
      <c r="H38" s="1311">
        <v>0</v>
      </c>
      <c r="I38" s="461">
        <v>0</v>
      </c>
      <c r="J38" s="461">
        <v>0</v>
      </c>
      <c r="K38" s="461">
        <v>0</v>
      </c>
      <c r="L38" s="1310">
        <v>2</v>
      </c>
      <c r="M38" s="1305">
        <v>1</v>
      </c>
      <c r="N38" s="1309">
        <v>2</v>
      </c>
      <c r="O38" s="1307" t="s">
        <v>1495</v>
      </c>
      <c r="P38" s="1308">
        <v>1</v>
      </c>
      <c r="Q38" s="1308">
        <v>1</v>
      </c>
      <c r="R38" s="1307" t="s">
        <v>1495</v>
      </c>
      <c r="S38" s="1307" t="s">
        <v>1495</v>
      </c>
      <c r="T38" s="1307" t="s">
        <v>1495</v>
      </c>
      <c r="U38" s="1306" t="s">
        <v>1495</v>
      </c>
      <c r="V38" s="1305">
        <v>0</v>
      </c>
      <c r="W38" s="461">
        <v>0</v>
      </c>
      <c r="X38" s="461">
        <v>1</v>
      </c>
      <c r="Y38" s="916">
        <v>0</v>
      </c>
    </row>
    <row r="39" spans="1:25" ht="14.85" customHeight="1" x14ac:dyDescent="0.7">
      <c r="A39" s="531" t="s">
        <v>761</v>
      </c>
      <c r="B39" s="2402" t="s">
        <v>762</v>
      </c>
      <c r="C39" s="2402"/>
      <c r="D39" s="1312">
        <v>2</v>
      </c>
      <c r="E39" s="1309">
        <v>1</v>
      </c>
      <c r="F39" s="1305">
        <v>2</v>
      </c>
      <c r="G39" s="1309">
        <v>1</v>
      </c>
      <c r="H39" s="1311">
        <v>0</v>
      </c>
      <c r="I39" s="461">
        <v>0</v>
      </c>
      <c r="J39" s="461">
        <v>0</v>
      </c>
      <c r="K39" s="461">
        <v>0</v>
      </c>
      <c r="L39" s="1310">
        <v>0</v>
      </c>
      <c r="M39" s="1305">
        <v>1</v>
      </c>
      <c r="N39" s="1309">
        <v>2</v>
      </c>
      <c r="O39" s="1307" t="s">
        <v>1495</v>
      </c>
      <c r="P39" s="1308">
        <v>1</v>
      </c>
      <c r="Q39" s="1308">
        <v>1</v>
      </c>
      <c r="R39" s="1307" t="s">
        <v>1495</v>
      </c>
      <c r="S39" s="1307" t="s">
        <v>1495</v>
      </c>
      <c r="T39" s="1307" t="s">
        <v>1495</v>
      </c>
      <c r="U39" s="1306" t="s">
        <v>1495</v>
      </c>
      <c r="V39" s="1305">
        <v>9</v>
      </c>
      <c r="W39" s="461">
        <v>1</v>
      </c>
      <c r="X39" s="461">
        <v>1</v>
      </c>
      <c r="Y39" s="916">
        <v>0</v>
      </c>
    </row>
    <row r="40" spans="1:25" ht="14.85" customHeight="1" thickBot="1" x14ac:dyDescent="0.75">
      <c r="A40" s="526" t="s">
        <v>761</v>
      </c>
      <c r="B40" s="2403" t="s">
        <v>760</v>
      </c>
      <c r="C40" s="2403"/>
      <c r="D40" s="1304">
        <v>0</v>
      </c>
      <c r="E40" s="1301">
        <v>0</v>
      </c>
      <c r="F40" s="1297">
        <v>2</v>
      </c>
      <c r="G40" s="1301">
        <v>0</v>
      </c>
      <c r="H40" s="1303">
        <v>0</v>
      </c>
      <c r="I40" s="458">
        <v>0</v>
      </c>
      <c r="J40" s="458">
        <v>0</v>
      </c>
      <c r="K40" s="458">
        <v>0</v>
      </c>
      <c r="L40" s="1302">
        <v>0</v>
      </c>
      <c r="M40" s="1297">
        <v>0</v>
      </c>
      <c r="N40" s="1301">
        <v>0</v>
      </c>
      <c r="O40" s="1299" t="s">
        <v>1495</v>
      </c>
      <c r="P40" s="1300">
        <v>0</v>
      </c>
      <c r="Q40" s="1300">
        <v>0</v>
      </c>
      <c r="R40" s="1299" t="s">
        <v>1495</v>
      </c>
      <c r="S40" s="1299" t="s">
        <v>1495</v>
      </c>
      <c r="T40" s="1299" t="s">
        <v>1495</v>
      </c>
      <c r="U40" s="1298" t="s">
        <v>1495</v>
      </c>
      <c r="V40" s="1297">
        <v>0</v>
      </c>
      <c r="W40" s="458">
        <v>0</v>
      </c>
      <c r="X40" s="458">
        <v>0</v>
      </c>
      <c r="Y40" s="909">
        <v>0</v>
      </c>
    </row>
    <row r="41" spans="1:25" s="252" customFormat="1" ht="12.4" thickTop="1" x14ac:dyDescent="0.7">
      <c r="A41" s="10"/>
      <c r="B41" s="10"/>
      <c r="C41" s="10"/>
      <c r="D41" s="10"/>
      <c r="E41" s="10"/>
      <c r="F41" s="10"/>
      <c r="G41" s="10"/>
      <c r="H41" s="10"/>
      <c r="I41" s="10"/>
      <c r="J41" s="10"/>
      <c r="K41" s="10"/>
      <c r="L41" s="10"/>
      <c r="M41" s="906" t="s">
        <v>1237</v>
      </c>
      <c r="N41" s="2760" t="s">
        <v>1513</v>
      </c>
      <c r="O41" s="2760"/>
      <c r="P41" s="2760"/>
      <c r="Q41" s="2760"/>
      <c r="R41" s="2760"/>
      <c r="S41" s="2760"/>
      <c r="T41" s="2760"/>
      <c r="U41" s="2760"/>
      <c r="V41" s="2760"/>
      <c r="W41" s="2760"/>
      <c r="X41" s="2760"/>
      <c r="Y41" s="2760"/>
    </row>
    <row r="42" spans="1:25" s="252" customFormat="1" ht="12" x14ac:dyDescent="0.7">
      <c r="A42" s="10"/>
      <c r="B42" s="10"/>
      <c r="C42" s="10"/>
      <c r="D42" s="10"/>
      <c r="E42" s="10"/>
      <c r="F42" s="10"/>
      <c r="G42" s="10"/>
      <c r="H42" s="10"/>
      <c r="I42" s="10"/>
      <c r="J42" s="10"/>
      <c r="K42" s="10"/>
      <c r="L42" s="10"/>
      <c r="M42" s="906"/>
      <c r="N42" s="2760"/>
      <c r="O42" s="2760"/>
      <c r="P42" s="2760"/>
      <c r="Q42" s="2760"/>
      <c r="R42" s="2760"/>
      <c r="S42" s="2760"/>
      <c r="T42" s="2760"/>
      <c r="U42" s="2760"/>
      <c r="V42" s="2760"/>
      <c r="W42" s="2760"/>
      <c r="X42" s="2760"/>
      <c r="Y42" s="2760"/>
    </row>
    <row r="43" spans="1:25" s="252" customFormat="1" ht="12" x14ac:dyDescent="0.7">
      <c r="A43" s="10"/>
      <c r="B43" s="10"/>
      <c r="C43" s="10"/>
      <c r="D43" s="10"/>
      <c r="E43" s="10"/>
      <c r="F43" s="10"/>
      <c r="G43" s="10"/>
      <c r="H43" s="10"/>
      <c r="I43" s="10"/>
      <c r="J43" s="10"/>
      <c r="K43" s="10"/>
      <c r="L43" s="10"/>
      <c r="M43" s="10"/>
      <c r="N43" s="2760"/>
      <c r="O43" s="2760"/>
      <c r="P43" s="2760"/>
      <c r="Q43" s="2760"/>
      <c r="R43" s="2760"/>
      <c r="S43" s="2760"/>
      <c r="T43" s="2760"/>
      <c r="U43" s="2760"/>
      <c r="V43" s="2760"/>
      <c r="W43" s="2760"/>
      <c r="X43" s="2760"/>
      <c r="Y43" s="2760"/>
    </row>
    <row r="44" spans="1:25" s="252" customFormat="1" ht="12" x14ac:dyDescent="0.7">
      <c r="A44" s="10"/>
      <c r="B44" s="10"/>
      <c r="C44" s="10"/>
      <c r="D44" s="10"/>
      <c r="E44" s="10"/>
      <c r="F44" s="10"/>
      <c r="G44" s="10"/>
      <c r="H44" s="10"/>
      <c r="I44" s="10"/>
      <c r="J44" s="10"/>
      <c r="K44" s="10"/>
      <c r="L44" s="10"/>
      <c r="M44" s="906" t="s">
        <v>1512</v>
      </c>
      <c r="N44" s="10" t="s">
        <v>1511</v>
      </c>
      <c r="O44" s="10"/>
      <c r="P44" s="10"/>
      <c r="Q44" s="10"/>
      <c r="R44" s="10"/>
      <c r="S44" s="10"/>
      <c r="T44" s="10"/>
      <c r="U44" s="10"/>
      <c r="V44" s="10"/>
      <c r="W44" s="10"/>
      <c r="X44" s="10"/>
      <c r="Y44" s="10"/>
    </row>
    <row r="45" spans="1:25" s="252" customFormat="1" ht="12" x14ac:dyDescent="0.7">
      <c r="A45" s="10"/>
      <c r="B45" s="10"/>
      <c r="C45" s="10"/>
      <c r="D45" s="10"/>
      <c r="E45" s="10"/>
      <c r="F45" s="10"/>
      <c r="G45" s="10"/>
      <c r="H45" s="10"/>
      <c r="I45" s="10"/>
      <c r="J45" s="10"/>
      <c r="K45" s="10"/>
      <c r="L45" s="10"/>
      <c r="M45" s="906" t="s">
        <v>1508</v>
      </c>
      <c r="N45" s="10" t="s">
        <v>1510</v>
      </c>
      <c r="O45" s="10"/>
      <c r="P45" s="10"/>
      <c r="Q45" s="2760" t="s">
        <v>1509</v>
      </c>
      <c r="R45" s="2760"/>
      <c r="S45" s="2760"/>
      <c r="T45" s="2760"/>
      <c r="U45" s="2760"/>
      <c r="V45" s="2760"/>
      <c r="W45" s="2760"/>
      <c r="X45" s="2760"/>
      <c r="Y45" s="2760"/>
    </row>
    <row r="46" spans="1:25" s="252" customFormat="1" ht="12" x14ac:dyDescent="0.7">
      <c r="A46" s="10"/>
      <c r="B46" s="10"/>
      <c r="C46" s="10"/>
      <c r="D46" s="10"/>
      <c r="E46" s="10"/>
      <c r="F46" s="10"/>
      <c r="G46" s="10"/>
      <c r="H46" s="10"/>
      <c r="I46" s="10"/>
      <c r="J46" s="10"/>
      <c r="K46" s="10"/>
      <c r="L46" s="10"/>
      <c r="M46" s="10"/>
      <c r="N46" s="10"/>
      <c r="O46" s="10"/>
      <c r="P46" s="10"/>
      <c r="Q46" s="2760"/>
      <c r="R46" s="2760"/>
      <c r="S46" s="2760"/>
      <c r="T46" s="2760"/>
      <c r="U46" s="2760"/>
      <c r="V46" s="2760"/>
      <c r="W46" s="2760"/>
      <c r="X46" s="2760"/>
      <c r="Y46" s="2760"/>
    </row>
    <row r="47" spans="1:25" s="252" customFormat="1" ht="12" x14ac:dyDescent="0.7">
      <c r="A47" s="10"/>
      <c r="B47" s="10"/>
      <c r="C47" s="10"/>
      <c r="D47" s="10"/>
      <c r="E47" s="10"/>
      <c r="F47" s="10"/>
      <c r="G47" s="10"/>
      <c r="H47" s="10"/>
      <c r="I47" s="10"/>
      <c r="J47" s="10"/>
      <c r="K47" s="10"/>
      <c r="L47" s="10"/>
      <c r="M47" s="10"/>
      <c r="N47" s="10"/>
      <c r="O47" s="10"/>
      <c r="P47" s="10"/>
      <c r="Q47" s="2760"/>
      <c r="R47" s="2760"/>
      <c r="S47" s="2760"/>
      <c r="T47" s="2760"/>
      <c r="U47" s="2760"/>
      <c r="V47" s="2760"/>
      <c r="W47" s="2760"/>
      <c r="X47" s="2760"/>
      <c r="Y47" s="2760"/>
    </row>
    <row r="48" spans="1:25" s="252" customFormat="1" ht="12" x14ac:dyDescent="0.7">
      <c r="A48" s="10"/>
      <c r="B48" s="10"/>
      <c r="C48" s="10"/>
      <c r="D48" s="10"/>
      <c r="E48" s="10"/>
      <c r="F48" s="10"/>
      <c r="G48" s="10"/>
      <c r="H48" s="10"/>
      <c r="I48" s="10"/>
      <c r="J48" s="10"/>
      <c r="K48" s="10"/>
      <c r="L48" s="10"/>
      <c r="M48" s="10"/>
      <c r="N48" s="10"/>
      <c r="O48" s="10"/>
      <c r="P48" s="10"/>
      <c r="Q48" s="2760"/>
      <c r="R48" s="2760"/>
      <c r="S48" s="2760"/>
      <c r="T48" s="2760"/>
      <c r="U48" s="2760"/>
      <c r="V48" s="2760"/>
      <c r="W48" s="2760"/>
      <c r="X48" s="2760"/>
      <c r="Y48" s="2760"/>
    </row>
    <row r="49" spans="1:25" s="252" customFormat="1" ht="12" x14ac:dyDescent="0.7">
      <c r="A49" s="10"/>
      <c r="B49" s="10"/>
      <c r="C49" s="10"/>
      <c r="D49" s="10"/>
      <c r="E49" s="10"/>
      <c r="F49" s="10"/>
      <c r="G49" s="10"/>
      <c r="H49" s="10"/>
      <c r="I49" s="10"/>
      <c r="J49" s="10"/>
      <c r="K49" s="10"/>
      <c r="L49" s="10"/>
      <c r="M49" s="906" t="s">
        <v>1508</v>
      </c>
      <c r="N49" s="10" t="s">
        <v>1507</v>
      </c>
      <c r="O49" s="10"/>
      <c r="P49" s="10"/>
      <c r="Q49" s="2760" t="s">
        <v>1506</v>
      </c>
      <c r="R49" s="2760"/>
      <c r="S49" s="2760"/>
      <c r="T49" s="2760"/>
      <c r="U49" s="2760"/>
      <c r="V49" s="2760"/>
      <c r="W49" s="2760"/>
      <c r="X49" s="2760"/>
      <c r="Y49" s="2760"/>
    </row>
    <row r="50" spans="1:25" s="252" customFormat="1" ht="12" x14ac:dyDescent="0.7">
      <c r="A50" s="10"/>
      <c r="B50" s="10"/>
      <c r="C50" s="10"/>
      <c r="D50" s="10"/>
      <c r="E50" s="10"/>
      <c r="F50" s="10"/>
      <c r="G50" s="10"/>
      <c r="H50" s="10"/>
      <c r="I50" s="10"/>
      <c r="J50" s="10"/>
      <c r="K50" s="10"/>
      <c r="L50" s="10"/>
      <c r="M50" s="10"/>
      <c r="N50" s="10"/>
      <c r="O50" s="10"/>
      <c r="P50" s="10"/>
      <c r="Q50" s="2760"/>
      <c r="R50" s="2760"/>
      <c r="S50" s="2760"/>
      <c r="T50" s="2760"/>
      <c r="U50" s="2760"/>
      <c r="V50" s="2760"/>
      <c r="W50" s="2760"/>
      <c r="X50" s="2760"/>
      <c r="Y50" s="2760"/>
    </row>
  </sheetData>
  <mergeCells count="61">
    <mergeCell ref="N41:Y43"/>
    <mergeCell ref="Q49:Y50"/>
    <mergeCell ref="B35:C35"/>
    <mergeCell ref="B36:C36"/>
    <mergeCell ref="B37:C37"/>
    <mergeCell ref="B38:C38"/>
    <mergeCell ref="B39:C39"/>
    <mergeCell ref="B40:C40"/>
    <mergeCell ref="Q45:Y48"/>
    <mergeCell ref="B20:C20"/>
    <mergeCell ref="B21:C21"/>
    <mergeCell ref="B34:C34"/>
    <mergeCell ref="B23:C23"/>
    <mergeCell ref="B24:C24"/>
    <mergeCell ref="B25:C25"/>
    <mergeCell ref="B26:C26"/>
    <mergeCell ref="B27:C27"/>
    <mergeCell ref="B28:C28"/>
    <mergeCell ref="B29:C29"/>
    <mergeCell ref="B22:C22"/>
    <mergeCell ref="B30:C30"/>
    <mergeCell ref="B31:C31"/>
    <mergeCell ref="B32:C32"/>
    <mergeCell ref="B33:C33"/>
    <mergeCell ref="B16:C16"/>
    <mergeCell ref="B17:C17"/>
    <mergeCell ref="B18:C18"/>
    <mergeCell ref="B19:C19"/>
    <mergeCell ref="J5:J6"/>
    <mergeCell ref="A10:C10"/>
    <mergeCell ref="B11:C11"/>
    <mergeCell ref="B12:C12"/>
    <mergeCell ref="B13:C13"/>
    <mergeCell ref="B14:C14"/>
    <mergeCell ref="B15:C15"/>
    <mergeCell ref="X5:X6"/>
    <mergeCell ref="Y5:Y6"/>
    <mergeCell ref="A7:C7"/>
    <mergeCell ref="A8:C8"/>
    <mergeCell ref="A9:C9"/>
    <mergeCell ref="V5:V6"/>
    <mergeCell ref="W5:W6"/>
    <mergeCell ref="K5:K6"/>
    <mergeCell ref="L5:L6"/>
    <mergeCell ref="M5:M6"/>
    <mergeCell ref="N5:U5"/>
    <mergeCell ref="D5:D6"/>
    <mergeCell ref="E5:E6"/>
    <mergeCell ref="F5:F6"/>
    <mergeCell ref="G5:H5"/>
    <mergeCell ref="I5:I6"/>
    <mergeCell ref="V3:Y3"/>
    <mergeCell ref="D4:E4"/>
    <mergeCell ref="F4:L4"/>
    <mergeCell ref="M4:U4"/>
    <mergeCell ref="V4:Y4"/>
    <mergeCell ref="A2:L2"/>
    <mergeCell ref="A3:C6"/>
    <mergeCell ref="D3:E3"/>
    <mergeCell ref="F3:L3"/>
    <mergeCell ref="M3:U3"/>
  </mergeCells>
  <phoneticPr fontId="10"/>
  <dataValidations count="1">
    <dataValidation type="list" showInputMessage="1" showErrorMessage="1" sqref="A11:A40" xr:uid="{6A1E366A-D022-4052-92D0-161FD66BD14D}">
      <formula1>#REF!</formula1>
    </dataValidation>
  </dataValidations>
  <pageMargins left="0.59055118110236227" right="0.59055118110236227" top="0.19685039370078741" bottom="0.59055118110236227" header="0.31496062992125984" footer="0.39370078740157483"/>
  <pageSetup paperSize="8" firstPageNumber="2728" orientation="landscape" r:id="rId1"/>
  <headerFooter>
    <oddFooter>&amp;C&amp;"ＭＳ ゴシック,標準"－ &amp;A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625A3-6A30-45D8-830D-057333291760}">
  <sheetPr>
    <tabColor rgb="FFFFC000"/>
    <pageSetUpPr fitToPage="1"/>
  </sheetPr>
  <dimension ref="A2:O49"/>
  <sheetViews>
    <sheetView workbookViewId="0"/>
  </sheetViews>
  <sheetFormatPr defaultColWidth="2.1875" defaultRowHeight="12.75" x14ac:dyDescent="0.7"/>
  <cols>
    <col min="1" max="2" width="2.1875" style="1"/>
    <col min="3" max="3" width="6.625" style="1" customWidth="1"/>
    <col min="4" max="9" width="3.125" style="2" customWidth="1"/>
    <col min="10" max="10" width="33.6875" style="1" customWidth="1"/>
    <col min="11" max="13" width="6.5" style="1" customWidth="1"/>
    <col min="14" max="14" width="2.1875" style="1"/>
    <col min="15" max="18" width="0" style="1" hidden="1" customWidth="1"/>
    <col min="19" max="16384" width="2.1875" style="1"/>
  </cols>
  <sheetData>
    <row r="2" spans="1:15" ht="14.25" x14ac:dyDescent="0.7">
      <c r="A2" s="1673" t="s">
        <v>1559</v>
      </c>
      <c r="B2" s="1673"/>
      <c r="C2" s="1673"/>
      <c r="D2" s="1673"/>
      <c r="E2" s="1673"/>
      <c r="F2" s="1673"/>
      <c r="G2" s="1673"/>
      <c r="H2" s="1673"/>
      <c r="I2" s="1673"/>
      <c r="J2" s="1673"/>
      <c r="K2" s="1673"/>
      <c r="L2" s="1673"/>
      <c r="M2" s="1673"/>
    </row>
    <row r="3" spans="1:15" ht="13.35" customHeight="1" thickBot="1" x14ac:dyDescent="0.75">
      <c r="A3" s="1845" t="s">
        <v>23</v>
      </c>
      <c r="B3" s="1845"/>
      <c r="C3" s="1" t="s">
        <v>120</v>
      </c>
    </row>
    <row r="4" spans="1:15" ht="13.15" thickTop="1" x14ac:dyDescent="0.7">
      <c r="A4" s="1987" t="s">
        <v>1550</v>
      </c>
      <c r="B4" s="1988"/>
      <c r="C4" s="1988"/>
      <c r="D4" s="1988"/>
      <c r="E4" s="1988"/>
      <c r="F4" s="1988"/>
      <c r="G4" s="1988"/>
      <c r="H4" s="1988"/>
      <c r="I4" s="1988"/>
      <c r="J4" s="1991"/>
      <c r="K4" s="2201" t="s">
        <v>1558</v>
      </c>
      <c r="L4" s="1988"/>
      <c r="M4" s="2202"/>
    </row>
    <row r="5" spans="1:15" ht="13.15" thickBot="1" x14ac:dyDescent="0.75">
      <c r="A5" s="1989"/>
      <c r="B5" s="1990"/>
      <c r="C5" s="1990"/>
      <c r="D5" s="1990"/>
      <c r="E5" s="1990"/>
      <c r="F5" s="1990"/>
      <c r="G5" s="1990"/>
      <c r="H5" s="1990"/>
      <c r="I5" s="1990"/>
      <c r="J5" s="1992"/>
      <c r="K5" s="1380" t="s">
        <v>1315</v>
      </c>
      <c r="L5" s="287" t="s">
        <v>1557</v>
      </c>
      <c r="M5" s="1379" t="s">
        <v>1556</v>
      </c>
    </row>
    <row r="6" spans="1:15" ht="13.15" thickTop="1" x14ac:dyDescent="0.7">
      <c r="A6" s="1929">
        <v>1</v>
      </c>
      <c r="B6" s="1930"/>
      <c r="C6" s="1850" t="s">
        <v>1555</v>
      </c>
      <c r="D6" s="1850"/>
      <c r="E6" s="1850"/>
      <c r="F6" s="1850"/>
      <c r="G6" s="1850"/>
      <c r="H6" s="1850"/>
      <c r="I6" s="1850"/>
      <c r="J6" s="2761"/>
      <c r="K6" s="25">
        <v>21</v>
      </c>
      <c r="L6" s="392">
        <v>21</v>
      </c>
      <c r="M6" s="1384">
        <f>D15</f>
        <v>23</v>
      </c>
    </row>
    <row r="7" spans="1:15" x14ac:dyDescent="0.7">
      <c r="A7" s="1934">
        <v>2</v>
      </c>
      <c r="B7" s="1704"/>
      <c r="C7" s="1855" t="s">
        <v>1554</v>
      </c>
      <c r="D7" s="1855"/>
      <c r="E7" s="1855"/>
      <c r="F7" s="1855"/>
      <c r="G7" s="1855"/>
      <c r="H7" s="1855"/>
      <c r="I7" s="1855"/>
      <c r="J7" s="2762"/>
      <c r="K7" s="42">
        <v>19</v>
      </c>
      <c r="L7" s="391">
        <v>18</v>
      </c>
      <c r="M7" s="1383">
        <f>E15</f>
        <v>20</v>
      </c>
    </row>
    <row r="8" spans="1:15" x14ac:dyDescent="0.7">
      <c r="A8" s="1934">
        <v>3</v>
      </c>
      <c r="B8" s="1704"/>
      <c r="C8" s="1855" t="s">
        <v>1553</v>
      </c>
      <c r="D8" s="1855"/>
      <c r="E8" s="1855"/>
      <c r="F8" s="1855"/>
      <c r="G8" s="1855"/>
      <c r="H8" s="1855"/>
      <c r="I8" s="1855"/>
      <c r="J8" s="2762"/>
      <c r="K8" s="42">
        <v>14</v>
      </c>
      <c r="L8" s="391">
        <v>15</v>
      </c>
      <c r="M8" s="1383">
        <f>F15</f>
        <v>16</v>
      </c>
    </row>
    <row r="9" spans="1:15" x14ac:dyDescent="0.7">
      <c r="A9" s="1934">
        <v>4</v>
      </c>
      <c r="B9" s="1704"/>
      <c r="C9" s="1855" t="s">
        <v>1552</v>
      </c>
      <c r="D9" s="1855"/>
      <c r="E9" s="1855"/>
      <c r="F9" s="1855"/>
      <c r="G9" s="1855"/>
      <c r="H9" s="1855"/>
      <c r="I9" s="1855"/>
      <c r="J9" s="2762"/>
      <c r="K9" s="42">
        <v>10</v>
      </c>
      <c r="L9" s="391">
        <v>12</v>
      </c>
      <c r="M9" s="1383">
        <f>G15</f>
        <v>12</v>
      </c>
    </row>
    <row r="10" spans="1:15" x14ac:dyDescent="0.7">
      <c r="A10" s="1934">
        <v>5</v>
      </c>
      <c r="B10" s="1704"/>
      <c r="C10" s="1855" t="s">
        <v>1551</v>
      </c>
      <c r="D10" s="1855"/>
      <c r="E10" s="1855"/>
      <c r="F10" s="1855"/>
      <c r="G10" s="1855"/>
      <c r="H10" s="1855"/>
      <c r="I10" s="1855"/>
      <c r="J10" s="2762"/>
      <c r="K10" s="42">
        <v>23</v>
      </c>
      <c r="L10" s="391">
        <v>23</v>
      </c>
      <c r="M10" s="1383">
        <f>H15</f>
        <v>21</v>
      </c>
    </row>
    <row r="11" spans="1:15" ht="13.15" thickBot="1" x14ac:dyDescent="0.75">
      <c r="A11" s="1938">
        <v>6</v>
      </c>
      <c r="B11" s="1939"/>
      <c r="C11" s="2768" t="s">
        <v>109</v>
      </c>
      <c r="D11" s="2768"/>
      <c r="E11" s="2768"/>
      <c r="F11" s="2768"/>
      <c r="G11" s="2768"/>
      <c r="H11" s="2768"/>
      <c r="I11" s="2768"/>
      <c r="J11" s="2769"/>
      <c r="K11" s="1382">
        <v>1</v>
      </c>
      <c r="L11" s="390">
        <v>1</v>
      </c>
      <c r="M11" s="1381">
        <f>I15</f>
        <v>3</v>
      </c>
    </row>
    <row r="12" spans="1:15" ht="13.5" thickTop="1" thickBot="1" x14ac:dyDescent="0.75"/>
    <row r="13" spans="1:15" ht="13.15" thickTop="1" x14ac:dyDescent="0.7">
      <c r="A13" s="1987"/>
      <c r="B13" s="1988"/>
      <c r="C13" s="1991"/>
      <c r="D13" s="2201" t="s">
        <v>1550</v>
      </c>
      <c r="E13" s="1988"/>
      <c r="F13" s="1988"/>
      <c r="G13" s="1988"/>
      <c r="H13" s="1988"/>
      <c r="I13" s="2202"/>
      <c r="J13" s="6"/>
      <c r="K13" s="6"/>
      <c r="L13" s="6"/>
      <c r="M13" s="6"/>
    </row>
    <row r="14" spans="1:15" ht="13.15" thickBot="1" x14ac:dyDescent="0.75">
      <c r="A14" s="1989"/>
      <c r="B14" s="1990"/>
      <c r="C14" s="1992"/>
      <c r="D14" s="1380">
        <v>1</v>
      </c>
      <c r="E14" s="287">
        <v>2</v>
      </c>
      <c r="F14" s="287">
        <v>3</v>
      </c>
      <c r="G14" s="287">
        <v>4</v>
      </c>
      <c r="H14" s="287">
        <v>5</v>
      </c>
      <c r="I14" s="1379">
        <v>6</v>
      </c>
      <c r="J14" s="6"/>
      <c r="K14" s="6"/>
      <c r="L14" s="6"/>
      <c r="M14" s="6"/>
    </row>
    <row r="15" spans="1:15" ht="16.5" customHeight="1" thickTop="1" thickBot="1" x14ac:dyDescent="0.75">
      <c r="A15" s="2770" t="s">
        <v>806</v>
      </c>
      <c r="B15" s="2771"/>
      <c r="C15" s="2772"/>
      <c r="D15" s="406">
        <f t="shared" ref="D15:I15" si="0">COUNTIF(D$19:D$48,"○")</f>
        <v>23</v>
      </c>
      <c r="E15" s="1378">
        <f t="shared" si="0"/>
        <v>20</v>
      </c>
      <c r="F15" s="1378">
        <f t="shared" si="0"/>
        <v>16</v>
      </c>
      <c r="G15" s="1378">
        <f t="shared" si="0"/>
        <v>12</v>
      </c>
      <c r="H15" s="1378">
        <f t="shared" si="0"/>
        <v>21</v>
      </c>
      <c r="I15" s="1377">
        <f t="shared" si="0"/>
        <v>3</v>
      </c>
      <c r="J15" s="6"/>
      <c r="K15" s="6"/>
      <c r="L15" s="6"/>
      <c r="M15" s="6"/>
    </row>
    <row r="16" spans="1:15" ht="16.5" customHeight="1" x14ac:dyDescent="0.2">
      <c r="A16" s="2773" t="s">
        <v>805</v>
      </c>
      <c r="B16" s="2774"/>
      <c r="C16" s="2775"/>
      <c r="D16" s="402">
        <f t="shared" ref="D16:I18" si="1">COUNTIFS($A$19:$A$48,$O16,D$19:D$48,"○")</f>
        <v>1</v>
      </c>
      <c r="E16" s="405">
        <f t="shared" si="1"/>
        <v>1</v>
      </c>
      <c r="F16" s="405">
        <f t="shared" si="1"/>
        <v>1</v>
      </c>
      <c r="G16" s="405">
        <f t="shared" si="1"/>
        <v>0</v>
      </c>
      <c r="H16" s="405">
        <f t="shared" si="1"/>
        <v>2</v>
      </c>
      <c r="I16" s="1376">
        <f t="shared" si="1"/>
        <v>0</v>
      </c>
      <c r="J16" s="1375" t="s">
        <v>1549</v>
      </c>
      <c r="K16" s="6"/>
      <c r="L16" s="6"/>
      <c r="M16" s="6"/>
      <c r="O16" s="1" t="s">
        <v>782</v>
      </c>
    </row>
    <row r="17" spans="1:15" ht="16.5" customHeight="1" thickBot="1" x14ac:dyDescent="0.75">
      <c r="A17" s="2776" t="s">
        <v>804</v>
      </c>
      <c r="B17" s="2777"/>
      <c r="C17" s="2778"/>
      <c r="D17" s="399">
        <f t="shared" si="1"/>
        <v>13</v>
      </c>
      <c r="E17" s="400">
        <f t="shared" si="1"/>
        <v>11</v>
      </c>
      <c r="F17" s="400">
        <f t="shared" si="1"/>
        <v>9</v>
      </c>
      <c r="G17" s="400">
        <f t="shared" si="1"/>
        <v>7</v>
      </c>
      <c r="H17" s="400">
        <f t="shared" si="1"/>
        <v>11</v>
      </c>
      <c r="I17" s="1374">
        <f t="shared" si="1"/>
        <v>2</v>
      </c>
      <c r="J17" s="1373" t="s">
        <v>1548</v>
      </c>
      <c r="K17" s="6"/>
      <c r="L17" s="6"/>
      <c r="M17" s="6"/>
      <c r="O17" s="1" t="s">
        <v>765</v>
      </c>
    </row>
    <row r="18" spans="1:15" ht="16.5" customHeight="1" thickTop="1" thickBot="1" x14ac:dyDescent="0.75">
      <c r="A18" s="2779" t="s">
        <v>803</v>
      </c>
      <c r="B18" s="2780"/>
      <c r="C18" s="2781"/>
      <c r="D18" s="403">
        <f t="shared" si="1"/>
        <v>9</v>
      </c>
      <c r="E18" s="1372">
        <f t="shared" si="1"/>
        <v>8</v>
      </c>
      <c r="F18" s="1372">
        <f t="shared" si="1"/>
        <v>6</v>
      </c>
      <c r="G18" s="1372">
        <f t="shared" si="1"/>
        <v>5</v>
      </c>
      <c r="H18" s="1372">
        <f t="shared" si="1"/>
        <v>8</v>
      </c>
      <c r="I18" s="404">
        <f t="shared" si="1"/>
        <v>1</v>
      </c>
      <c r="J18" s="2782" t="s">
        <v>1547</v>
      </c>
      <c r="K18" s="2783"/>
      <c r="L18" s="2783"/>
      <c r="M18" s="2784"/>
      <c r="O18" s="1" t="s">
        <v>844</v>
      </c>
    </row>
    <row r="19" spans="1:15" ht="16.5" customHeight="1" x14ac:dyDescent="0.7">
      <c r="A19" s="1371" t="s">
        <v>761</v>
      </c>
      <c r="B19" s="2765" t="s">
        <v>801</v>
      </c>
      <c r="C19" s="2766"/>
      <c r="D19" s="1121" t="s">
        <v>969</v>
      </c>
      <c r="E19" s="1370" t="s">
        <v>969</v>
      </c>
      <c r="F19" s="1370" t="s">
        <v>969</v>
      </c>
      <c r="G19" s="1370" t="s">
        <v>969</v>
      </c>
      <c r="H19" s="1370" t="s">
        <v>969</v>
      </c>
      <c r="I19" s="1370" t="s">
        <v>969</v>
      </c>
      <c r="J19" s="2599" t="s">
        <v>1546</v>
      </c>
      <c r="K19" s="2599"/>
      <c r="L19" s="2599"/>
      <c r="M19" s="2767"/>
    </row>
    <row r="20" spans="1:15" ht="16.5" customHeight="1" x14ac:dyDescent="0.7">
      <c r="A20" s="694" t="s">
        <v>765</v>
      </c>
      <c r="B20" s="2402" t="s">
        <v>799</v>
      </c>
      <c r="C20" s="2763"/>
      <c r="D20" s="1369" t="s">
        <v>969</v>
      </c>
      <c r="E20" s="46" t="s">
        <v>985</v>
      </c>
      <c r="F20" s="46" t="s">
        <v>985</v>
      </c>
      <c r="G20" s="46" t="s">
        <v>985</v>
      </c>
      <c r="H20" s="46" t="s">
        <v>969</v>
      </c>
      <c r="I20" s="46" t="s">
        <v>969</v>
      </c>
      <c r="J20" s="2608" t="s">
        <v>1545</v>
      </c>
      <c r="K20" s="2608"/>
      <c r="L20" s="2608"/>
      <c r="M20" s="2764"/>
    </row>
    <row r="21" spans="1:15" ht="16.5" customHeight="1" x14ac:dyDescent="0.7">
      <c r="A21" s="694" t="s">
        <v>765</v>
      </c>
      <c r="B21" s="2402" t="s">
        <v>797</v>
      </c>
      <c r="C21" s="2763"/>
      <c r="D21" s="1369" t="s">
        <v>969</v>
      </c>
      <c r="E21" s="46" t="s">
        <v>969</v>
      </c>
      <c r="F21" s="46" t="s">
        <v>969</v>
      </c>
      <c r="G21" s="46" t="s">
        <v>969</v>
      </c>
      <c r="H21" s="46" t="s">
        <v>969</v>
      </c>
      <c r="I21" s="46" t="s">
        <v>985</v>
      </c>
      <c r="J21" s="2608"/>
      <c r="K21" s="2608"/>
      <c r="L21" s="2608"/>
      <c r="M21" s="2764"/>
    </row>
    <row r="22" spans="1:15" ht="16.5" customHeight="1" x14ac:dyDescent="0.7">
      <c r="A22" s="694" t="s">
        <v>765</v>
      </c>
      <c r="B22" s="2402" t="s">
        <v>796</v>
      </c>
      <c r="C22" s="2763"/>
      <c r="D22" s="1369" t="s">
        <v>985</v>
      </c>
      <c r="E22" s="46" t="s">
        <v>969</v>
      </c>
      <c r="F22" s="46" t="s">
        <v>969</v>
      </c>
      <c r="G22" s="46" t="s">
        <v>985</v>
      </c>
      <c r="H22" s="46" t="s">
        <v>969</v>
      </c>
      <c r="I22" s="46" t="s">
        <v>985</v>
      </c>
      <c r="J22" s="2608"/>
      <c r="K22" s="2608"/>
      <c r="L22" s="2608"/>
      <c r="M22" s="2764"/>
    </row>
    <row r="23" spans="1:15" ht="16.5" customHeight="1" x14ac:dyDescent="0.7">
      <c r="A23" s="694" t="s">
        <v>761</v>
      </c>
      <c r="B23" s="2402" t="s">
        <v>795</v>
      </c>
      <c r="C23" s="2763"/>
      <c r="D23" s="1369" t="s">
        <v>985</v>
      </c>
      <c r="E23" s="46" t="s">
        <v>985</v>
      </c>
      <c r="F23" s="46" t="s">
        <v>985</v>
      </c>
      <c r="G23" s="46" t="s">
        <v>985</v>
      </c>
      <c r="H23" s="46" t="s">
        <v>985</v>
      </c>
      <c r="I23" s="46" t="s">
        <v>985</v>
      </c>
      <c r="J23" s="2608"/>
      <c r="K23" s="2608"/>
      <c r="L23" s="2608"/>
      <c r="M23" s="2764"/>
    </row>
    <row r="24" spans="1:15" ht="16.5" customHeight="1" x14ac:dyDescent="0.7">
      <c r="A24" s="694" t="s">
        <v>765</v>
      </c>
      <c r="B24" s="2402" t="s">
        <v>793</v>
      </c>
      <c r="C24" s="2763"/>
      <c r="D24" s="1369" t="s">
        <v>969</v>
      </c>
      <c r="E24" s="46" t="s">
        <v>985</v>
      </c>
      <c r="F24" s="46" t="s">
        <v>969</v>
      </c>
      <c r="G24" s="46" t="s">
        <v>985</v>
      </c>
      <c r="H24" s="46" t="s">
        <v>969</v>
      </c>
      <c r="I24" s="46" t="s">
        <v>985</v>
      </c>
      <c r="J24" s="2608"/>
      <c r="K24" s="2608"/>
      <c r="L24" s="2608"/>
      <c r="M24" s="2764"/>
    </row>
    <row r="25" spans="1:15" ht="16.5" customHeight="1" x14ac:dyDescent="0.7">
      <c r="A25" s="694" t="s">
        <v>765</v>
      </c>
      <c r="B25" s="2402" t="s">
        <v>792</v>
      </c>
      <c r="C25" s="2763"/>
      <c r="D25" s="1369" t="s">
        <v>985</v>
      </c>
      <c r="E25" s="46" t="s">
        <v>985</v>
      </c>
      <c r="F25" s="46" t="s">
        <v>985</v>
      </c>
      <c r="G25" s="46" t="s">
        <v>969</v>
      </c>
      <c r="H25" s="46" t="s">
        <v>969</v>
      </c>
      <c r="I25" s="46" t="s">
        <v>985</v>
      </c>
      <c r="J25" s="2608"/>
      <c r="K25" s="2608"/>
      <c r="L25" s="2608"/>
      <c r="M25" s="2764"/>
    </row>
    <row r="26" spans="1:15" ht="16.5" customHeight="1" x14ac:dyDescent="0.7">
      <c r="A26" s="694" t="s">
        <v>765</v>
      </c>
      <c r="B26" s="2402" t="s">
        <v>791</v>
      </c>
      <c r="C26" s="2763"/>
      <c r="D26" s="1369" t="s">
        <v>969</v>
      </c>
      <c r="E26" s="46" t="s">
        <v>969</v>
      </c>
      <c r="F26" s="46" t="s">
        <v>985</v>
      </c>
      <c r="G26" s="46" t="s">
        <v>985</v>
      </c>
      <c r="H26" s="46" t="s">
        <v>985</v>
      </c>
      <c r="I26" s="46" t="s">
        <v>985</v>
      </c>
      <c r="J26" s="2608"/>
      <c r="K26" s="2608"/>
      <c r="L26" s="2608"/>
      <c r="M26" s="2764"/>
    </row>
    <row r="27" spans="1:15" ht="16.5" customHeight="1" x14ac:dyDescent="0.7">
      <c r="A27" s="694" t="s">
        <v>765</v>
      </c>
      <c r="B27" s="2402" t="s">
        <v>790</v>
      </c>
      <c r="C27" s="2763"/>
      <c r="D27" s="1369" t="s">
        <v>969</v>
      </c>
      <c r="E27" s="46" t="s">
        <v>969</v>
      </c>
      <c r="F27" s="46" t="s">
        <v>969</v>
      </c>
      <c r="G27" s="46" t="s">
        <v>969</v>
      </c>
      <c r="H27" s="46" t="s">
        <v>985</v>
      </c>
      <c r="I27" s="46" t="s">
        <v>985</v>
      </c>
      <c r="J27" s="2608"/>
      <c r="K27" s="2608"/>
      <c r="L27" s="2608"/>
      <c r="M27" s="2764"/>
    </row>
    <row r="28" spans="1:15" ht="16.5" customHeight="1" x14ac:dyDescent="0.7">
      <c r="A28" s="694" t="s">
        <v>761</v>
      </c>
      <c r="B28" s="2402" t="s">
        <v>789</v>
      </c>
      <c r="C28" s="2763"/>
      <c r="D28" s="1369" t="s">
        <v>969</v>
      </c>
      <c r="E28" s="46" t="s">
        <v>969</v>
      </c>
      <c r="F28" s="46" t="s">
        <v>969</v>
      </c>
      <c r="G28" s="46" t="s">
        <v>969</v>
      </c>
      <c r="H28" s="46" t="s">
        <v>969</v>
      </c>
      <c r="I28" s="46" t="s">
        <v>985</v>
      </c>
      <c r="J28" s="2608"/>
      <c r="K28" s="2608"/>
      <c r="L28" s="2608"/>
      <c r="M28" s="2764"/>
    </row>
    <row r="29" spans="1:15" ht="16.5" customHeight="1" x14ac:dyDescent="0.7">
      <c r="A29" s="694" t="s">
        <v>765</v>
      </c>
      <c r="B29" s="2402" t="s">
        <v>788</v>
      </c>
      <c r="C29" s="2763"/>
      <c r="D29" s="1369" t="s">
        <v>985</v>
      </c>
      <c r="E29" s="46" t="s">
        <v>985</v>
      </c>
      <c r="F29" s="46" t="s">
        <v>985</v>
      </c>
      <c r="G29" s="46" t="s">
        <v>969</v>
      </c>
      <c r="H29" s="46" t="s">
        <v>969</v>
      </c>
      <c r="I29" s="46" t="s">
        <v>985</v>
      </c>
      <c r="J29" s="2608"/>
      <c r="K29" s="2608"/>
      <c r="L29" s="2608"/>
      <c r="M29" s="2764"/>
    </row>
    <row r="30" spans="1:15" ht="16.5" customHeight="1" x14ac:dyDescent="0.7">
      <c r="A30" s="694" t="s">
        <v>782</v>
      </c>
      <c r="B30" s="2402" t="s">
        <v>787</v>
      </c>
      <c r="C30" s="2763"/>
      <c r="D30" s="1369" t="s">
        <v>985</v>
      </c>
      <c r="E30" s="46" t="s">
        <v>985</v>
      </c>
      <c r="F30" s="46" t="s">
        <v>985</v>
      </c>
      <c r="G30" s="46" t="s">
        <v>985</v>
      </c>
      <c r="H30" s="46" t="s">
        <v>969</v>
      </c>
      <c r="I30" s="46" t="s">
        <v>985</v>
      </c>
      <c r="J30" s="2608"/>
      <c r="K30" s="2608"/>
      <c r="L30" s="2608"/>
      <c r="M30" s="2764"/>
    </row>
    <row r="31" spans="1:15" ht="16.5" customHeight="1" x14ac:dyDescent="0.7">
      <c r="A31" s="694" t="s">
        <v>782</v>
      </c>
      <c r="B31" s="2402" t="s">
        <v>785</v>
      </c>
      <c r="C31" s="2763"/>
      <c r="D31" s="1369" t="s">
        <v>985</v>
      </c>
      <c r="E31" s="46" t="s">
        <v>985</v>
      </c>
      <c r="F31" s="46" t="s">
        <v>985</v>
      </c>
      <c r="G31" s="46" t="s">
        <v>985</v>
      </c>
      <c r="H31" s="46" t="s">
        <v>969</v>
      </c>
      <c r="I31" s="46" t="s">
        <v>985</v>
      </c>
      <c r="J31" s="2608"/>
      <c r="K31" s="2608"/>
      <c r="L31" s="2608"/>
      <c r="M31" s="2764"/>
    </row>
    <row r="32" spans="1:15" ht="16.5" customHeight="1" x14ac:dyDescent="0.7">
      <c r="A32" s="694" t="s">
        <v>761</v>
      </c>
      <c r="B32" s="2402" t="s">
        <v>784</v>
      </c>
      <c r="C32" s="2763"/>
      <c r="D32" s="1369" t="s">
        <v>969</v>
      </c>
      <c r="E32" s="46" t="s">
        <v>969</v>
      </c>
      <c r="F32" s="46" t="s">
        <v>985</v>
      </c>
      <c r="G32" s="46" t="s">
        <v>969</v>
      </c>
      <c r="H32" s="46" t="s">
        <v>969</v>
      </c>
      <c r="I32" s="46" t="s">
        <v>985</v>
      </c>
      <c r="J32" s="2608"/>
      <c r="K32" s="2608"/>
      <c r="L32" s="2608"/>
      <c r="M32" s="2764"/>
    </row>
    <row r="33" spans="1:13" ht="16.5" customHeight="1" x14ac:dyDescent="0.7">
      <c r="A33" s="694" t="s">
        <v>782</v>
      </c>
      <c r="B33" s="2402" t="s">
        <v>781</v>
      </c>
      <c r="C33" s="2763"/>
      <c r="D33" s="1369" t="s">
        <v>969</v>
      </c>
      <c r="E33" s="46" t="s">
        <v>969</v>
      </c>
      <c r="F33" s="46" t="s">
        <v>969</v>
      </c>
      <c r="G33" s="46" t="s">
        <v>985</v>
      </c>
      <c r="H33" s="46" t="s">
        <v>985</v>
      </c>
      <c r="I33" s="46" t="s">
        <v>985</v>
      </c>
      <c r="J33" s="2608"/>
      <c r="K33" s="2608"/>
      <c r="L33" s="2608"/>
      <c r="M33" s="2764"/>
    </row>
    <row r="34" spans="1:13" ht="16.5" customHeight="1" x14ac:dyDescent="0.7">
      <c r="A34" s="694" t="s">
        <v>761</v>
      </c>
      <c r="B34" s="2402" t="s">
        <v>780</v>
      </c>
      <c r="C34" s="2763"/>
      <c r="D34" s="1369" t="s">
        <v>969</v>
      </c>
      <c r="E34" s="46" t="s">
        <v>985</v>
      </c>
      <c r="F34" s="46" t="s">
        <v>985</v>
      </c>
      <c r="G34" s="46" t="s">
        <v>985</v>
      </c>
      <c r="H34" s="46" t="s">
        <v>985</v>
      </c>
      <c r="I34" s="46" t="s">
        <v>985</v>
      </c>
      <c r="J34" s="2608"/>
      <c r="K34" s="2608"/>
      <c r="L34" s="2608"/>
      <c r="M34" s="2764"/>
    </row>
    <row r="35" spans="1:13" ht="16.5" customHeight="1" x14ac:dyDescent="0.7">
      <c r="A35" s="694" t="s">
        <v>761</v>
      </c>
      <c r="B35" s="2402" t="s">
        <v>777</v>
      </c>
      <c r="C35" s="2763"/>
      <c r="D35" s="1369" t="s">
        <v>969</v>
      </c>
      <c r="E35" s="46" t="s">
        <v>969</v>
      </c>
      <c r="F35" s="46" t="s">
        <v>969</v>
      </c>
      <c r="G35" s="46" t="s">
        <v>985</v>
      </c>
      <c r="H35" s="46" t="s">
        <v>969</v>
      </c>
      <c r="I35" s="46" t="s">
        <v>985</v>
      </c>
      <c r="J35" s="2608"/>
      <c r="K35" s="2608"/>
      <c r="L35" s="2608"/>
      <c r="M35" s="2764"/>
    </row>
    <row r="36" spans="1:13" ht="16.5" customHeight="1" x14ac:dyDescent="0.7">
      <c r="A36" s="694" t="s">
        <v>765</v>
      </c>
      <c r="B36" s="2402" t="s">
        <v>776</v>
      </c>
      <c r="C36" s="2763"/>
      <c r="D36" s="1369" t="s">
        <v>969</v>
      </c>
      <c r="E36" s="46" t="s">
        <v>969</v>
      </c>
      <c r="F36" s="46" t="s">
        <v>969</v>
      </c>
      <c r="G36" s="46" t="s">
        <v>985</v>
      </c>
      <c r="H36" s="46" t="s">
        <v>969</v>
      </c>
      <c r="I36" s="46" t="s">
        <v>985</v>
      </c>
      <c r="J36" s="2608"/>
      <c r="K36" s="2608"/>
      <c r="L36" s="2608"/>
      <c r="M36" s="2764"/>
    </row>
    <row r="37" spans="1:13" ht="16.5" customHeight="1" x14ac:dyDescent="0.7">
      <c r="A37" s="694" t="s">
        <v>765</v>
      </c>
      <c r="B37" s="2402" t="s">
        <v>775</v>
      </c>
      <c r="C37" s="2763"/>
      <c r="D37" s="1369" t="s">
        <v>969</v>
      </c>
      <c r="E37" s="46" t="s">
        <v>969</v>
      </c>
      <c r="F37" s="46" t="s">
        <v>969</v>
      </c>
      <c r="G37" s="46" t="s">
        <v>969</v>
      </c>
      <c r="H37" s="46" t="s">
        <v>969</v>
      </c>
      <c r="I37" s="46" t="s">
        <v>985</v>
      </c>
      <c r="J37" s="2608"/>
      <c r="K37" s="2608"/>
      <c r="L37" s="2608"/>
      <c r="M37" s="2764"/>
    </row>
    <row r="38" spans="1:13" ht="16.5" customHeight="1" x14ac:dyDescent="0.7">
      <c r="A38" s="694" t="s">
        <v>761</v>
      </c>
      <c r="B38" s="2402" t="s">
        <v>774</v>
      </c>
      <c r="C38" s="2763"/>
      <c r="D38" s="1369" t="s">
        <v>969</v>
      </c>
      <c r="E38" s="46" t="s">
        <v>969</v>
      </c>
      <c r="F38" s="46" t="s">
        <v>969</v>
      </c>
      <c r="G38" s="46" t="s">
        <v>969</v>
      </c>
      <c r="H38" s="46" t="s">
        <v>969</v>
      </c>
      <c r="I38" s="46" t="s">
        <v>985</v>
      </c>
      <c r="J38" s="2608"/>
      <c r="K38" s="2608"/>
      <c r="L38" s="2608"/>
      <c r="M38" s="2764"/>
    </row>
    <row r="39" spans="1:13" ht="16.5" customHeight="1" x14ac:dyDescent="0.7">
      <c r="A39" s="694" t="s">
        <v>761</v>
      </c>
      <c r="B39" s="2402" t="s">
        <v>773</v>
      </c>
      <c r="C39" s="2763"/>
      <c r="D39" s="1369" t="s">
        <v>969</v>
      </c>
      <c r="E39" s="46" t="s">
        <v>969</v>
      </c>
      <c r="F39" s="46" t="s">
        <v>985</v>
      </c>
      <c r="G39" s="46" t="s">
        <v>985</v>
      </c>
      <c r="H39" s="46" t="s">
        <v>969</v>
      </c>
      <c r="I39" s="46" t="s">
        <v>985</v>
      </c>
      <c r="J39" s="2608"/>
      <c r="K39" s="2608"/>
      <c r="L39" s="2608"/>
      <c r="M39" s="2764"/>
    </row>
    <row r="40" spans="1:13" ht="16.5" customHeight="1" x14ac:dyDescent="0.7">
      <c r="A40" s="694" t="s">
        <v>765</v>
      </c>
      <c r="B40" s="2402" t="s">
        <v>771</v>
      </c>
      <c r="C40" s="2763"/>
      <c r="D40" s="1369" t="s">
        <v>969</v>
      </c>
      <c r="E40" s="46" t="s">
        <v>969</v>
      </c>
      <c r="F40" s="46" t="s">
        <v>985</v>
      </c>
      <c r="G40" s="46" t="s">
        <v>969</v>
      </c>
      <c r="H40" s="46" t="s">
        <v>969</v>
      </c>
      <c r="I40" s="46" t="s">
        <v>985</v>
      </c>
      <c r="J40" s="2608"/>
      <c r="K40" s="2608"/>
      <c r="L40" s="2608"/>
      <c r="M40" s="2764"/>
    </row>
    <row r="41" spans="1:13" ht="16.5" customHeight="1" x14ac:dyDescent="0.7">
      <c r="A41" s="694" t="s">
        <v>765</v>
      </c>
      <c r="B41" s="2402" t="s">
        <v>770</v>
      </c>
      <c r="C41" s="2763"/>
      <c r="D41" s="1369" t="s">
        <v>969</v>
      </c>
      <c r="E41" s="46" t="s">
        <v>969</v>
      </c>
      <c r="F41" s="46" t="s">
        <v>985</v>
      </c>
      <c r="G41" s="46" t="s">
        <v>985</v>
      </c>
      <c r="H41" s="46" t="s">
        <v>985</v>
      </c>
      <c r="I41" s="46" t="s">
        <v>985</v>
      </c>
      <c r="J41" s="2608"/>
      <c r="K41" s="2608"/>
      <c r="L41" s="2608"/>
      <c r="M41" s="2764"/>
    </row>
    <row r="42" spans="1:13" ht="16.5" customHeight="1" x14ac:dyDescent="0.7">
      <c r="A42" s="694" t="s">
        <v>761</v>
      </c>
      <c r="B42" s="2402" t="s">
        <v>769</v>
      </c>
      <c r="C42" s="2763"/>
      <c r="D42" s="1369" t="s">
        <v>969</v>
      </c>
      <c r="E42" s="46" t="s">
        <v>969</v>
      </c>
      <c r="F42" s="46" t="s">
        <v>969</v>
      </c>
      <c r="G42" s="46" t="s">
        <v>969</v>
      </c>
      <c r="H42" s="46" t="s">
        <v>969</v>
      </c>
      <c r="I42" s="46" t="s">
        <v>985</v>
      </c>
      <c r="J42" s="2608"/>
      <c r="K42" s="2608"/>
      <c r="L42" s="2608"/>
      <c r="M42" s="2764"/>
    </row>
    <row r="43" spans="1:13" ht="16.5" customHeight="1" x14ac:dyDescent="0.7">
      <c r="A43" s="694" t="s">
        <v>765</v>
      </c>
      <c r="B43" s="2402" t="s">
        <v>768</v>
      </c>
      <c r="C43" s="2763"/>
      <c r="D43" s="1369" t="s">
        <v>969</v>
      </c>
      <c r="E43" s="46" t="s">
        <v>969</v>
      </c>
      <c r="F43" s="46" t="s">
        <v>969</v>
      </c>
      <c r="G43" s="46" t="s">
        <v>985</v>
      </c>
      <c r="H43" s="46" t="s">
        <v>985</v>
      </c>
      <c r="I43" s="46" t="s">
        <v>985</v>
      </c>
      <c r="J43" s="2608"/>
      <c r="K43" s="2608"/>
      <c r="L43" s="2608"/>
      <c r="M43" s="2764"/>
    </row>
    <row r="44" spans="1:13" ht="16.5" customHeight="1" x14ac:dyDescent="0.7">
      <c r="A44" s="694" t="s">
        <v>765</v>
      </c>
      <c r="B44" s="2402" t="s">
        <v>767</v>
      </c>
      <c r="C44" s="2763"/>
      <c r="D44" s="1369" t="s">
        <v>969</v>
      </c>
      <c r="E44" s="46" t="s">
        <v>969</v>
      </c>
      <c r="F44" s="46" t="s">
        <v>969</v>
      </c>
      <c r="G44" s="46" t="s">
        <v>985</v>
      </c>
      <c r="H44" s="46" t="s">
        <v>985</v>
      </c>
      <c r="I44" s="46" t="s">
        <v>969</v>
      </c>
      <c r="J44" s="2608" t="s">
        <v>1544</v>
      </c>
      <c r="K44" s="2608"/>
      <c r="L44" s="2608"/>
      <c r="M44" s="2764"/>
    </row>
    <row r="45" spans="1:13" ht="16.5" customHeight="1" x14ac:dyDescent="0.7">
      <c r="A45" s="694" t="s">
        <v>765</v>
      </c>
      <c r="B45" s="2402" t="s">
        <v>766</v>
      </c>
      <c r="C45" s="2763"/>
      <c r="D45" s="1369" t="s">
        <v>969</v>
      </c>
      <c r="E45" s="46" t="s">
        <v>985</v>
      </c>
      <c r="F45" s="46" t="s">
        <v>985</v>
      </c>
      <c r="G45" s="46" t="s">
        <v>985</v>
      </c>
      <c r="H45" s="46" t="s">
        <v>969</v>
      </c>
      <c r="I45" s="46" t="s">
        <v>985</v>
      </c>
      <c r="J45" s="2608"/>
      <c r="K45" s="2608"/>
      <c r="L45" s="2608"/>
      <c r="M45" s="2764"/>
    </row>
    <row r="46" spans="1:13" ht="16.5" customHeight="1" x14ac:dyDescent="0.7">
      <c r="A46" s="694" t="s">
        <v>765</v>
      </c>
      <c r="B46" s="2402" t="s">
        <v>764</v>
      </c>
      <c r="C46" s="2763"/>
      <c r="D46" s="1369" t="s">
        <v>969</v>
      </c>
      <c r="E46" s="46" t="s">
        <v>969</v>
      </c>
      <c r="F46" s="46" t="s">
        <v>969</v>
      </c>
      <c r="G46" s="46" t="s">
        <v>969</v>
      </c>
      <c r="H46" s="46" t="s">
        <v>969</v>
      </c>
      <c r="I46" s="46" t="s">
        <v>985</v>
      </c>
      <c r="J46" s="2608"/>
      <c r="K46" s="2608"/>
      <c r="L46" s="2608"/>
      <c r="M46" s="2764"/>
    </row>
    <row r="47" spans="1:13" ht="16.5" customHeight="1" x14ac:dyDescent="0.7">
      <c r="A47" s="694" t="s">
        <v>761</v>
      </c>
      <c r="B47" s="2402" t="s">
        <v>762</v>
      </c>
      <c r="C47" s="2763"/>
      <c r="D47" s="1369" t="s">
        <v>969</v>
      </c>
      <c r="E47" s="46" t="s">
        <v>969</v>
      </c>
      <c r="F47" s="46" t="s">
        <v>969</v>
      </c>
      <c r="G47" s="46" t="s">
        <v>985</v>
      </c>
      <c r="H47" s="46" t="s">
        <v>969</v>
      </c>
      <c r="I47" s="46" t="s">
        <v>985</v>
      </c>
      <c r="J47" s="2608"/>
      <c r="K47" s="2608"/>
      <c r="L47" s="2608"/>
      <c r="M47" s="2764"/>
    </row>
    <row r="48" spans="1:13" ht="16.5" customHeight="1" thickBot="1" x14ac:dyDescent="0.75">
      <c r="A48" s="687" t="s">
        <v>761</v>
      </c>
      <c r="B48" s="2403" t="s">
        <v>760</v>
      </c>
      <c r="C48" s="2785"/>
      <c r="D48" s="1368" t="s">
        <v>985</v>
      </c>
      <c r="E48" s="1367" t="s">
        <v>985</v>
      </c>
      <c r="F48" s="1367" t="s">
        <v>985</v>
      </c>
      <c r="G48" s="1367" t="s">
        <v>985</v>
      </c>
      <c r="H48" s="1367" t="s">
        <v>985</v>
      </c>
      <c r="I48" s="1367" t="s">
        <v>985</v>
      </c>
      <c r="J48" s="2616"/>
      <c r="K48" s="2616"/>
      <c r="L48" s="2616"/>
      <c r="M48" s="2786"/>
    </row>
    <row r="49" ht="13.15" thickTop="1" x14ac:dyDescent="0.7"/>
  </sheetData>
  <mergeCells count="83">
    <mergeCell ref="B42:C42"/>
    <mergeCell ref="J42:M42"/>
    <mergeCell ref="B48:C48"/>
    <mergeCell ref="J48:M48"/>
    <mergeCell ref="B44:C44"/>
    <mergeCell ref="J44:M44"/>
    <mergeCell ref="B45:C45"/>
    <mergeCell ref="J45:M45"/>
    <mergeCell ref="B46:C46"/>
    <mergeCell ref="J46:M46"/>
    <mergeCell ref="B43:C43"/>
    <mergeCell ref="J43:M43"/>
    <mergeCell ref="B47:C47"/>
    <mergeCell ref="J47:M47"/>
    <mergeCell ref="B39:C39"/>
    <mergeCell ref="J39:M39"/>
    <mergeCell ref="B40:C40"/>
    <mergeCell ref="J40:M40"/>
    <mergeCell ref="B41:C41"/>
    <mergeCell ref="J41:M41"/>
    <mergeCell ref="B36:C36"/>
    <mergeCell ref="J36:M36"/>
    <mergeCell ref="B37:C37"/>
    <mergeCell ref="J37:M37"/>
    <mergeCell ref="B38:C38"/>
    <mergeCell ref="J38:M38"/>
    <mergeCell ref="B33:C33"/>
    <mergeCell ref="J33:M33"/>
    <mergeCell ref="B34:C34"/>
    <mergeCell ref="J34:M34"/>
    <mergeCell ref="B35:C35"/>
    <mergeCell ref="J35:M35"/>
    <mergeCell ref="B30:C30"/>
    <mergeCell ref="J30:M30"/>
    <mergeCell ref="B31:C31"/>
    <mergeCell ref="J31:M31"/>
    <mergeCell ref="B32:C32"/>
    <mergeCell ref="J32:M32"/>
    <mergeCell ref="B27:C27"/>
    <mergeCell ref="J27:M27"/>
    <mergeCell ref="B28:C28"/>
    <mergeCell ref="J28:M28"/>
    <mergeCell ref="B29:C29"/>
    <mergeCell ref="J29:M29"/>
    <mergeCell ref="B24:C24"/>
    <mergeCell ref="J24:M24"/>
    <mergeCell ref="B25:C25"/>
    <mergeCell ref="J25:M25"/>
    <mergeCell ref="B26:C26"/>
    <mergeCell ref="J26:M26"/>
    <mergeCell ref="J20:M20"/>
    <mergeCell ref="B22:C22"/>
    <mergeCell ref="J22:M22"/>
    <mergeCell ref="B23:C23"/>
    <mergeCell ref="J23:M23"/>
    <mergeCell ref="B21:C21"/>
    <mergeCell ref="J21:M21"/>
    <mergeCell ref="B19:C19"/>
    <mergeCell ref="J19:M19"/>
    <mergeCell ref="A10:B10"/>
    <mergeCell ref="C10:J10"/>
    <mergeCell ref="A11:B11"/>
    <mergeCell ref="C11:J11"/>
    <mergeCell ref="A13:C14"/>
    <mergeCell ref="D13:I13"/>
    <mergeCell ref="A15:C15"/>
    <mergeCell ref="A16:C16"/>
    <mergeCell ref="A17:C17"/>
    <mergeCell ref="A18:C18"/>
    <mergeCell ref="J18:M18"/>
    <mergeCell ref="B20:C20"/>
    <mergeCell ref="A7:B7"/>
    <mergeCell ref="C7:J7"/>
    <mergeCell ref="A8:B8"/>
    <mergeCell ref="C8:J8"/>
    <mergeCell ref="A9:B9"/>
    <mergeCell ref="C9:J9"/>
    <mergeCell ref="A2:M2"/>
    <mergeCell ref="A3:B3"/>
    <mergeCell ref="A4:J5"/>
    <mergeCell ref="K4:M4"/>
    <mergeCell ref="A6:B6"/>
    <mergeCell ref="C6:J6"/>
  </mergeCells>
  <phoneticPr fontId="10"/>
  <dataValidations count="1">
    <dataValidation type="list" showInputMessage="1" showErrorMessage="1" sqref="A19:A48" xr:uid="{BF67FDC1-449C-4269-ACC3-24FAC3FF7E9D}">
      <formula1>#REF!</formula1>
    </dataValidation>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FBF08-CD60-48B7-9865-3919E0E1A01D}">
  <sheetPr>
    <tabColor rgb="FFFFC000"/>
    <pageSetUpPr fitToPage="1"/>
  </sheetPr>
  <dimension ref="A2:Y38"/>
  <sheetViews>
    <sheetView zoomScaleNormal="100" workbookViewId="0"/>
  </sheetViews>
  <sheetFormatPr defaultColWidth="2.1875" defaultRowHeight="12.75" x14ac:dyDescent="0.7"/>
  <cols>
    <col min="1" max="1" width="2.1875" style="1"/>
    <col min="2" max="2" width="2.1875" style="1" customWidth="1"/>
    <col min="3" max="3" width="6.625" style="1" customWidth="1"/>
    <col min="4" max="9" width="3.125" style="2" customWidth="1"/>
    <col min="10" max="10" width="53.375" style="1" customWidth="1"/>
    <col min="11" max="11" width="2.1875" style="1"/>
    <col min="12" max="24" width="0" style="1" hidden="1" customWidth="1"/>
    <col min="25" max="25" width="18.375" style="1" hidden="1" customWidth="1"/>
    <col min="26" max="16384" width="2.1875" style="1"/>
  </cols>
  <sheetData>
    <row r="2" spans="1:25" ht="13.35" customHeight="1" thickBot="1" x14ac:dyDescent="0.75">
      <c r="A2" s="1845" t="s">
        <v>111</v>
      </c>
      <c r="B2" s="1845"/>
      <c r="C2" s="1846" t="s">
        <v>121</v>
      </c>
      <c r="D2" s="1846"/>
      <c r="E2" s="1846"/>
      <c r="F2" s="1846"/>
      <c r="G2" s="1846"/>
      <c r="H2" s="1846"/>
      <c r="I2" s="1846"/>
      <c r="J2" s="1846"/>
    </row>
    <row r="3" spans="1:25" ht="63.75" customHeight="1" thickTop="1" thickBot="1" x14ac:dyDescent="0.75">
      <c r="A3" s="2787"/>
      <c r="B3" s="2788"/>
      <c r="C3" s="2788"/>
      <c r="D3" s="1401" t="s">
        <v>76</v>
      </c>
      <c r="E3" s="1400" t="s">
        <v>79</v>
      </c>
      <c r="F3" s="1400" t="s">
        <v>1631</v>
      </c>
      <c r="G3" s="1400" t="s">
        <v>162</v>
      </c>
      <c r="H3" s="1400" t="s">
        <v>134</v>
      </c>
      <c r="I3" s="1399" t="s">
        <v>109</v>
      </c>
    </row>
    <row r="4" spans="1:25" ht="17.100000000000001" customHeight="1" thickTop="1" thickBot="1" x14ac:dyDescent="0.75">
      <c r="A4" s="2789" t="s">
        <v>806</v>
      </c>
      <c r="B4" s="2790"/>
      <c r="C4" s="2790"/>
      <c r="D4" s="1398">
        <f t="shared" ref="D4:I4" si="0">COUNTIF(D$8:D$37,"○")</f>
        <v>11</v>
      </c>
      <c r="E4" s="397">
        <f t="shared" si="0"/>
        <v>19</v>
      </c>
      <c r="F4" s="397">
        <f t="shared" si="0"/>
        <v>1</v>
      </c>
      <c r="G4" s="397">
        <f t="shared" si="0"/>
        <v>4</v>
      </c>
      <c r="H4" s="397">
        <f t="shared" si="0"/>
        <v>1</v>
      </c>
      <c r="I4" s="1397">
        <f t="shared" si="0"/>
        <v>5</v>
      </c>
    </row>
    <row r="5" spans="1:25" ht="17.100000000000001" customHeight="1" x14ac:dyDescent="0.2">
      <c r="A5" s="2791" t="s">
        <v>805</v>
      </c>
      <c r="B5" s="2792"/>
      <c r="C5" s="2792"/>
      <c r="D5" s="1396">
        <f t="shared" ref="D5:I7" si="1">COUNTIFS($A$8:$A$37,$L5,D$8:D$37,"○")</f>
        <v>1</v>
      </c>
      <c r="E5" s="405">
        <f t="shared" si="1"/>
        <v>1</v>
      </c>
      <c r="F5" s="405">
        <f t="shared" si="1"/>
        <v>0</v>
      </c>
      <c r="G5" s="405">
        <f t="shared" si="1"/>
        <v>0</v>
      </c>
      <c r="H5" s="405">
        <f t="shared" si="1"/>
        <v>1</v>
      </c>
      <c r="I5" s="1376">
        <f t="shared" si="1"/>
        <v>0</v>
      </c>
      <c r="J5" s="1375" t="s">
        <v>1549</v>
      </c>
      <c r="L5" s="1" t="s">
        <v>782</v>
      </c>
    </row>
    <row r="6" spans="1:25" ht="17.100000000000001" customHeight="1" thickBot="1" x14ac:dyDescent="0.75">
      <c r="A6" s="2795" t="s">
        <v>804</v>
      </c>
      <c r="B6" s="2796"/>
      <c r="C6" s="2796"/>
      <c r="D6" s="1395">
        <f t="shared" si="1"/>
        <v>7</v>
      </c>
      <c r="E6" s="400">
        <f t="shared" si="1"/>
        <v>11</v>
      </c>
      <c r="F6" s="400">
        <f t="shared" si="1"/>
        <v>1</v>
      </c>
      <c r="G6" s="400">
        <f t="shared" si="1"/>
        <v>3</v>
      </c>
      <c r="H6" s="400">
        <f t="shared" si="1"/>
        <v>0</v>
      </c>
      <c r="I6" s="1374">
        <f t="shared" si="1"/>
        <v>2</v>
      </c>
      <c r="J6" s="1373" t="s">
        <v>1548</v>
      </c>
      <c r="L6" s="1" t="s">
        <v>765</v>
      </c>
    </row>
    <row r="7" spans="1:25" ht="17.100000000000001" customHeight="1" thickTop="1" thickBot="1" x14ac:dyDescent="0.75">
      <c r="A7" s="2797" t="s">
        <v>803</v>
      </c>
      <c r="B7" s="2798"/>
      <c r="C7" s="2798"/>
      <c r="D7" s="1394">
        <f t="shared" si="1"/>
        <v>3</v>
      </c>
      <c r="E7" s="1372">
        <f t="shared" si="1"/>
        <v>7</v>
      </c>
      <c r="F7" s="1372">
        <f t="shared" si="1"/>
        <v>0</v>
      </c>
      <c r="G7" s="1372">
        <f t="shared" si="1"/>
        <v>1</v>
      </c>
      <c r="H7" s="1372">
        <f t="shared" si="1"/>
        <v>0</v>
      </c>
      <c r="I7" s="404">
        <f t="shared" si="1"/>
        <v>3</v>
      </c>
      <c r="J7" s="1393" t="s">
        <v>1630</v>
      </c>
      <c r="L7" s="1" t="s">
        <v>844</v>
      </c>
      <c r="Q7" s="1" t="s">
        <v>1629</v>
      </c>
      <c r="R7" s="1" t="s">
        <v>1628</v>
      </c>
      <c r="S7" s="1" t="s">
        <v>1627</v>
      </c>
      <c r="T7" s="1" t="s">
        <v>1626</v>
      </c>
      <c r="U7" s="1" t="s">
        <v>1625</v>
      </c>
      <c r="V7" s="1" t="s">
        <v>1624</v>
      </c>
    </row>
    <row r="8" spans="1:25" ht="54" customHeight="1" x14ac:dyDescent="0.7">
      <c r="A8" s="706" t="s">
        <v>761</v>
      </c>
      <c r="B8" s="2799" t="s">
        <v>801</v>
      </c>
      <c r="C8" s="2800"/>
      <c r="D8" s="1392" t="s">
        <v>969</v>
      </c>
      <c r="E8" s="1391" t="s">
        <v>969</v>
      </c>
      <c r="F8" s="1391" t="s">
        <v>985</v>
      </c>
      <c r="G8" s="1391" t="s">
        <v>969</v>
      </c>
      <c r="H8" s="1391" t="s">
        <v>985</v>
      </c>
      <c r="I8" s="1391" t="s">
        <v>969</v>
      </c>
      <c r="J8" s="1390" t="s">
        <v>1623</v>
      </c>
      <c r="Q8" s="1" t="s">
        <v>1622</v>
      </c>
      <c r="R8" s="1" t="s">
        <v>1621</v>
      </c>
      <c r="T8" s="1" t="s">
        <v>1620</v>
      </c>
      <c r="V8" s="1" t="s">
        <v>1619</v>
      </c>
      <c r="Y8" s="1" t="str">
        <f t="shared" ref="Y8:Y37" si="2">$Q$7&amp;Q8&amp;" "&amp;$R$7&amp;R8&amp;" "&amp;$S$7&amp;S8&amp;" "&amp;$T$7&amp;T8&amp;" "&amp;$U$7&amp;U8&amp;" "&amp;$V$7&amp;V8</f>
        <v>公:ご近所談義スタッフ、乳児期家庭教育学級の保育者、青少年場所づくりボランティア、公民館事業の企画運営　等 図:書架整理、本の修理、対面朗読、プランター作業（美化）　等 体: 博:ふれあい美術館ガイド、資料整理、きままプログラム支援、広報補助 青: 他:新潟市水族館における教室プログラム補助、館内案内、水槽解説、夏の子ども向けイベントの講師及び補助（土器づくり・藍染）　等</v>
      </c>
    </row>
    <row r="9" spans="1:25" ht="36" customHeight="1" x14ac:dyDescent="0.7">
      <c r="A9" s="694" t="s">
        <v>765</v>
      </c>
      <c r="B9" s="2793" t="s">
        <v>799</v>
      </c>
      <c r="C9" s="2794"/>
      <c r="D9" s="1388" t="s">
        <v>985</v>
      </c>
      <c r="E9" s="46" t="s">
        <v>969</v>
      </c>
      <c r="F9" s="46" t="s">
        <v>969</v>
      </c>
      <c r="G9" s="46" t="s">
        <v>985</v>
      </c>
      <c r="H9" s="46" t="s">
        <v>985</v>
      </c>
      <c r="I9" s="46" t="s">
        <v>969</v>
      </c>
      <c r="J9" s="1389" t="s">
        <v>1618</v>
      </c>
      <c r="R9" s="1" t="s">
        <v>1617</v>
      </c>
      <c r="S9" s="1" t="s">
        <v>1616</v>
      </c>
      <c r="V9" s="1" t="s">
        <v>1615</v>
      </c>
      <c r="Y9" s="1" t="str">
        <f t="shared" si="2"/>
        <v>公: 図:ブックスタートやおはなし会での読み聞かせボランティアとして活動 体:施設清掃 博: 青: 他:講座の運営補助、施設備品等の管理（レコード整理）、市民からの提案のあった講座企画の１次審査等/施設清掃及び草取り</v>
      </c>
    </row>
    <row r="10" spans="1:25" ht="18" customHeight="1" x14ac:dyDescent="0.7">
      <c r="A10" s="694" t="s">
        <v>765</v>
      </c>
      <c r="B10" s="2793" t="s">
        <v>797</v>
      </c>
      <c r="C10" s="2794"/>
      <c r="D10" s="1388" t="s">
        <v>969</v>
      </c>
      <c r="E10" s="46" t="s">
        <v>969</v>
      </c>
      <c r="F10" s="46" t="s">
        <v>985</v>
      </c>
      <c r="G10" s="46" t="s">
        <v>985</v>
      </c>
      <c r="H10" s="46" t="s">
        <v>985</v>
      </c>
      <c r="I10" s="46" t="s">
        <v>985</v>
      </c>
      <c r="J10" s="1389" t="s">
        <v>1614</v>
      </c>
      <c r="Q10" s="1" t="s">
        <v>1613</v>
      </c>
      <c r="R10" s="1" t="s">
        <v>1612</v>
      </c>
      <c r="Y10" s="1" t="str">
        <f t="shared" si="2"/>
        <v>公:事業での受付、作業補助、作品展設営補助 図:お話会、書架整理等 体: 博: 青: 他:</v>
      </c>
    </row>
    <row r="11" spans="1:25" ht="18" customHeight="1" x14ac:dyDescent="0.7">
      <c r="A11" s="694" t="s">
        <v>765</v>
      </c>
      <c r="B11" s="2793" t="s">
        <v>796</v>
      </c>
      <c r="C11" s="2794"/>
      <c r="D11" s="1388" t="s">
        <v>985</v>
      </c>
      <c r="E11" s="46" t="s">
        <v>969</v>
      </c>
      <c r="F11" s="46" t="s">
        <v>985</v>
      </c>
      <c r="G11" s="46" t="s">
        <v>969</v>
      </c>
      <c r="H11" s="46" t="s">
        <v>985</v>
      </c>
      <c r="I11" s="46" t="s">
        <v>985</v>
      </c>
      <c r="J11" s="1389" t="s">
        <v>1611</v>
      </c>
      <c r="R11" s="1" t="s">
        <v>1610</v>
      </c>
      <c r="T11" s="1" t="s">
        <v>1609</v>
      </c>
      <c r="Y11" s="1" t="str">
        <f t="shared" si="2"/>
        <v>公: 図:花壇の草取り、絵本の読み聞かせ登録ボランティアによる読み聞かせ 体: 博:企画展等での展示監視や小学校向け解説・民具体験補助 青: 他:</v>
      </c>
    </row>
    <row r="12" spans="1:25" ht="15" customHeight="1" x14ac:dyDescent="0.7">
      <c r="A12" s="694" t="s">
        <v>761</v>
      </c>
      <c r="B12" s="2793" t="s">
        <v>795</v>
      </c>
      <c r="C12" s="2794"/>
      <c r="D12" s="1388" t="s">
        <v>985</v>
      </c>
      <c r="E12" s="46" t="s">
        <v>969</v>
      </c>
      <c r="F12" s="46" t="s">
        <v>985</v>
      </c>
      <c r="G12" s="46" t="s">
        <v>985</v>
      </c>
      <c r="H12" s="46" t="s">
        <v>985</v>
      </c>
      <c r="I12" s="46" t="s">
        <v>985</v>
      </c>
      <c r="J12" s="1387" t="s">
        <v>1608</v>
      </c>
      <c r="R12" s="1" t="s">
        <v>1607</v>
      </c>
      <c r="Y12" s="1" t="str">
        <f t="shared" si="2"/>
        <v>公: 図:絵本・紙芝居の読み聞かせ、指人形劇、本の修理・返却、図書館企画行事の運営補助 体: 博: 青: 他:</v>
      </c>
    </row>
    <row r="13" spans="1:25" ht="15" customHeight="1" x14ac:dyDescent="0.7">
      <c r="A13" s="694" t="s">
        <v>765</v>
      </c>
      <c r="B13" s="2793" t="s">
        <v>793</v>
      </c>
      <c r="C13" s="2794"/>
      <c r="D13" s="1388" t="s">
        <v>985</v>
      </c>
      <c r="E13" s="46" t="s">
        <v>969</v>
      </c>
      <c r="F13" s="46" t="s">
        <v>985</v>
      </c>
      <c r="G13" s="46" t="s">
        <v>985</v>
      </c>
      <c r="H13" s="46" t="s">
        <v>985</v>
      </c>
      <c r="I13" s="46" t="s">
        <v>985</v>
      </c>
      <c r="J13" s="1387" t="s">
        <v>1606</v>
      </c>
      <c r="R13" s="1" t="s">
        <v>1605</v>
      </c>
      <c r="Y13" s="1" t="str">
        <f t="shared" si="2"/>
        <v>公: 図:書架整理、読み聞かせに活用 体: 博: 青: 他:</v>
      </c>
    </row>
    <row r="14" spans="1:25" ht="36" customHeight="1" x14ac:dyDescent="0.7">
      <c r="A14" s="694" t="s">
        <v>765</v>
      </c>
      <c r="B14" s="2793" t="s">
        <v>792</v>
      </c>
      <c r="C14" s="2794"/>
      <c r="D14" s="1388" t="s">
        <v>985</v>
      </c>
      <c r="E14" s="46" t="s">
        <v>969</v>
      </c>
      <c r="F14" s="46" t="s">
        <v>985</v>
      </c>
      <c r="G14" s="46" t="s">
        <v>985</v>
      </c>
      <c r="H14" s="46" t="s">
        <v>985</v>
      </c>
      <c r="I14" s="46" t="s">
        <v>969</v>
      </c>
      <c r="J14" s="1389" t="s">
        <v>1604</v>
      </c>
      <c r="R14" s="1" t="s">
        <v>1603</v>
      </c>
      <c r="V14" s="1" t="s">
        <v>1602</v>
      </c>
      <c r="Y14" s="1" t="str">
        <f t="shared" si="2"/>
        <v>公: 図:「ワクワクドキドキお話のへや」・「子ども読書会」・「むかしばなしの会」・「夏休みお話会」「おはなしトレインのお話会」の運営。
「影絵スタンド・ワークショップ」「夏休み科学教室」講師 体: 博: 青: 他:加茂紙漉場における楮刈りや紙制作の手伝い。</v>
      </c>
    </row>
    <row r="15" spans="1:25" ht="18" customHeight="1" x14ac:dyDescent="0.7">
      <c r="A15" s="694" t="s">
        <v>765</v>
      </c>
      <c r="B15" s="2793" t="s">
        <v>791</v>
      </c>
      <c r="C15" s="2794"/>
      <c r="D15" s="1388" t="s">
        <v>969</v>
      </c>
      <c r="E15" s="46" t="s">
        <v>969</v>
      </c>
      <c r="F15" s="46" t="s">
        <v>985</v>
      </c>
      <c r="G15" s="46" t="s">
        <v>985</v>
      </c>
      <c r="H15" s="46" t="s">
        <v>985</v>
      </c>
      <c r="I15" s="46" t="s">
        <v>985</v>
      </c>
      <c r="J15" s="1389" t="s">
        <v>1601</v>
      </c>
      <c r="Q15" s="1" t="s">
        <v>1600</v>
      </c>
      <c r="R15" s="1" t="s">
        <v>1599</v>
      </c>
      <c r="Y15" s="1" t="str">
        <f t="shared" si="2"/>
        <v>公:寺子屋塾見守り・運営補助、公民館まつり準備・運営 図:読み聞かせ、書架整理、本の装備、イベント補助など 体: 博: 青: 他:</v>
      </c>
    </row>
    <row r="16" spans="1:25" ht="18" customHeight="1" x14ac:dyDescent="0.7">
      <c r="A16" s="694" t="s">
        <v>765</v>
      </c>
      <c r="B16" s="2793" t="s">
        <v>790</v>
      </c>
      <c r="C16" s="2794"/>
      <c r="D16" s="1388" t="s">
        <v>969</v>
      </c>
      <c r="E16" s="46" t="s">
        <v>969</v>
      </c>
      <c r="F16" s="46" t="s">
        <v>985</v>
      </c>
      <c r="G16" s="46" t="s">
        <v>985</v>
      </c>
      <c r="H16" s="46" t="s">
        <v>985</v>
      </c>
      <c r="I16" s="46" t="s">
        <v>985</v>
      </c>
      <c r="J16" s="1389" t="s">
        <v>1598</v>
      </c>
      <c r="Q16" s="1" t="s">
        <v>1597</v>
      </c>
      <c r="R16" s="1" t="s">
        <v>1596</v>
      </c>
      <c r="Y16" s="1" t="str">
        <f t="shared" si="2"/>
        <v>公:公民館事業の企画・運営（事業推進員） 図:読み聞かせ事業の運営協力・講演会開催協力 体: 博: 青: 他:</v>
      </c>
    </row>
    <row r="17" spans="1:25" ht="15" customHeight="1" x14ac:dyDescent="0.7">
      <c r="A17" s="694" t="s">
        <v>761</v>
      </c>
      <c r="B17" s="2793" t="s">
        <v>789</v>
      </c>
      <c r="C17" s="2794"/>
      <c r="D17" s="1388" t="s">
        <v>985</v>
      </c>
      <c r="E17" s="46" t="s">
        <v>969</v>
      </c>
      <c r="F17" s="46" t="s">
        <v>985</v>
      </c>
      <c r="G17" s="46" t="s">
        <v>985</v>
      </c>
      <c r="H17" s="46" t="s">
        <v>985</v>
      </c>
      <c r="I17" s="46" t="s">
        <v>985</v>
      </c>
      <c r="J17" s="1387" t="s">
        <v>1595</v>
      </c>
      <c r="R17" s="1" t="s">
        <v>1594</v>
      </c>
      <c r="Y17" s="1" t="str">
        <f t="shared" si="2"/>
        <v>公: 図:読み聞かせ 体: 博: 青: 他:</v>
      </c>
    </row>
    <row r="18" spans="1:25" ht="18" customHeight="1" x14ac:dyDescent="0.7">
      <c r="A18" s="694" t="s">
        <v>765</v>
      </c>
      <c r="B18" s="2793" t="s">
        <v>788</v>
      </c>
      <c r="C18" s="2794"/>
      <c r="D18" s="1388" t="s">
        <v>969</v>
      </c>
      <c r="E18" s="46" t="s">
        <v>969</v>
      </c>
      <c r="F18" s="46" t="s">
        <v>985</v>
      </c>
      <c r="G18" s="46" t="s">
        <v>985</v>
      </c>
      <c r="H18" s="46" t="s">
        <v>985</v>
      </c>
      <c r="I18" s="46" t="s">
        <v>985</v>
      </c>
      <c r="J18" s="1389" t="s">
        <v>1593</v>
      </c>
      <c r="Q18" s="1" t="s">
        <v>1592</v>
      </c>
      <c r="R18" s="1" t="s">
        <v>1591</v>
      </c>
      <c r="Y18" s="1" t="str">
        <f t="shared" si="2"/>
        <v>公:風の子クラブボランティア 図:書架整理、図書修理、返本など 体: 博: 青: 他:</v>
      </c>
    </row>
    <row r="19" spans="1:25" ht="15" customHeight="1" x14ac:dyDescent="0.7">
      <c r="A19" s="694" t="s">
        <v>782</v>
      </c>
      <c r="B19" s="2793" t="s">
        <v>787</v>
      </c>
      <c r="C19" s="2794"/>
      <c r="D19" s="1388" t="s">
        <v>985</v>
      </c>
      <c r="E19" s="46" t="s">
        <v>985</v>
      </c>
      <c r="F19" s="46" t="s">
        <v>985</v>
      </c>
      <c r="G19" s="46" t="s">
        <v>985</v>
      </c>
      <c r="H19" s="46" t="s">
        <v>985</v>
      </c>
      <c r="I19" s="46" t="s">
        <v>985</v>
      </c>
      <c r="J19" s="1387"/>
      <c r="Y19" s="1" t="str">
        <f t="shared" si="2"/>
        <v>公: 図: 体: 博: 青: 他:</v>
      </c>
    </row>
    <row r="20" spans="1:25" ht="15" customHeight="1" x14ac:dyDescent="0.7">
      <c r="A20" s="694" t="s">
        <v>782</v>
      </c>
      <c r="B20" s="2793" t="s">
        <v>785</v>
      </c>
      <c r="C20" s="2794"/>
      <c r="D20" s="1388" t="s">
        <v>985</v>
      </c>
      <c r="E20" s="46" t="s">
        <v>985</v>
      </c>
      <c r="F20" s="46" t="s">
        <v>985</v>
      </c>
      <c r="G20" s="46" t="s">
        <v>985</v>
      </c>
      <c r="H20" s="46" t="s">
        <v>969</v>
      </c>
      <c r="I20" s="46" t="s">
        <v>985</v>
      </c>
      <c r="J20" s="1387" t="s">
        <v>1590</v>
      </c>
      <c r="U20" s="1" t="s">
        <v>1589</v>
      </c>
      <c r="Y20" s="1" t="str">
        <f t="shared" si="2"/>
        <v>公: 図: 体: 博: 青:わくわくランドあらい運営委員会 他:</v>
      </c>
    </row>
    <row r="21" spans="1:25" ht="15" customHeight="1" x14ac:dyDescent="0.7">
      <c r="A21" s="694" t="s">
        <v>761</v>
      </c>
      <c r="B21" s="2793" t="s">
        <v>784</v>
      </c>
      <c r="C21" s="2794"/>
      <c r="D21" s="1388" t="s">
        <v>985</v>
      </c>
      <c r="E21" s="46" t="s">
        <v>969</v>
      </c>
      <c r="F21" s="46" t="s">
        <v>985</v>
      </c>
      <c r="G21" s="46" t="s">
        <v>985</v>
      </c>
      <c r="H21" s="46" t="s">
        <v>985</v>
      </c>
      <c r="I21" s="46" t="s">
        <v>985</v>
      </c>
      <c r="J21" s="1387" t="s">
        <v>1588</v>
      </c>
      <c r="R21" s="1" t="s">
        <v>1587</v>
      </c>
      <c r="Y21" s="1" t="str">
        <f t="shared" si="2"/>
        <v>公: 図:読書ボランティア 体: 博: 青: 他:</v>
      </c>
    </row>
    <row r="22" spans="1:25" ht="27" customHeight="1" x14ac:dyDescent="0.7">
      <c r="A22" s="694" t="s">
        <v>782</v>
      </c>
      <c r="B22" s="2793" t="s">
        <v>781</v>
      </c>
      <c r="C22" s="2794"/>
      <c r="D22" s="1388" t="s">
        <v>969</v>
      </c>
      <c r="E22" s="46" t="s">
        <v>969</v>
      </c>
      <c r="F22" s="46" t="s">
        <v>985</v>
      </c>
      <c r="G22" s="46" t="s">
        <v>985</v>
      </c>
      <c r="H22" s="46" t="s">
        <v>985</v>
      </c>
      <c r="I22" s="46" t="s">
        <v>985</v>
      </c>
      <c r="J22" s="1389" t="s">
        <v>1586</v>
      </c>
      <c r="Q22" s="1" t="s">
        <v>1585</v>
      </c>
      <c r="R22" s="1" t="s">
        <v>1584</v>
      </c>
      <c r="S22" s="1" t="s">
        <v>1583</v>
      </c>
      <c r="Y22" s="1" t="str">
        <f t="shared" si="2"/>
        <v>公:子ども向けの事業の見守り、活動補助、事前準備等 図:おはなし会での読み聞かせボランティア
本の読み聞かせ、返却された本を書架に戻す作業等 体: 博: 青: 他:</v>
      </c>
    </row>
    <row r="23" spans="1:25" ht="15" customHeight="1" x14ac:dyDescent="0.7">
      <c r="A23" s="694" t="s">
        <v>761</v>
      </c>
      <c r="B23" s="2793" t="s">
        <v>780</v>
      </c>
      <c r="C23" s="2794"/>
      <c r="D23" s="1388" t="s">
        <v>985</v>
      </c>
      <c r="E23" s="46" t="s">
        <v>985</v>
      </c>
      <c r="F23" s="46" t="s">
        <v>985</v>
      </c>
      <c r="G23" s="46" t="s">
        <v>985</v>
      </c>
      <c r="H23" s="46" t="s">
        <v>985</v>
      </c>
      <c r="I23" s="46" t="s">
        <v>985</v>
      </c>
      <c r="J23" s="1387"/>
      <c r="Y23" s="1" t="str">
        <f t="shared" si="2"/>
        <v>公: 図: 体: 博: 青: 他:</v>
      </c>
    </row>
    <row r="24" spans="1:25" ht="15" customHeight="1" x14ac:dyDescent="0.7">
      <c r="A24" s="694" t="s">
        <v>761</v>
      </c>
      <c r="B24" s="2793" t="s">
        <v>777</v>
      </c>
      <c r="C24" s="2794"/>
      <c r="D24" s="1388" t="s">
        <v>985</v>
      </c>
      <c r="E24" s="46" t="s">
        <v>969</v>
      </c>
      <c r="F24" s="46" t="s">
        <v>985</v>
      </c>
      <c r="G24" s="46" t="s">
        <v>985</v>
      </c>
      <c r="H24" s="46" t="s">
        <v>985</v>
      </c>
      <c r="I24" s="46" t="s">
        <v>985</v>
      </c>
      <c r="J24" s="1387" t="s">
        <v>1582</v>
      </c>
      <c r="R24" s="1" t="s">
        <v>1581</v>
      </c>
      <c r="Y24" s="1" t="str">
        <f t="shared" si="2"/>
        <v>公: 図:読み聞かせ、工作、講演会等 体: 博: 青: 他:</v>
      </c>
    </row>
    <row r="25" spans="1:25" ht="27" customHeight="1" x14ac:dyDescent="0.7">
      <c r="A25" s="694" t="s">
        <v>765</v>
      </c>
      <c r="B25" s="2793" t="s">
        <v>776</v>
      </c>
      <c r="C25" s="2794"/>
      <c r="D25" s="1388" t="s">
        <v>969</v>
      </c>
      <c r="E25" s="46" t="s">
        <v>969</v>
      </c>
      <c r="F25" s="46" t="s">
        <v>985</v>
      </c>
      <c r="G25" s="46" t="s">
        <v>969</v>
      </c>
      <c r="H25" s="46" t="s">
        <v>985</v>
      </c>
      <c r="I25" s="46" t="s">
        <v>985</v>
      </c>
      <c r="J25" s="1389" t="s">
        <v>1580</v>
      </c>
      <c r="Q25" s="1" t="s">
        <v>1579</v>
      </c>
      <c r="R25" s="1" t="s">
        <v>1578</v>
      </c>
      <c r="T25" s="1" t="s">
        <v>1577</v>
      </c>
      <c r="Y25" s="1" t="str">
        <f t="shared" si="2"/>
        <v>公:公民館事業補助 図:館内の案内、読み聞かせ 体: 博:イベント運営補助、関連施設清掃等 青: 他:</v>
      </c>
    </row>
    <row r="26" spans="1:25" ht="18" customHeight="1" x14ac:dyDescent="0.7">
      <c r="A26" s="694" t="s">
        <v>765</v>
      </c>
      <c r="B26" s="2793" t="s">
        <v>775</v>
      </c>
      <c r="C26" s="2794"/>
      <c r="D26" s="1388" t="s">
        <v>969</v>
      </c>
      <c r="E26" s="46" t="s">
        <v>969</v>
      </c>
      <c r="F26" s="46" t="s">
        <v>985</v>
      </c>
      <c r="G26" s="46" t="s">
        <v>985</v>
      </c>
      <c r="H26" s="46" t="s">
        <v>985</v>
      </c>
      <c r="I26" s="46" t="s">
        <v>985</v>
      </c>
      <c r="J26" s="1389" t="s">
        <v>1576</v>
      </c>
      <c r="Q26" s="1" t="s">
        <v>1575</v>
      </c>
      <c r="R26" s="1" t="s">
        <v>1574</v>
      </c>
      <c r="Y26" s="1" t="str">
        <f t="shared" si="2"/>
        <v>公:公民館事業の準備、運営等 図:読み聞かせ、図書館整理等 体: 博: 青: 他:</v>
      </c>
    </row>
    <row r="27" spans="1:25" ht="27" customHeight="1" x14ac:dyDescent="0.7">
      <c r="A27" s="694" t="s">
        <v>761</v>
      </c>
      <c r="B27" s="2793" t="s">
        <v>774</v>
      </c>
      <c r="C27" s="2794"/>
      <c r="D27" s="1388" t="s">
        <v>969</v>
      </c>
      <c r="E27" s="46" t="s">
        <v>969</v>
      </c>
      <c r="F27" s="46" t="s">
        <v>985</v>
      </c>
      <c r="G27" s="46" t="s">
        <v>985</v>
      </c>
      <c r="H27" s="46" t="s">
        <v>985</v>
      </c>
      <c r="I27" s="46" t="s">
        <v>969</v>
      </c>
      <c r="J27" s="1389" t="s">
        <v>1573</v>
      </c>
      <c r="Q27" s="1" t="s">
        <v>1572</v>
      </c>
      <c r="R27" s="1" t="s">
        <v>1572</v>
      </c>
      <c r="V27" s="1" t="s">
        <v>1571</v>
      </c>
      <c r="Y27" s="1" t="str">
        <f t="shared" si="2"/>
        <v>公:イベント講師として運営に協力 図:イベント講師として運営に協力 体: 博: 青: 他:生涯学習フェスティバルの運営に協力</v>
      </c>
    </row>
    <row r="28" spans="1:25" ht="15" customHeight="1" x14ac:dyDescent="0.7">
      <c r="A28" s="694" t="s">
        <v>761</v>
      </c>
      <c r="B28" s="2793" t="s">
        <v>773</v>
      </c>
      <c r="C28" s="2794"/>
      <c r="D28" s="1388" t="s">
        <v>985</v>
      </c>
      <c r="E28" s="46" t="s">
        <v>969</v>
      </c>
      <c r="F28" s="46" t="s">
        <v>985</v>
      </c>
      <c r="G28" s="46" t="s">
        <v>985</v>
      </c>
      <c r="H28" s="46" t="s">
        <v>985</v>
      </c>
      <c r="I28" s="46" t="s">
        <v>985</v>
      </c>
      <c r="J28" s="1387" t="s">
        <v>1570</v>
      </c>
      <c r="R28" s="1" t="s">
        <v>1569</v>
      </c>
      <c r="Y28" s="1" t="str">
        <f t="shared" si="2"/>
        <v>公: 図:読み聞かせ、館内装飾・掲示物作成、花壇植栽、新聞スクラップ 体: 博: 青: 他:</v>
      </c>
    </row>
    <row r="29" spans="1:25" ht="15" customHeight="1" x14ac:dyDescent="0.7">
      <c r="A29" s="694" t="s">
        <v>765</v>
      </c>
      <c r="B29" s="2793" t="s">
        <v>771</v>
      </c>
      <c r="C29" s="2794"/>
      <c r="D29" s="1388" t="s">
        <v>985</v>
      </c>
      <c r="E29" s="46" t="s">
        <v>985</v>
      </c>
      <c r="F29" s="46" t="s">
        <v>985</v>
      </c>
      <c r="G29" s="46" t="s">
        <v>985</v>
      </c>
      <c r="H29" s="46" t="s">
        <v>985</v>
      </c>
      <c r="I29" s="46" t="s">
        <v>985</v>
      </c>
      <c r="J29" s="1387"/>
      <c r="Y29" s="1" t="str">
        <f t="shared" si="2"/>
        <v>公: 図: 体: 博: 青: 他:</v>
      </c>
    </row>
    <row r="30" spans="1:25" ht="15" customHeight="1" x14ac:dyDescent="0.7">
      <c r="A30" s="694" t="s">
        <v>765</v>
      </c>
      <c r="B30" s="2793" t="s">
        <v>770</v>
      </c>
      <c r="C30" s="2794"/>
      <c r="D30" s="1388" t="s">
        <v>985</v>
      </c>
      <c r="E30" s="46" t="s">
        <v>985</v>
      </c>
      <c r="F30" s="46" t="s">
        <v>985</v>
      </c>
      <c r="G30" s="46" t="s">
        <v>985</v>
      </c>
      <c r="H30" s="46" t="s">
        <v>985</v>
      </c>
      <c r="I30" s="46" t="s">
        <v>985</v>
      </c>
      <c r="J30" s="1387"/>
      <c r="Y30" s="1" t="str">
        <f t="shared" si="2"/>
        <v>公: 図: 体: 博: 青: 他:</v>
      </c>
    </row>
    <row r="31" spans="1:25" ht="15" customHeight="1" x14ac:dyDescent="0.7">
      <c r="A31" s="694" t="s">
        <v>761</v>
      </c>
      <c r="B31" s="2793" t="s">
        <v>769</v>
      </c>
      <c r="C31" s="2794"/>
      <c r="D31" s="1388" t="s">
        <v>969</v>
      </c>
      <c r="E31" s="46" t="s">
        <v>985</v>
      </c>
      <c r="F31" s="46" t="s">
        <v>985</v>
      </c>
      <c r="G31" s="46" t="s">
        <v>985</v>
      </c>
      <c r="H31" s="46" t="s">
        <v>985</v>
      </c>
      <c r="I31" s="46" t="s">
        <v>985</v>
      </c>
      <c r="J31" s="1387" t="s">
        <v>1568</v>
      </c>
      <c r="Q31" s="1" t="s">
        <v>1567</v>
      </c>
      <c r="Y31" s="1" t="str">
        <f t="shared" si="2"/>
        <v>公:公民館サポーターズクラブ・読み聞かせボランティア 図: 体: 博: 青: 他:</v>
      </c>
    </row>
    <row r="32" spans="1:25" ht="18" customHeight="1" x14ac:dyDescent="0.7">
      <c r="A32" s="694" t="s">
        <v>765</v>
      </c>
      <c r="B32" s="2793" t="s">
        <v>768</v>
      </c>
      <c r="C32" s="2794"/>
      <c r="D32" s="1388" t="s">
        <v>969</v>
      </c>
      <c r="E32" s="46" t="s">
        <v>985</v>
      </c>
      <c r="F32" s="46" t="s">
        <v>985</v>
      </c>
      <c r="G32" s="46" t="s">
        <v>969</v>
      </c>
      <c r="H32" s="46" t="s">
        <v>985</v>
      </c>
      <c r="I32" s="46" t="s">
        <v>985</v>
      </c>
      <c r="J32" s="1389" t="s">
        <v>1566</v>
      </c>
      <c r="Q32" s="1" t="s">
        <v>1565</v>
      </c>
      <c r="T32" s="1" t="s">
        <v>1564</v>
      </c>
      <c r="Y32" s="1" t="str">
        <f t="shared" si="2"/>
        <v>公:歴史資料整理作業 図: 体: 博:事業の運営・会場スタッフ 青: 他:</v>
      </c>
    </row>
    <row r="33" spans="1:25" ht="15" customHeight="1" x14ac:dyDescent="0.7">
      <c r="A33" s="694" t="s">
        <v>765</v>
      </c>
      <c r="B33" s="2793" t="s">
        <v>767</v>
      </c>
      <c r="C33" s="2794"/>
      <c r="D33" s="1388" t="s">
        <v>985</v>
      </c>
      <c r="E33" s="46" t="s">
        <v>985</v>
      </c>
      <c r="F33" s="46" t="s">
        <v>985</v>
      </c>
      <c r="G33" s="46" t="s">
        <v>985</v>
      </c>
      <c r="H33" s="46" t="s">
        <v>985</v>
      </c>
      <c r="I33" s="46" t="s">
        <v>985</v>
      </c>
      <c r="J33" s="1387"/>
      <c r="Y33" s="1" t="str">
        <f t="shared" si="2"/>
        <v>公: 図: 体: 博: 青: 他:</v>
      </c>
    </row>
    <row r="34" spans="1:25" ht="15" customHeight="1" x14ac:dyDescent="0.7">
      <c r="A34" s="694" t="s">
        <v>765</v>
      </c>
      <c r="B34" s="2793" t="s">
        <v>766</v>
      </c>
      <c r="C34" s="2794"/>
      <c r="D34" s="1388" t="s">
        <v>985</v>
      </c>
      <c r="E34" s="46" t="s">
        <v>985</v>
      </c>
      <c r="F34" s="46" t="s">
        <v>985</v>
      </c>
      <c r="G34" s="46" t="s">
        <v>985</v>
      </c>
      <c r="H34" s="46" t="s">
        <v>985</v>
      </c>
      <c r="I34" s="46" t="s">
        <v>985</v>
      </c>
      <c r="J34" s="1387"/>
      <c r="Y34" s="1" t="str">
        <f t="shared" si="2"/>
        <v>公: 図: 体: 博: 青: 他:</v>
      </c>
    </row>
    <row r="35" spans="1:25" ht="15" customHeight="1" x14ac:dyDescent="0.7">
      <c r="A35" s="694" t="s">
        <v>765</v>
      </c>
      <c r="B35" s="2793" t="s">
        <v>764</v>
      </c>
      <c r="C35" s="2794"/>
      <c r="D35" s="1388" t="s">
        <v>985</v>
      </c>
      <c r="E35" s="46" t="s">
        <v>969</v>
      </c>
      <c r="F35" s="46" t="s">
        <v>985</v>
      </c>
      <c r="G35" s="46" t="s">
        <v>985</v>
      </c>
      <c r="H35" s="46" t="s">
        <v>985</v>
      </c>
      <c r="I35" s="46" t="s">
        <v>985</v>
      </c>
      <c r="J35" s="1387" t="s">
        <v>1563</v>
      </c>
      <c r="R35" s="1" t="s">
        <v>1562</v>
      </c>
      <c r="Y35" s="1" t="str">
        <f t="shared" si="2"/>
        <v>公: 図:書架整理、おはなし会、図書館イベント補助 体: 博: 青: 他:</v>
      </c>
    </row>
    <row r="36" spans="1:25" ht="15" customHeight="1" x14ac:dyDescent="0.7">
      <c r="A36" s="694" t="s">
        <v>761</v>
      </c>
      <c r="B36" s="2793" t="s">
        <v>762</v>
      </c>
      <c r="C36" s="2794"/>
      <c r="D36" s="1388" t="s">
        <v>985</v>
      </c>
      <c r="E36" s="46" t="s">
        <v>985</v>
      </c>
      <c r="F36" s="46" t="s">
        <v>985</v>
      </c>
      <c r="G36" s="46" t="s">
        <v>985</v>
      </c>
      <c r="H36" s="46" t="s">
        <v>985</v>
      </c>
      <c r="I36" s="46" t="s">
        <v>969</v>
      </c>
      <c r="J36" s="1387" t="s">
        <v>1561</v>
      </c>
      <c r="V36" s="1" t="s">
        <v>1560</v>
      </c>
      <c r="Y36" s="1" t="str">
        <f t="shared" si="2"/>
        <v>公: 図: 体: 博: 青: 他:絵本の読み聞かせ</v>
      </c>
    </row>
    <row r="37" spans="1:25" ht="15" customHeight="1" thickBot="1" x14ac:dyDescent="0.75">
      <c r="A37" s="687" t="s">
        <v>761</v>
      </c>
      <c r="B37" s="2801" t="s">
        <v>760</v>
      </c>
      <c r="C37" s="2802"/>
      <c r="D37" s="1386" t="s">
        <v>985</v>
      </c>
      <c r="E37" s="1367" t="s">
        <v>985</v>
      </c>
      <c r="F37" s="1367" t="s">
        <v>985</v>
      </c>
      <c r="G37" s="1367" t="s">
        <v>985</v>
      </c>
      <c r="H37" s="1367" t="s">
        <v>985</v>
      </c>
      <c r="I37" s="1367" t="s">
        <v>985</v>
      </c>
      <c r="J37" s="1385"/>
      <c r="Y37" s="1" t="str">
        <f t="shared" si="2"/>
        <v>公: 図: 体: 博: 青: 他:</v>
      </c>
    </row>
    <row r="38" spans="1:25" ht="13.15" thickTop="1" x14ac:dyDescent="0.7"/>
  </sheetData>
  <mergeCells count="37">
    <mergeCell ref="B37:C37"/>
    <mergeCell ref="B31:C31"/>
    <mergeCell ref="B32:C32"/>
    <mergeCell ref="B33:C33"/>
    <mergeCell ref="B34:C34"/>
    <mergeCell ref="B35:C35"/>
    <mergeCell ref="B36:C36"/>
    <mergeCell ref="B16:C16"/>
    <mergeCell ref="B17:C17"/>
    <mergeCell ref="B30:C30"/>
    <mergeCell ref="B19:C19"/>
    <mergeCell ref="B20:C20"/>
    <mergeCell ref="B21:C21"/>
    <mergeCell ref="B22:C22"/>
    <mergeCell ref="B23:C23"/>
    <mergeCell ref="B24:C24"/>
    <mergeCell ref="B25:C25"/>
    <mergeCell ref="B18:C18"/>
    <mergeCell ref="B26:C26"/>
    <mergeCell ref="B27:C27"/>
    <mergeCell ref="B28:C28"/>
    <mergeCell ref="B29:C29"/>
    <mergeCell ref="B12:C12"/>
    <mergeCell ref="B13:C13"/>
    <mergeCell ref="B14:C14"/>
    <mergeCell ref="B15:C15"/>
    <mergeCell ref="A6:C6"/>
    <mergeCell ref="A7:C7"/>
    <mergeCell ref="B8:C8"/>
    <mergeCell ref="B9:C9"/>
    <mergeCell ref="B10:C10"/>
    <mergeCell ref="B11:C11"/>
    <mergeCell ref="A2:B2"/>
    <mergeCell ref="C2:J2"/>
    <mergeCell ref="A3:C3"/>
    <mergeCell ref="A4:C4"/>
    <mergeCell ref="A5:C5"/>
  </mergeCells>
  <phoneticPr fontId="10"/>
  <dataValidations count="1">
    <dataValidation type="list" showInputMessage="1" showErrorMessage="1" sqref="A8:A37" xr:uid="{5EBDBCB7-C73F-469A-827A-86A1FA7F63AF}">
      <formula1>#REF!</formula1>
    </dataValidation>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65B13-7CD3-4101-A003-1F489A259594}">
  <sheetPr>
    <tabColor rgb="FFFFC000"/>
    <pageSetUpPr fitToPage="1"/>
  </sheetPr>
  <dimension ref="A2:K69"/>
  <sheetViews>
    <sheetView zoomScaleNormal="100" workbookViewId="0"/>
  </sheetViews>
  <sheetFormatPr defaultColWidth="2.1875" defaultRowHeight="12.75" x14ac:dyDescent="0.7"/>
  <cols>
    <col min="1" max="2" width="2.1875" style="1" customWidth="1"/>
    <col min="3" max="3" width="4.375" style="1" customWidth="1"/>
    <col min="4" max="4" width="2.1875" style="2"/>
    <col min="5" max="5" width="21.875" style="1" customWidth="1"/>
    <col min="6" max="6" width="39.375" style="1" customWidth="1"/>
    <col min="7" max="7" width="4.375" style="1" customWidth="1"/>
    <col min="8" max="8" width="15.375" style="1" customWidth="1"/>
    <col min="9" max="9" width="4.375" style="1" customWidth="1"/>
    <col min="10" max="10" width="6.625" style="398" customWidth="1"/>
    <col min="11" max="11" width="76.625" style="1" customWidth="1"/>
    <col min="12" max="16384" width="2.1875" style="1"/>
  </cols>
  <sheetData>
    <row r="2" spans="1:11" ht="13.15" thickBot="1" x14ac:dyDescent="0.75">
      <c r="A2" s="1845" t="s">
        <v>114</v>
      </c>
      <c r="B2" s="1845"/>
      <c r="C2" s="2482" t="s">
        <v>1795</v>
      </c>
      <c r="D2" s="2482"/>
      <c r="E2" s="2482"/>
      <c r="F2" s="2482"/>
      <c r="G2" s="2"/>
    </row>
    <row r="3" spans="1:11" s="714" customFormat="1" ht="13.5" thickTop="1" thickBot="1" x14ac:dyDescent="0.75">
      <c r="A3" s="2812" t="s">
        <v>178</v>
      </c>
      <c r="B3" s="2813"/>
      <c r="C3" s="2814"/>
      <c r="D3" s="1416" t="s">
        <v>1182</v>
      </c>
      <c r="E3" s="149" t="s">
        <v>1794</v>
      </c>
      <c r="F3" s="149" t="s">
        <v>429</v>
      </c>
      <c r="G3" s="149" t="s">
        <v>1793</v>
      </c>
      <c r="H3" s="149" t="s">
        <v>1339</v>
      </c>
      <c r="I3" s="149" t="s">
        <v>505</v>
      </c>
      <c r="J3" s="1415" t="s">
        <v>1792</v>
      </c>
      <c r="K3" s="1414" t="s">
        <v>1791</v>
      </c>
    </row>
    <row r="4" spans="1:11" ht="10.5" customHeight="1" thickTop="1" x14ac:dyDescent="0.7">
      <c r="A4" s="2815" t="s">
        <v>801</v>
      </c>
      <c r="B4" s="2816"/>
      <c r="C4" s="2817"/>
      <c r="D4" s="1413">
        <v>1</v>
      </c>
      <c r="E4" s="1412" t="s">
        <v>1789</v>
      </c>
      <c r="F4" s="1412" t="s">
        <v>1790</v>
      </c>
      <c r="G4" s="1412">
        <v>2</v>
      </c>
      <c r="H4" s="1412" t="s">
        <v>1638</v>
      </c>
      <c r="I4" s="1412">
        <v>58</v>
      </c>
      <c r="J4" s="1411">
        <v>1000</v>
      </c>
      <c r="K4" s="1410" t="s">
        <v>1787</v>
      </c>
    </row>
    <row r="5" spans="1:11" ht="10.5" customHeight="1" x14ac:dyDescent="0.7">
      <c r="A5" s="2805"/>
      <c r="B5" s="2288"/>
      <c r="C5" s="2806"/>
      <c r="D5" s="1409">
        <v>2</v>
      </c>
      <c r="E5" s="484" t="s">
        <v>1789</v>
      </c>
      <c r="F5" s="484" t="s">
        <v>1788</v>
      </c>
      <c r="G5" s="484">
        <v>1</v>
      </c>
      <c r="H5" s="484" t="s">
        <v>1638</v>
      </c>
      <c r="I5" s="484">
        <v>40</v>
      </c>
      <c r="J5" s="1408">
        <v>200</v>
      </c>
      <c r="K5" s="481" t="s">
        <v>1787</v>
      </c>
    </row>
    <row r="6" spans="1:11" ht="10.5" customHeight="1" x14ac:dyDescent="0.7">
      <c r="A6" s="2805"/>
      <c r="B6" s="2288"/>
      <c r="C6" s="2806"/>
      <c r="D6" s="1409">
        <v>3</v>
      </c>
      <c r="E6" s="484" t="s">
        <v>1786</v>
      </c>
      <c r="F6" s="484" t="s">
        <v>1785</v>
      </c>
      <c r="G6" s="484">
        <v>3</v>
      </c>
      <c r="H6" s="484" t="s">
        <v>1784</v>
      </c>
      <c r="I6" s="484">
        <v>36</v>
      </c>
      <c r="J6" s="1408" t="s">
        <v>1783</v>
      </c>
      <c r="K6" s="481" t="s">
        <v>1782</v>
      </c>
    </row>
    <row r="7" spans="1:11" ht="10.5" customHeight="1" x14ac:dyDescent="0.7">
      <c r="A7" s="2805"/>
      <c r="B7" s="2288"/>
      <c r="C7" s="2806"/>
      <c r="D7" s="1409">
        <v>4</v>
      </c>
      <c r="E7" s="484" t="s">
        <v>1781</v>
      </c>
      <c r="F7" s="484" t="s">
        <v>1780</v>
      </c>
      <c r="G7" s="484">
        <v>2</v>
      </c>
      <c r="H7" s="484" t="s">
        <v>1638</v>
      </c>
      <c r="I7" s="484">
        <v>8</v>
      </c>
      <c r="J7" s="1408" t="s">
        <v>1633</v>
      </c>
      <c r="K7" s="481" t="s">
        <v>1779</v>
      </c>
    </row>
    <row r="8" spans="1:11" ht="10.5" customHeight="1" x14ac:dyDescent="0.7">
      <c r="A8" s="2805"/>
      <c r="B8" s="2288"/>
      <c r="C8" s="2806"/>
      <c r="D8" s="1409">
        <v>5</v>
      </c>
      <c r="E8" s="484" t="s">
        <v>1778</v>
      </c>
      <c r="F8" s="484" t="s">
        <v>1777</v>
      </c>
      <c r="G8" s="484">
        <v>4</v>
      </c>
      <c r="H8" s="484" t="s">
        <v>1776</v>
      </c>
      <c r="I8" s="484">
        <v>0</v>
      </c>
      <c r="J8" s="1408" t="s">
        <v>1689</v>
      </c>
      <c r="K8" s="481" t="s">
        <v>1775</v>
      </c>
    </row>
    <row r="9" spans="1:11" ht="10.5" customHeight="1" x14ac:dyDescent="0.7">
      <c r="A9" s="2805"/>
      <c r="B9" s="2288"/>
      <c r="C9" s="2806"/>
      <c r="D9" s="1409">
        <v>6</v>
      </c>
      <c r="E9" s="484" t="s">
        <v>1371</v>
      </c>
      <c r="F9" s="484" t="s">
        <v>1774</v>
      </c>
      <c r="G9" s="484">
        <v>2</v>
      </c>
      <c r="H9" s="484" t="s">
        <v>1769</v>
      </c>
      <c r="I9" s="484">
        <v>47</v>
      </c>
      <c r="J9" s="1408" t="s">
        <v>1633</v>
      </c>
      <c r="K9" s="481" t="s">
        <v>1773</v>
      </c>
    </row>
    <row r="10" spans="1:11" ht="10.5" customHeight="1" x14ac:dyDescent="0.7">
      <c r="A10" s="2805"/>
      <c r="B10" s="2288"/>
      <c r="C10" s="2806"/>
      <c r="D10" s="1409">
        <v>7</v>
      </c>
      <c r="E10" s="484" t="s">
        <v>1371</v>
      </c>
      <c r="F10" s="484" t="s">
        <v>1772</v>
      </c>
      <c r="G10" s="484">
        <v>17</v>
      </c>
      <c r="H10" s="484" t="s">
        <v>1769</v>
      </c>
      <c r="I10" s="484">
        <v>48</v>
      </c>
      <c r="J10" s="1408" t="s">
        <v>1633</v>
      </c>
      <c r="K10" s="481" t="s">
        <v>1771</v>
      </c>
    </row>
    <row r="11" spans="1:11" ht="10.5" customHeight="1" x14ac:dyDescent="0.7">
      <c r="A11" s="2805"/>
      <c r="B11" s="2288"/>
      <c r="C11" s="2806"/>
      <c r="D11" s="1409">
        <v>8</v>
      </c>
      <c r="E11" s="484" t="s">
        <v>1371</v>
      </c>
      <c r="F11" s="484" t="s">
        <v>1770</v>
      </c>
      <c r="G11" s="484">
        <v>1</v>
      </c>
      <c r="H11" s="484" t="s">
        <v>1769</v>
      </c>
      <c r="I11" s="484">
        <v>20</v>
      </c>
      <c r="J11" s="1408" t="s">
        <v>1633</v>
      </c>
      <c r="K11" s="481" t="s">
        <v>1768</v>
      </c>
    </row>
    <row r="12" spans="1:11" ht="10.5" customHeight="1" x14ac:dyDescent="0.7">
      <c r="A12" s="2805"/>
      <c r="B12" s="2288"/>
      <c r="C12" s="2806"/>
      <c r="D12" s="1409">
        <v>9</v>
      </c>
      <c r="E12" s="484" t="s">
        <v>1767</v>
      </c>
      <c r="F12" s="484" t="s">
        <v>1766</v>
      </c>
      <c r="G12" s="484">
        <v>2</v>
      </c>
      <c r="H12" s="484" t="s">
        <v>1638</v>
      </c>
      <c r="I12" s="484">
        <v>47</v>
      </c>
      <c r="J12" s="1408" t="s">
        <v>1633</v>
      </c>
      <c r="K12" s="481" t="s">
        <v>1765</v>
      </c>
    </row>
    <row r="13" spans="1:11" ht="10.5" customHeight="1" x14ac:dyDescent="0.7">
      <c r="A13" s="2805"/>
      <c r="B13" s="2288"/>
      <c r="C13" s="2806"/>
      <c r="D13" s="1409">
        <v>10</v>
      </c>
      <c r="E13" s="484" t="s">
        <v>1764</v>
      </c>
      <c r="F13" s="484" t="s">
        <v>1763</v>
      </c>
      <c r="G13" s="484">
        <v>4</v>
      </c>
      <c r="H13" s="484" t="s">
        <v>1638</v>
      </c>
      <c r="I13" s="484">
        <v>53</v>
      </c>
      <c r="J13" s="1408" t="s">
        <v>1633</v>
      </c>
      <c r="K13" s="481" t="s">
        <v>1762</v>
      </c>
    </row>
    <row r="14" spans="1:11" ht="10.5" customHeight="1" x14ac:dyDescent="0.7">
      <c r="A14" s="2805"/>
      <c r="B14" s="2288"/>
      <c r="C14" s="2806"/>
      <c r="D14" s="1409">
        <v>11</v>
      </c>
      <c r="E14" s="484" t="s">
        <v>1761</v>
      </c>
      <c r="F14" s="484" t="s">
        <v>1760</v>
      </c>
      <c r="G14" s="484">
        <v>4</v>
      </c>
      <c r="H14" s="484" t="s">
        <v>1638</v>
      </c>
      <c r="I14" s="484">
        <v>46</v>
      </c>
      <c r="J14" s="1408" t="s">
        <v>1633</v>
      </c>
      <c r="K14" s="481" t="s">
        <v>1759</v>
      </c>
    </row>
    <row r="15" spans="1:11" ht="10.5" customHeight="1" x14ac:dyDescent="0.7">
      <c r="A15" s="2805"/>
      <c r="B15" s="2288"/>
      <c r="C15" s="2806"/>
      <c r="D15" s="1409">
        <v>12</v>
      </c>
      <c r="E15" s="484" t="s">
        <v>1758</v>
      </c>
      <c r="F15" s="484" t="s">
        <v>1757</v>
      </c>
      <c r="G15" s="484">
        <v>1</v>
      </c>
      <c r="H15" s="484" t="s">
        <v>1638</v>
      </c>
      <c r="I15" s="484">
        <v>52</v>
      </c>
      <c r="J15" s="1408" t="s">
        <v>1633</v>
      </c>
      <c r="K15" s="481" t="s">
        <v>1756</v>
      </c>
    </row>
    <row r="16" spans="1:11" ht="10.5" customHeight="1" x14ac:dyDescent="0.7">
      <c r="A16" s="2807"/>
      <c r="B16" s="2281"/>
      <c r="C16" s="2808"/>
      <c r="D16" s="1405">
        <v>13</v>
      </c>
      <c r="E16" s="476" t="s">
        <v>1755</v>
      </c>
      <c r="F16" s="476" t="s">
        <v>1754</v>
      </c>
      <c r="G16" s="476">
        <v>1</v>
      </c>
      <c r="H16" s="476" t="s">
        <v>1638</v>
      </c>
      <c r="I16" s="476">
        <v>2</v>
      </c>
      <c r="J16" s="1404" t="s">
        <v>1633</v>
      </c>
      <c r="K16" s="473" t="s">
        <v>1753</v>
      </c>
    </row>
    <row r="17" spans="1:11" ht="10.5" customHeight="1" x14ac:dyDescent="0.7">
      <c r="A17" s="2803" t="s">
        <v>799</v>
      </c>
      <c r="B17" s="2280"/>
      <c r="C17" s="2804"/>
      <c r="D17" s="1407">
        <v>1</v>
      </c>
      <c r="E17" s="480" t="s">
        <v>1752</v>
      </c>
      <c r="F17" s="480" t="s">
        <v>1751</v>
      </c>
      <c r="G17" s="480">
        <v>6</v>
      </c>
      <c r="H17" s="480" t="s">
        <v>1638</v>
      </c>
      <c r="I17" s="480">
        <v>29</v>
      </c>
      <c r="J17" s="1406" t="s">
        <v>1633</v>
      </c>
      <c r="K17" s="477" t="s">
        <v>1750</v>
      </c>
    </row>
    <row r="18" spans="1:11" ht="10.5" customHeight="1" x14ac:dyDescent="0.7">
      <c r="A18" s="2807"/>
      <c r="B18" s="2281"/>
      <c r="C18" s="2808"/>
      <c r="D18" s="1405">
        <v>2</v>
      </c>
      <c r="E18" s="476" t="s">
        <v>1749</v>
      </c>
      <c r="F18" s="476" t="s">
        <v>1663</v>
      </c>
      <c r="G18" s="476">
        <v>3</v>
      </c>
      <c r="H18" s="476" t="s">
        <v>1659</v>
      </c>
      <c r="I18" s="476">
        <v>71</v>
      </c>
      <c r="J18" s="1404" t="s">
        <v>1633</v>
      </c>
      <c r="K18" s="473" t="s">
        <v>1748</v>
      </c>
    </row>
    <row r="19" spans="1:11" ht="10.5" customHeight="1" x14ac:dyDescent="0.7">
      <c r="A19" s="2803" t="s">
        <v>797</v>
      </c>
      <c r="B19" s="2280"/>
      <c r="C19" s="2804"/>
      <c r="D19" s="1407">
        <v>1</v>
      </c>
      <c r="E19" s="480" t="s">
        <v>1747</v>
      </c>
      <c r="F19" s="480" t="s">
        <v>1746</v>
      </c>
      <c r="G19" s="480">
        <v>1</v>
      </c>
      <c r="H19" s="480" t="s">
        <v>1740</v>
      </c>
      <c r="I19" s="480">
        <v>15</v>
      </c>
      <c r="J19" s="1406" t="s">
        <v>1739</v>
      </c>
      <c r="K19" s="477" t="s">
        <v>1745</v>
      </c>
    </row>
    <row r="20" spans="1:11" ht="10.5" customHeight="1" x14ac:dyDescent="0.7">
      <c r="A20" s="2805"/>
      <c r="B20" s="2288"/>
      <c r="C20" s="2806"/>
      <c r="D20" s="1409">
        <v>2</v>
      </c>
      <c r="E20" s="484" t="s">
        <v>1742</v>
      </c>
      <c r="F20" s="484" t="s">
        <v>1744</v>
      </c>
      <c r="G20" s="484">
        <v>5</v>
      </c>
      <c r="H20" s="484" t="s">
        <v>1740</v>
      </c>
      <c r="I20" s="484">
        <v>24</v>
      </c>
      <c r="J20" s="1408">
        <v>400</v>
      </c>
      <c r="K20" s="481" t="s">
        <v>1743</v>
      </c>
    </row>
    <row r="21" spans="1:11" ht="10.5" customHeight="1" x14ac:dyDescent="0.7">
      <c r="A21" s="2807"/>
      <c r="B21" s="2281"/>
      <c r="C21" s="2808"/>
      <c r="D21" s="1405">
        <v>3</v>
      </c>
      <c r="E21" s="476" t="s">
        <v>1742</v>
      </c>
      <c r="F21" s="476" t="s">
        <v>1741</v>
      </c>
      <c r="G21" s="476">
        <v>4</v>
      </c>
      <c r="H21" s="476" t="s">
        <v>1740</v>
      </c>
      <c r="I21" s="476">
        <v>10</v>
      </c>
      <c r="J21" s="1404" t="s">
        <v>1739</v>
      </c>
      <c r="K21" s="473" t="s">
        <v>1738</v>
      </c>
    </row>
    <row r="22" spans="1:11" ht="10.5" customHeight="1" x14ac:dyDescent="0.7">
      <c r="A22" s="2803" t="s">
        <v>796</v>
      </c>
      <c r="B22" s="2280"/>
      <c r="C22" s="2804"/>
      <c r="D22" s="1407">
        <v>1</v>
      </c>
      <c r="E22" s="480" t="s">
        <v>1735</v>
      </c>
      <c r="F22" s="480" t="s">
        <v>1737</v>
      </c>
      <c r="G22" s="480">
        <v>1</v>
      </c>
      <c r="H22" s="480" t="s">
        <v>1690</v>
      </c>
      <c r="I22" s="480">
        <v>9</v>
      </c>
      <c r="J22" s="1406" t="s">
        <v>1689</v>
      </c>
      <c r="K22" s="477" t="s">
        <v>1736</v>
      </c>
    </row>
    <row r="23" spans="1:11" ht="10.5" customHeight="1" x14ac:dyDescent="0.7">
      <c r="A23" s="2805"/>
      <c r="B23" s="2288"/>
      <c r="C23" s="2806"/>
      <c r="D23" s="1409">
        <v>2</v>
      </c>
      <c r="E23" s="484" t="s">
        <v>1735</v>
      </c>
      <c r="F23" s="484" t="s">
        <v>1734</v>
      </c>
      <c r="G23" s="484">
        <v>1</v>
      </c>
      <c r="H23" s="484" t="s">
        <v>1690</v>
      </c>
      <c r="I23" s="484">
        <v>49</v>
      </c>
      <c r="J23" s="1408" t="s">
        <v>1689</v>
      </c>
      <c r="K23" s="481" t="s">
        <v>1733</v>
      </c>
    </row>
    <row r="24" spans="1:11" ht="10.5" customHeight="1" x14ac:dyDescent="0.7">
      <c r="A24" s="2805"/>
      <c r="B24" s="2288"/>
      <c r="C24" s="2806"/>
      <c r="D24" s="1409">
        <v>3</v>
      </c>
      <c r="E24" s="484" t="s">
        <v>1732</v>
      </c>
      <c r="F24" s="484" t="s">
        <v>1731</v>
      </c>
      <c r="G24" s="484">
        <v>11</v>
      </c>
      <c r="H24" s="484" t="s">
        <v>1730</v>
      </c>
      <c r="I24" s="484">
        <v>73</v>
      </c>
      <c r="J24" s="1408" t="s">
        <v>1689</v>
      </c>
      <c r="K24" s="481" t="s">
        <v>1729</v>
      </c>
    </row>
    <row r="25" spans="1:11" ht="10.5" customHeight="1" x14ac:dyDescent="0.7">
      <c r="A25" s="2805"/>
      <c r="B25" s="2288"/>
      <c r="C25" s="2806"/>
      <c r="D25" s="1409">
        <v>4</v>
      </c>
      <c r="E25" s="484" t="s">
        <v>1728</v>
      </c>
      <c r="F25" s="484" t="s">
        <v>1727</v>
      </c>
      <c r="G25" s="484">
        <v>1</v>
      </c>
      <c r="H25" s="484" t="s">
        <v>1726</v>
      </c>
      <c r="I25" s="484">
        <v>14</v>
      </c>
      <c r="J25" s="1408" t="s">
        <v>1689</v>
      </c>
      <c r="K25" s="481" t="s">
        <v>1725</v>
      </c>
    </row>
    <row r="26" spans="1:11" ht="10.5" customHeight="1" x14ac:dyDescent="0.7">
      <c r="A26" s="2805"/>
      <c r="B26" s="2288"/>
      <c r="C26" s="2806"/>
      <c r="D26" s="1409">
        <v>5</v>
      </c>
      <c r="E26" s="484" t="s">
        <v>1724</v>
      </c>
      <c r="F26" s="484" t="s">
        <v>1723</v>
      </c>
      <c r="G26" s="484">
        <v>4</v>
      </c>
      <c r="H26" s="484" t="s">
        <v>1690</v>
      </c>
      <c r="I26" s="484">
        <v>5</v>
      </c>
      <c r="J26" s="1408" t="s">
        <v>1689</v>
      </c>
      <c r="K26" s="481" t="s">
        <v>1722</v>
      </c>
    </row>
    <row r="27" spans="1:11" ht="10.5" customHeight="1" x14ac:dyDescent="0.7">
      <c r="A27" s="2807"/>
      <c r="B27" s="2281"/>
      <c r="C27" s="2808"/>
      <c r="D27" s="1405">
        <v>6</v>
      </c>
      <c r="E27" s="476" t="s">
        <v>1721</v>
      </c>
      <c r="F27" s="476" t="s">
        <v>1720</v>
      </c>
      <c r="G27" s="476">
        <v>5</v>
      </c>
      <c r="H27" s="476" t="s">
        <v>1719</v>
      </c>
      <c r="I27" s="476">
        <v>16</v>
      </c>
      <c r="J27" s="1404" t="s">
        <v>1689</v>
      </c>
      <c r="K27" s="473" t="s">
        <v>1718</v>
      </c>
    </row>
    <row r="28" spans="1:11" ht="10.5" customHeight="1" x14ac:dyDescent="0.7">
      <c r="A28" s="2809" t="s">
        <v>795</v>
      </c>
      <c r="B28" s="2810"/>
      <c r="C28" s="2811"/>
      <c r="D28" s="1403">
        <v>1</v>
      </c>
      <c r="E28" s="278" t="s">
        <v>1717</v>
      </c>
      <c r="F28" s="278" t="s">
        <v>1716</v>
      </c>
      <c r="G28" s="278">
        <v>4</v>
      </c>
      <c r="H28" s="278" t="s">
        <v>1715</v>
      </c>
      <c r="I28" s="278">
        <v>21</v>
      </c>
      <c r="J28" s="950" t="s">
        <v>1633</v>
      </c>
      <c r="K28" s="469" t="s">
        <v>1714</v>
      </c>
    </row>
    <row r="29" spans="1:11" ht="10.5" customHeight="1" x14ac:dyDescent="0.7">
      <c r="A29" s="2803" t="s">
        <v>793</v>
      </c>
      <c r="B29" s="2280"/>
      <c r="C29" s="2804"/>
      <c r="D29" s="1407">
        <v>1</v>
      </c>
      <c r="E29" s="480" t="s">
        <v>1709</v>
      </c>
      <c r="F29" s="480" t="s">
        <v>1713</v>
      </c>
      <c r="G29" s="480">
        <v>6</v>
      </c>
      <c r="H29" s="480" t="s">
        <v>1638</v>
      </c>
      <c r="I29" s="480">
        <v>18</v>
      </c>
      <c r="J29" s="1406">
        <v>2000</v>
      </c>
      <c r="K29" s="477" t="s">
        <v>1712</v>
      </c>
    </row>
    <row r="30" spans="1:11" ht="10.5" customHeight="1" x14ac:dyDescent="0.7">
      <c r="A30" s="2805"/>
      <c r="B30" s="2288"/>
      <c r="C30" s="2806"/>
      <c r="D30" s="1409">
        <v>2</v>
      </c>
      <c r="E30" s="484" t="s">
        <v>1709</v>
      </c>
      <c r="F30" s="484" t="s">
        <v>1711</v>
      </c>
      <c r="G30" s="484">
        <v>2</v>
      </c>
      <c r="H30" s="484" t="s">
        <v>1638</v>
      </c>
      <c r="I30" s="484">
        <v>46</v>
      </c>
      <c r="J30" s="1408" t="s">
        <v>1633</v>
      </c>
      <c r="K30" s="481" t="s">
        <v>1710</v>
      </c>
    </row>
    <row r="31" spans="1:11" ht="10.5" customHeight="1" x14ac:dyDescent="0.7">
      <c r="A31" s="2807"/>
      <c r="B31" s="2281"/>
      <c r="C31" s="2808"/>
      <c r="D31" s="1405">
        <v>3</v>
      </c>
      <c r="E31" s="476" t="s">
        <v>1709</v>
      </c>
      <c r="F31" s="476" t="s">
        <v>1708</v>
      </c>
      <c r="G31" s="476">
        <v>6</v>
      </c>
      <c r="H31" s="476" t="s">
        <v>1638</v>
      </c>
      <c r="I31" s="476">
        <v>75</v>
      </c>
      <c r="J31" s="1404" t="s">
        <v>1633</v>
      </c>
      <c r="K31" s="473" t="s">
        <v>1707</v>
      </c>
    </row>
    <row r="32" spans="1:11" ht="10.5" customHeight="1" x14ac:dyDescent="0.7">
      <c r="A32" s="2803" t="s">
        <v>792</v>
      </c>
      <c r="B32" s="2280"/>
      <c r="C32" s="2804"/>
      <c r="D32" s="1407">
        <v>1</v>
      </c>
      <c r="E32" s="480" t="s">
        <v>1701</v>
      </c>
      <c r="F32" s="480" t="s">
        <v>1706</v>
      </c>
      <c r="G32" s="480">
        <v>5</v>
      </c>
      <c r="H32" s="480" t="s">
        <v>1638</v>
      </c>
      <c r="I32" s="480">
        <v>35</v>
      </c>
      <c r="J32" s="1406" t="s">
        <v>1633</v>
      </c>
      <c r="K32" s="477" t="s">
        <v>1698</v>
      </c>
    </row>
    <row r="33" spans="1:11" ht="10.5" customHeight="1" x14ac:dyDescent="0.7">
      <c r="A33" s="2805"/>
      <c r="B33" s="2288"/>
      <c r="C33" s="2806"/>
      <c r="D33" s="1409">
        <v>2</v>
      </c>
      <c r="E33" s="484" t="s">
        <v>1701</v>
      </c>
      <c r="F33" s="484" t="s">
        <v>1705</v>
      </c>
      <c r="G33" s="484">
        <v>4</v>
      </c>
      <c r="H33" s="484" t="s">
        <v>1638</v>
      </c>
      <c r="I33" s="484">
        <v>31</v>
      </c>
      <c r="J33" s="1408" t="s">
        <v>1633</v>
      </c>
      <c r="K33" s="481" t="s">
        <v>1698</v>
      </c>
    </row>
    <row r="34" spans="1:11" ht="10.5" customHeight="1" x14ac:dyDescent="0.7">
      <c r="A34" s="2805"/>
      <c r="B34" s="2288"/>
      <c r="C34" s="2806"/>
      <c r="D34" s="1409">
        <v>3</v>
      </c>
      <c r="E34" s="484" t="s">
        <v>1701</v>
      </c>
      <c r="F34" s="484" t="s">
        <v>1704</v>
      </c>
      <c r="G34" s="484">
        <v>3</v>
      </c>
      <c r="H34" s="484" t="s">
        <v>1702</v>
      </c>
      <c r="I34" s="484">
        <v>43</v>
      </c>
      <c r="J34" s="1408" t="s">
        <v>1633</v>
      </c>
      <c r="K34" s="481" t="s">
        <v>1698</v>
      </c>
    </row>
    <row r="35" spans="1:11" ht="10.5" customHeight="1" x14ac:dyDescent="0.7">
      <c r="A35" s="2805"/>
      <c r="B35" s="2288"/>
      <c r="C35" s="2806"/>
      <c r="D35" s="1409">
        <v>4</v>
      </c>
      <c r="E35" s="484" t="s">
        <v>1701</v>
      </c>
      <c r="F35" s="484" t="s">
        <v>1703</v>
      </c>
      <c r="G35" s="484">
        <v>3</v>
      </c>
      <c r="H35" s="484" t="s">
        <v>1702</v>
      </c>
      <c r="I35" s="484">
        <v>31</v>
      </c>
      <c r="J35" s="1408" t="s">
        <v>1633</v>
      </c>
      <c r="K35" s="481" t="s">
        <v>1698</v>
      </c>
    </row>
    <row r="36" spans="1:11" ht="10.5" customHeight="1" x14ac:dyDescent="0.7">
      <c r="A36" s="2807"/>
      <c r="B36" s="2281"/>
      <c r="C36" s="2808"/>
      <c r="D36" s="1405">
        <v>5</v>
      </c>
      <c r="E36" s="476" t="s">
        <v>1701</v>
      </c>
      <c r="F36" s="476" t="s">
        <v>1700</v>
      </c>
      <c r="G36" s="476">
        <v>2</v>
      </c>
      <c r="H36" s="476" t="s">
        <v>1699</v>
      </c>
      <c r="I36" s="476">
        <v>26</v>
      </c>
      <c r="J36" s="1404" t="s">
        <v>1633</v>
      </c>
      <c r="K36" s="473" t="s">
        <v>1698</v>
      </c>
    </row>
    <row r="37" spans="1:11" ht="10.5" customHeight="1" x14ac:dyDescent="0.7">
      <c r="A37" s="2809" t="s">
        <v>791</v>
      </c>
      <c r="B37" s="2810"/>
      <c r="C37" s="2811"/>
      <c r="D37" s="1403"/>
      <c r="E37" s="278"/>
      <c r="F37" s="278"/>
      <c r="G37" s="278"/>
      <c r="H37" s="278"/>
      <c r="I37" s="278"/>
      <c r="J37" s="950"/>
      <c r="K37" s="469"/>
    </row>
    <row r="38" spans="1:11" ht="10.5" customHeight="1" x14ac:dyDescent="0.7">
      <c r="A38" s="2809" t="s">
        <v>790</v>
      </c>
      <c r="B38" s="2810"/>
      <c r="C38" s="2811"/>
      <c r="D38" s="1403"/>
      <c r="E38" s="278"/>
      <c r="F38" s="278"/>
      <c r="G38" s="278"/>
      <c r="H38" s="278"/>
      <c r="I38" s="278"/>
      <c r="J38" s="950"/>
      <c r="K38" s="469"/>
    </row>
    <row r="39" spans="1:11" ht="10.5" customHeight="1" x14ac:dyDescent="0.7">
      <c r="A39" s="2809" t="s">
        <v>789</v>
      </c>
      <c r="B39" s="2810"/>
      <c r="C39" s="2811"/>
      <c r="D39" s="1403">
        <v>1</v>
      </c>
      <c r="E39" s="278" t="s">
        <v>891</v>
      </c>
      <c r="F39" s="278" t="s">
        <v>1697</v>
      </c>
      <c r="G39" s="278">
        <v>2</v>
      </c>
      <c r="H39" s="278" t="s">
        <v>1638</v>
      </c>
      <c r="I39" s="278">
        <v>47</v>
      </c>
      <c r="J39" s="950" t="s">
        <v>1633</v>
      </c>
      <c r="K39" s="469" t="s">
        <v>1696</v>
      </c>
    </row>
    <row r="40" spans="1:11" ht="10.5" customHeight="1" x14ac:dyDescent="0.7">
      <c r="A40" s="2803" t="s">
        <v>788</v>
      </c>
      <c r="B40" s="2280"/>
      <c r="C40" s="2804"/>
      <c r="D40" s="1407">
        <v>1</v>
      </c>
      <c r="E40" s="480" t="s">
        <v>1695</v>
      </c>
      <c r="F40" s="480" t="s">
        <v>1694</v>
      </c>
      <c r="G40" s="480">
        <v>2</v>
      </c>
      <c r="H40" s="480" t="s">
        <v>1690</v>
      </c>
      <c r="I40" s="480">
        <v>20</v>
      </c>
      <c r="J40" s="1406" t="s">
        <v>1689</v>
      </c>
      <c r="K40" s="477" t="s">
        <v>1688</v>
      </c>
    </row>
    <row r="41" spans="1:11" ht="10.5" customHeight="1" x14ac:dyDescent="0.7">
      <c r="A41" s="2805"/>
      <c r="B41" s="2288"/>
      <c r="C41" s="2806"/>
      <c r="D41" s="1409">
        <v>2</v>
      </c>
      <c r="E41" s="484" t="s">
        <v>1692</v>
      </c>
      <c r="F41" s="484" t="s">
        <v>1693</v>
      </c>
      <c r="G41" s="484">
        <v>1</v>
      </c>
      <c r="H41" s="484" t="s">
        <v>1690</v>
      </c>
      <c r="I41" s="484">
        <v>38</v>
      </c>
      <c r="J41" s="1408" t="s">
        <v>1689</v>
      </c>
      <c r="K41" s="481" t="s">
        <v>1688</v>
      </c>
    </row>
    <row r="42" spans="1:11" ht="10.5" customHeight="1" x14ac:dyDescent="0.7">
      <c r="A42" s="2807"/>
      <c r="B42" s="2281"/>
      <c r="C42" s="2808"/>
      <c r="D42" s="1405">
        <v>3</v>
      </c>
      <c r="E42" s="476" t="s">
        <v>1692</v>
      </c>
      <c r="F42" s="476" t="s">
        <v>1691</v>
      </c>
      <c r="G42" s="476">
        <v>48</v>
      </c>
      <c r="H42" s="476" t="s">
        <v>1690</v>
      </c>
      <c r="I42" s="476">
        <v>249</v>
      </c>
      <c r="J42" s="1404" t="s">
        <v>1689</v>
      </c>
      <c r="K42" s="473" t="s">
        <v>1688</v>
      </c>
    </row>
    <row r="43" spans="1:11" ht="10.5" customHeight="1" x14ac:dyDescent="0.7">
      <c r="A43" s="2809" t="s">
        <v>787</v>
      </c>
      <c r="B43" s="2810"/>
      <c r="C43" s="2811"/>
      <c r="D43" s="1403">
        <v>1</v>
      </c>
      <c r="E43" s="278" t="s">
        <v>1687</v>
      </c>
      <c r="F43" s="278" t="s">
        <v>1686</v>
      </c>
      <c r="G43" s="278">
        <v>1</v>
      </c>
      <c r="H43" s="278" t="s">
        <v>1685</v>
      </c>
      <c r="I43" s="278">
        <v>3</v>
      </c>
      <c r="J43" s="950" t="s">
        <v>1633</v>
      </c>
      <c r="K43" s="469" t="s">
        <v>1684</v>
      </c>
    </row>
    <row r="44" spans="1:11" ht="10.5" customHeight="1" x14ac:dyDescent="0.7">
      <c r="A44" s="2803" t="s">
        <v>785</v>
      </c>
      <c r="B44" s="2280"/>
      <c r="C44" s="2804"/>
      <c r="D44" s="1407">
        <v>1</v>
      </c>
      <c r="E44" s="480" t="s">
        <v>1677</v>
      </c>
      <c r="F44" s="480" t="s">
        <v>1683</v>
      </c>
      <c r="G44" s="480">
        <v>1</v>
      </c>
      <c r="H44" s="480" t="s">
        <v>1682</v>
      </c>
      <c r="I44" s="480">
        <v>13</v>
      </c>
      <c r="J44" s="1406" t="s">
        <v>1681</v>
      </c>
      <c r="K44" s="477" t="s">
        <v>1680</v>
      </c>
    </row>
    <row r="45" spans="1:11" ht="10.5" customHeight="1" x14ac:dyDescent="0.7">
      <c r="A45" s="2805"/>
      <c r="B45" s="2288"/>
      <c r="C45" s="2806"/>
      <c r="D45" s="1409">
        <v>2</v>
      </c>
      <c r="E45" s="484" t="s">
        <v>1677</v>
      </c>
      <c r="F45" s="484" t="s">
        <v>1679</v>
      </c>
      <c r="G45" s="484">
        <v>5</v>
      </c>
      <c r="H45" s="484" t="s">
        <v>1675</v>
      </c>
      <c r="I45" s="484">
        <v>0</v>
      </c>
      <c r="J45" s="1408">
        <v>1000</v>
      </c>
      <c r="K45" s="481" t="s">
        <v>1678</v>
      </c>
    </row>
    <row r="46" spans="1:11" ht="10.5" customHeight="1" x14ac:dyDescent="0.7">
      <c r="A46" s="2807"/>
      <c r="B46" s="2281"/>
      <c r="C46" s="2808"/>
      <c r="D46" s="1405">
        <v>3</v>
      </c>
      <c r="E46" s="476" t="s">
        <v>1677</v>
      </c>
      <c r="F46" s="476" t="s">
        <v>1676</v>
      </c>
      <c r="G46" s="476">
        <v>3</v>
      </c>
      <c r="H46" s="476" t="s">
        <v>1675</v>
      </c>
      <c r="I46" s="476">
        <v>10</v>
      </c>
      <c r="J46" s="1404" t="s">
        <v>1674</v>
      </c>
      <c r="K46" s="473" t="s">
        <v>1673</v>
      </c>
    </row>
    <row r="47" spans="1:11" ht="10.5" customHeight="1" x14ac:dyDescent="0.7">
      <c r="A47" s="2803" t="s">
        <v>784</v>
      </c>
      <c r="B47" s="2280"/>
      <c r="C47" s="2804"/>
      <c r="D47" s="1407">
        <v>1</v>
      </c>
      <c r="E47" s="480" t="s">
        <v>1669</v>
      </c>
      <c r="F47" s="480" t="s">
        <v>1672</v>
      </c>
      <c r="G47" s="480">
        <v>5</v>
      </c>
      <c r="H47" s="480" t="s">
        <v>1671</v>
      </c>
      <c r="I47" s="480">
        <v>33</v>
      </c>
      <c r="J47" s="1406" t="s">
        <v>1633</v>
      </c>
      <c r="K47" s="477" t="s">
        <v>1670</v>
      </c>
    </row>
    <row r="48" spans="1:11" ht="10.5" customHeight="1" x14ac:dyDescent="0.7">
      <c r="A48" s="2805"/>
      <c r="B48" s="2288"/>
      <c r="C48" s="2806"/>
      <c r="D48" s="1409">
        <v>2</v>
      </c>
      <c r="E48" s="484" t="s">
        <v>1669</v>
      </c>
      <c r="F48" s="484" t="s">
        <v>1668</v>
      </c>
      <c r="G48" s="484">
        <v>3</v>
      </c>
      <c r="H48" s="484" t="s">
        <v>1587</v>
      </c>
      <c r="I48" s="484">
        <v>35</v>
      </c>
      <c r="J48" s="1408" t="s">
        <v>1633</v>
      </c>
      <c r="K48" s="481" t="s">
        <v>1665</v>
      </c>
    </row>
    <row r="49" spans="1:11" ht="10.5" customHeight="1" x14ac:dyDescent="0.7">
      <c r="A49" s="2807"/>
      <c r="B49" s="2281"/>
      <c r="C49" s="2808"/>
      <c r="D49" s="1405">
        <v>3</v>
      </c>
      <c r="E49" s="476" t="s">
        <v>1667</v>
      </c>
      <c r="F49" s="476" t="s">
        <v>1666</v>
      </c>
      <c r="G49" s="476">
        <v>1</v>
      </c>
      <c r="H49" s="476" t="s">
        <v>1587</v>
      </c>
      <c r="I49" s="476">
        <v>8</v>
      </c>
      <c r="J49" s="1404" t="s">
        <v>1633</v>
      </c>
      <c r="K49" s="473" t="s">
        <v>1665</v>
      </c>
    </row>
    <row r="50" spans="1:11" ht="10.5" customHeight="1" x14ac:dyDescent="0.7">
      <c r="A50" s="2809" t="s">
        <v>781</v>
      </c>
      <c r="B50" s="2810"/>
      <c r="C50" s="2811"/>
      <c r="D50" s="1403"/>
      <c r="E50" s="278"/>
      <c r="F50" s="278"/>
      <c r="G50" s="278"/>
      <c r="H50" s="278"/>
      <c r="I50" s="278"/>
      <c r="J50" s="950"/>
      <c r="K50" s="469"/>
    </row>
    <row r="51" spans="1:11" ht="10.5" customHeight="1" x14ac:dyDescent="0.7">
      <c r="A51" s="2809" t="s">
        <v>780</v>
      </c>
      <c r="B51" s="2810"/>
      <c r="C51" s="2811"/>
      <c r="D51" s="1403"/>
      <c r="E51" s="278" t="s">
        <v>1664</v>
      </c>
      <c r="F51" s="278" t="s">
        <v>1663</v>
      </c>
      <c r="G51" s="278">
        <v>5</v>
      </c>
      <c r="H51" s="278" t="s">
        <v>1638</v>
      </c>
      <c r="I51" s="278">
        <v>9</v>
      </c>
      <c r="J51" s="950" t="s">
        <v>1633</v>
      </c>
      <c r="K51" s="469" t="s">
        <v>1662</v>
      </c>
    </row>
    <row r="52" spans="1:11" ht="10.5" customHeight="1" x14ac:dyDescent="0.7">
      <c r="A52" s="2803" t="s">
        <v>777</v>
      </c>
      <c r="B52" s="2280"/>
      <c r="C52" s="2804"/>
      <c r="D52" s="1407">
        <v>1</v>
      </c>
      <c r="E52" s="480" t="s">
        <v>1661</v>
      </c>
      <c r="F52" s="480" t="s">
        <v>1660</v>
      </c>
      <c r="G52" s="480">
        <v>10</v>
      </c>
      <c r="H52" s="480" t="s">
        <v>1659</v>
      </c>
      <c r="I52" s="480">
        <v>123</v>
      </c>
      <c r="J52" s="1406" t="s">
        <v>1633</v>
      </c>
      <c r="K52" s="477" t="s">
        <v>1658</v>
      </c>
    </row>
    <row r="53" spans="1:11" ht="10.5" customHeight="1" x14ac:dyDescent="0.7">
      <c r="A53" s="2807"/>
      <c r="B53" s="2281"/>
      <c r="C53" s="2808"/>
      <c r="D53" s="1405">
        <v>2</v>
      </c>
      <c r="E53" s="476" t="s">
        <v>1657</v>
      </c>
      <c r="F53" s="476" t="s">
        <v>1656</v>
      </c>
      <c r="G53" s="476">
        <v>7</v>
      </c>
      <c r="H53" s="476" t="s">
        <v>1655</v>
      </c>
      <c r="I53" s="476">
        <v>47</v>
      </c>
      <c r="J53" s="1404">
        <v>1000</v>
      </c>
      <c r="K53" s="473" t="s">
        <v>1654</v>
      </c>
    </row>
    <row r="54" spans="1:11" ht="10.5" customHeight="1" x14ac:dyDescent="0.7">
      <c r="A54" s="2809" t="s">
        <v>776</v>
      </c>
      <c r="B54" s="2810"/>
      <c r="C54" s="2811"/>
      <c r="D54" s="1403"/>
      <c r="E54" s="278"/>
      <c r="F54" s="278"/>
      <c r="G54" s="278"/>
      <c r="H54" s="278"/>
      <c r="I54" s="278"/>
      <c r="J54" s="950"/>
      <c r="K54" s="469"/>
    </row>
    <row r="55" spans="1:11" ht="10.5" customHeight="1" x14ac:dyDescent="0.7">
      <c r="A55" s="2809" t="s">
        <v>775</v>
      </c>
      <c r="B55" s="2810"/>
      <c r="C55" s="2811"/>
      <c r="D55" s="1403"/>
      <c r="E55" s="278"/>
      <c r="F55" s="278"/>
      <c r="G55" s="278"/>
      <c r="H55" s="278"/>
      <c r="I55" s="278"/>
      <c r="J55" s="950"/>
      <c r="K55" s="469"/>
    </row>
    <row r="56" spans="1:11" ht="10.5" customHeight="1" x14ac:dyDescent="0.7">
      <c r="A56" s="2803" t="s">
        <v>774</v>
      </c>
      <c r="B56" s="2280"/>
      <c r="C56" s="2804"/>
      <c r="D56" s="1407">
        <v>1</v>
      </c>
      <c r="E56" s="480" t="s">
        <v>1651</v>
      </c>
      <c r="F56" s="480" t="s">
        <v>1653</v>
      </c>
      <c r="G56" s="480">
        <v>1</v>
      </c>
      <c r="H56" s="480" t="s">
        <v>1638</v>
      </c>
      <c r="I56" s="480">
        <v>12</v>
      </c>
      <c r="J56" s="1406" t="s">
        <v>1633</v>
      </c>
      <c r="K56" s="477" t="s">
        <v>1652</v>
      </c>
    </row>
    <row r="57" spans="1:11" ht="10.5" customHeight="1" x14ac:dyDescent="0.7">
      <c r="A57" s="2807"/>
      <c r="B57" s="2281"/>
      <c r="C57" s="2808"/>
      <c r="D57" s="1405">
        <v>2</v>
      </c>
      <c r="E57" s="476" t="s">
        <v>1651</v>
      </c>
      <c r="F57" s="476" t="s">
        <v>1650</v>
      </c>
      <c r="G57" s="476">
        <v>1</v>
      </c>
      <c r="H57" s="476" t="s">
        <v>1638</v>
      </c>
      <c r="I57" s="476">
        <v>15</v>
      </c>
      <c r="J57" s="1404" t="s">
        <v>1633</v>
      </c>
      <c r="K57" s="473" t="s">
        <v>1649</v>
      </c>
    </row>
    <row r="58" spans="1:11" ht="10.5" customHeight="1" x14ac:dyDescent="0.7">
      <c r="A58" s="2809" t="s">
        <v>773</v>
      </c>
      <c r="B58" s="2810"/>
      <c r="C58" s="2811"/>
      <c r="D58" s="1403"/>
      <c r="E58" s="278"/>
      <c r="F58" s="278"/>
      <c r="G58" s="278"/>
      <c r="H58" s="278"/>
      <c r="I58" s="278"/>
      <c r="J58" s="950"/>
      <c r="K58" s="469"/>
    </row>
    <row r="59" spans="1:11" ht="10.5" customHeight="1" x14ac:dyDescent="0.7">
      <c r="A59" s="2809" t="s">
        <v>771</v>
      </c>
      <c r="B59" s="2810"/>
      <c r="C59" s="2811"/>
      <c r="D59" s="1403"/>
      <c r="E59" s="278"/>
      <c r="F59" s="278"/>
      <c r="G59" s="278"/>
      <c r="H59" s="278"/>
      <c r="I59" s="278"/>
      <c r="J59" s="950"/>
      <c r="K59" s="469"/>
    </row>
    <row r="60" spans="1:11" ht="10.5" customHeight="1" x14ac:dyDescent="0.7">
      <c r="A60" s="2809" t="s">
        <v>770</v>
      </c>
      <c r="B60" s="2810"/>
      <c r="C60" s="2811"/>
      <c r="D60" s="1403">
        <v>1</v>
      </c>
      <c r="E60" s="278" t="s">
        <v>1648</v>
      </c>
      <c r="F60" s="278" t="s">
        <v>1647</v>
      </c>
      <c r="G60" s="278">
        <v>1</v>
      </c>
      <c r="H60" s="278" t="s">
        <v>1638</v>
      </c>
      <c r="I60" s="278">
        <v>19</v>
      </c>
      <c r="J60" s="950" t="s">
        <v>1633</v>
      </c>
      <c r="K60" s="469" t="s">
        <v>1646</v>
      </c>
    </row>
    <row r="61" spans="1:11" ht="10.5" customHeight="1" x14ac:dyDescent="0.7">
      <c r="A61" s="2809" t="s">
        <v>769</v>
      </c>
      <c r="B61" s="2810"/>
      <c r="C61" s="2811"/>
      <c r="D61" s="1403">
        <v>1</v>
      </c>
      <c r="E61" s="278" t="s">
        <v>1645</v>
      </c>
      <c r="F61" s="278" t="s">
        <v>1644</v>
      </c>
      <c r="G61" s="278">
        <v>1</v>
      </c>
      <c r="H61" s="278" t="s">
        <v>1638</v>
      </c>
      <c r="I61" s="278">
        <v>57</v>
      </c>
      <c r="J61" s="950" t="s">
        <v>1633</v>
      </c>
      <c r="K61" s="469" t="s">
        <v>1643</v>
      </c>
    </row>
    <row r="62" spans="1:11" ht="10.5" customHeight="1" x14ac:dyDescent="0.7">
      <c r="A62" s="2809" t="s">
        <v>768</v>
      </c>
      <c r="B62" s="2810"/>
      <c r="C62" s="2811"/>
      <c r="D62" s="1403"/>
      <c r="E62" s="278"/>
      <c r="F62" s="278"/>
      <c r="G62" s="278"/>
      <c r="H62" s="278"/>
      <c r="I62" s="278"/>
      <c r="J62" s="950"/>
      <c r="K62" s="469"/>
    </row>
    <row r="63" spans="1:11" ht="10.5" customHeight="1" x14ac:dyDescent="0.7">
      <c r="A63" s="2803" t="s">
        <v>767</v>
      </c>
      <c r="B63" s="2280"/>
      <c r="C63" s="2804"/>
      <c r="D63" s="1407">
        <v>1</v>
      </c>
      <c r="E63" s="480" t="s">
        <v>1640</v>
      </c>
      <c r="F63" s="480" t="s">
        <v>1642</v>
      </c>
      <c r="G63" s="480">
        <v>1</v>
      </c>
      <c r="H63" s="480" t="s">
        <v>1638</v>
      </c>
      <c r="I63" s="480">
        <v>24</v>
      </c>
      <c r="J63" s="1406" t="s">
        <v>1633</v>
      </c>
      <c r="K63" s="477" t="s">
        <v>1641</v>
      </c>
    </row>
    <row r="64" spans="1:11" ht="10.5" customHeight="1" x14ac:dyDescent="0.7">
      <c r="A64" s="2807"/>
      <c r="B64" s="2281"/>
      <c r="C64" s="2808"/>
      <c r="D64" s="1405">
        <v>2</v>
      </c>
      <c r="E64" s="476" t="s">
        <v>1640</v>
      </c>
      <c r="F64" s="476" t="s">
        <v>1639</v>
      </c>
      <c r="G64" s="476">
        <v>1</v>
      </c>
      <c r="H64" s="476" t="s">
        <v>1638</v>
      </c>
      <c r="I64" s="476">
        <v>9</v>
      </c>
      <c r="J64" s="1404" t="s">
        <v>1633</v>
      </c>
      <c r="K64" s="473" t="s">
        <v>1637</v>
      </c>
    </row>
    <row r="65" spans="1:11" ht="10.5" customHeight="1" x14ac:dyDescent="0.7">
      <c r="A65" s="2809" t="s">
        <v>766</v>
      </c>
      <c r="B65" s="2810"/>
      <c r="C65" s="2811"/>
      <c r="D65" s="1403"/>
      <c r="E65" s="278"/>
      <c r="F65" s="278"/>
      <c r="G65" s="278"/>
      <c r="H65" s="278"/>
      <c r="I65" s="278"/>
      <c r="J65" s="950"/>
      <c r="K65" s="469"/>
    </row>
    <row r="66" spans="1:11" ht="10.5" customHeight="1" x14ac:dyDescent="0.7">
      <c r="A66" s="2809" t="s">
        <v>764</v>
      </c>
      <c r="B66" s="2810"/>
      <c r="C66" s="2811"/>
      <c r="D66" s="1403">
        <v>1</v>
      </c>
      <c r="E66" s="278" t="s">
        <v>1636</v>
      </c>
      <c r="F66" s="278" t="s">
        <v>1635</v>
      </c>
      <c r="G66" s="278">
        <v>4</v>
      </c>
      <c r="H66" s="278" t="s">
        <v>1634</v>
      </c>
      <c r="I66" s="278">
        <v>28</v>
      </c>
      <c r="J66" s="950" t="s">
        <v>1633</v>
      </c>
      <c r="K66" s="469" t="s">
        <v>1632</v>
      </c>
    </row>
    <row r="67" spans="1:11" ht="10.5" customHeight="1" x14ac:dyDescent="0.7">
      <c r="A67" s="2809" t="s">
        <v>762</v>
      </c>
      <c r="B67" s="2810"/>
      <c r="C67" s="2811"/>
      <c r="D67" s="1403"/>
      <c r="E67" s="278"/>
      <c r="F67" s="278"/>
      <c r="G67" s="278"/>
      <c r="H67" s="278"/>
      <c r="I67" s="278"/>
      <c r="J67" s="950"/>
      <c r="K67" s="469"/>
    </row>
    <row r="68" spans="1:11" ht="10.5" customHeight="1" thickBot="1" x14ac:dyDescent="0.75">
      <c r="A68" s="2818" t="s">
        <v>760</v>
      </c>
      <c r="B68" s="2819"/>
      <c r="C68" s="2820"/>
      <c r="D68" s="1402"/>
      <c r="E68" s="273"/>
      <c r="F68" s="273"/>
      <c r="G68" s="273"/>
      <c r="H68" s="273"/>
      <c r="I68" s="273"/>
      <c r="J68" s="933"/>
      <c r="K68" s="464"/>
    </row>
    <row r="69" spans="1:11" ht="13.15" thickTop="1" x14ac:dyDescent="0.7"/>
  </sheetData>
  <mergeCells count="33">
    <mergeCell ref="A66:C66"/>
    <mergeCell ref="A68:C68"/>
    <mergeCell ref="A59:C59"/>
    <mergeCell ref="A60:C60"/>
    <mergeCell ref="A61:C61"/>
    <mergeCell ref="A62:C62"/>
    <mergeCell ref="A63:C64"/>
    <mergeCell ref="A65:C65"/>
    <mergeCell ref="A67:C67"/>
    <mergeCell ref="A32:C36"/>
    <mergeCell ref="A37:C37"/>
    <mergeCell ref="A58:C58"/>
    <mergeCell ref="A39:C39"/>
    <mergeCell ref="A40:C42"/>
    <mergeCell ref="A43:C43"/>
    <mergeCell ref="A44:C46"/>
    <mergeCell ref="A47:C49"/>
    <mergeCell ref="A50:C50"/>
    <mergeCell ref="A51:C51"/>
    <mergeCell ref="A38:C38"/>
    <mergeCell ref="A52:C53"/>
    <mergeCell ref="A54:C54"/>
    <mergeCell ref="A55:C55"/>
    <mergeCell ref="A56:C57"/>
    <mergeCell ref="A19:C21"/>
    <mergeCell ref="A22:C27"/>
    <mergeCell ref="A28:C28"/>
    <mergeCell ref="A29:C31"/>
    <mergeCell ref="A2:B2"/>
    <mergeCell ref="C2:F2"/>
    <mergeCell ref="A3:C3"/>
    <mergeCell ref="A4:C16"/>
    <mergeCell ref="A17:C18"/>
  </mergeCells>
  <phoneticPr fontId="10"/>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3FB5F-DA75-415B-ABA4-00556C5D76DF}">
  <sheetPr>
    <tabColor rgb="FFFFC000"/>
    <pageSetUpPr fitToPage="1"/>
  </sheetPr>
  <dimension ref="A2:AQ48"/>
  <sheetViews>
    <sheetView zoomScaleNormal="100" workbookViewId="0"/>
  </sheetViews>
  <sheetFormatPr defaultColWidth="2.1875" defaultRowHeight="12.75" x14ac:dyDescent="0.7"/>
  <cols>
    <col min="1" max="2" width="2.1875" style="1" customWidth="1"/>
    <col min="3" max="3" width="8.6875" style="1" customWidth="1"/>
    <col min="4" max="4" width="5.625" style="1" customWidth="1"/>
    <col min="5" max="18" width="3.6875" style="1" customWidth="1"/>
    <col min="19" max="19" width="5.625" style="1" customWidth="1"/>
    <col min="20" max="25" width="7.1875" style="1" customWidth="1"/>
    <col min="26" max="41" width="3.6875" style="1" customWidth="1"/>
    <col min="42" max="42" width="2.1875" style="1"/>
    <col min="43" max="46" width="0" style="1" hidden="1" customWidth="1"/>
    <col min="47" max="16384" width="2.1875" style="1"/>
  </cols>
  <sheetData>
    <row r="2" spans="1:43" ht="13.15" thickBot="1" x14ac:dyDescent="0.75">
      <c r="A2" s="2017" t="s">
        <v>347</v>
      </c>
      <c r="B2" s="2017"/>
      <c r="C2" s="65" t="s">
        <v>1826</v>
      </c>
      <c r="E2" s="2"/>
      <c r="F2" s="2"/>
      <c r="Z2" s="2"/>
    </row>
    <row r="3" spans="1:43" s="36" customFormat="1" ht="13.5" thickTop="1" thickBot="1" x14ac:dyDescent="0.75">
      <c r="A3" s="2826"/>
      <c r="B3" s="2827"/>
      <c r="C3" s="2827"/>
      <c r="D3" s="2830" t="s">
        <v>554</v>
      </c>
      <c r="E3" s="1890" t="s">
        <v>1330</v>
      </c>
      <c r="F3" s="2261"/>
      <c r="G3" s="2261"/>
      <c r="H3" s="2261"/>
      <c r="I3" s="2261"/>
      <c r="J3" s="2261"/>
      <c r="K3" s="2261"/>
      <c r="L3" s="2261"/>
      <c r="M3" s="2261"/>
      <c r="N3" s="2261"/>
      <c r="O3" s="2261"/>
      <c r="P3" s="2261"/>
      <c r="Q3" s="2261"/>
      <c r="R3" s="1889"/>
      <c r="S3" s="2832" t="s">
        <v>1825</v>
      </c>
      <c r="T3" s="2824" t="s">
        <v>1824</v>
      </c>
      <c r="U3" s="1890" t="s">
        <v>1823</v>
      </c>
      <c r="V3" s="2261"/>
      <c r="W3" s="2261"/>
      <c r="X3" s="2261"/>
      <c r="Y3" s="1889"/>
      <c r="Z3" s="1890" t="s">
        <v>1817</v>
      </c>
      <c r="AA3" s="2261"/>
      <c r="AB3" s="2261"/>
      <c r="AC3" s="2261"/>
      <c r="AD3" s="2261"/>
      <c r="AE3" s="2261"/>
      <c r="AF3" s="2261"/>
      <c r="AG3" s="2261"/>
      <c r="AH3" s="2261"/>
      <c r="AI3" s="2261"/>
      <c r="AJ3" s="2261"/>
      <c r="AK3" s="1889"/>
      <c r="AL3" s="1890" t="s">
        <v>1816</v>
      </c>
      <c r="AM3" s="2261"/>
      <c r="AN3" s="2261"/>
      <c r="AO3" s="1891"/>
    </row>
    <row r="4" spans="1:43" s="714" customFormat="1" ht="13.5" thickTop="1" thickBot="1" x14ac:dyDescent="0.75">
      <c r="A4" s="2828"/>
      <c r="B4" s="2829"/>
      <c r="C4" s="2829"/>
      <c r="D4" s="2831"/>
      <c r="E4" s="218">
        <v>1</v>
      </c>
      <c r="F4" s="456">
        <v>2</v>
      </c>
      <c r="G4" s="456">
        <v>3</v>
      </c>
      <c r="H4" s="456">
        <v>4</v>
      </c>
      <c r="I4" s="456">
        <v>5</v>
      </c>
      <c r="J4" s="456">
        <v>6</v>
      </c>
      <c r="K4" s="456">
        <v>7</v>
      </c>
      <c r="L4" s="456">
        <v>8</v>
      </c>
      <c r="M4" s="456">
        <v>9</v>
      </c>
      <c r="N4" s="456">
        <v>10</v>
      </c>
      <c r="O4" s="456">
        <v>11</v>
      </c>
      <c r="P4" s="456">
        <v>12</v>
      </c>
      <c r="Q4" s="456">
        <v>13</v>
      </c>
      <c r="R4" s="219">
        <v>14</v>
      </c>
      <c r="S4" s="2833"/>
      <c r="T4" s="2825"/>
      <c r="U4" s="218" t="s">
        <v>1822</v>
      </c>
      <c r="V4" s="456" t="s">
        <v>1821</v>
      </c>
      <c r="W4" s="456" t="s">
        <v>1820</v>
      </c>
      <c r="X4" s="456" t="s">
        <v>1819</v>
      </c>
      <c r="Y4" s="219" t="s">
        <v>1818</v>
      </c>
      <c r="Z4" s="218">
        <v>1</v>
      </c>
      <c r="AA4" s="456">
        <v>2</v>
      </c>
      <c r="AB4" s="456">
        <v>3</v>
      </c>
      <c r="AC4" s="456">
        <v>4</v>
      </c>
      <c r="AD4" s="456">
        <v>5</v>
      </c>
      <c r="AE4" s="456">
        <v>6</v>
      </c>
      <c r="AF4" s="456">
        <v>7</v>
      </c>
      <c r="AG4" s="456">
        <v>8</v>
      </c>
      <c r="AH4" s="456">
        <v>9</v>
      </c>
      <c r="AI4" s="456">
        <v>10</v>
      </c>
      <c r="AJ4" s="456">
        <v>11</v>
      </c>
      <c r="AK4" s="219">
        <v>12</v>
      </c>
      <c r="AL4" s="218">
        <v>1</v>
      </c>
      <c r="AM4" s="456">
        <v>2</v>
      </c>
      <c r="AN4" s="456">
        <v>3</v>
      </c>
      <c r="AO4" s="217">
        <v>4</v>
      </c>
    </row>
    <row r="5" spans="1:43" ht="17.100000000000001" customHeight="1" thickTop="1" thickBot="1" x14ac:dyDescent="0.75">
      <c r="A5" s="2834" t="s">
        <v>806</v>
      </c>
      <c r="B5" s="2448"/>
      <c r="C5" s="2448"/>
      <c r="D5" s="1460">
        <f t="shared" ref="D5:AO5" si="0">SUM(D9:D38)</f>
        <v>625</v>
      </c>
      <c r="E5" s="1458">
        <f t="shared" si="0"/>
        <v>110</v>
      </c>
      <c r="F5" s="1457">
        <f t="shared" si="0"/>
        <v>19</v>
      </c>
      <c r="G5" s="1457">
        <f t="shared" si="0"/>
        <v>109</v>
      </c>
      <c r="H5" s="1457">
        <f t="shared" si="0"/>
        <v>170</v>
      </c>
      <c r="I5" s="1457">
        <f t="shared" si="0"/>
        <v>67</v>
      </c>
      <c r="J5" s="1457">
        <f t="shared" si="0"/>
        <v>246</v>
      </c>
      <c r="K5" s="1457">
        <f t="shared" si="0"/>
        <v>77</v>
      </c>
      <c r="L5" s="1457">
        <f t="shared" si="0"/>
        <v>18</v>
      </c>
      <c r="M5" s="1457">
        <f t="shared" si="0"/>
        <v>27</v>
      </c>
      <c r="N5" s="1457">
        <f t="shared" si="0"/>
        <v>17</v>
      </c>
      <c r="O5" s="1457">
        <f t="shared" si="0"/>
        <v>104</v>
      </c>
      <c r="P5" s="1457">
        <f t="shared" si="0"/>
        <v>74</v>
      </c>
      <c r="Q5" s="1457">
        <f t="shared" si="0"/>
        <v>4</v>
      </c>
      <c r="R5" s="735">
        <f t="shared" si="0"/>
        <v>8</v>
      </c>
      <c r="S5" s="1459">
        <f t="shared" si="0"/>
        <v>10082</v>
      </c>
      <c r="T5" s="730">
        <f t="shared" si="0"/>
        <v>250497</v>
      </c>
      <c r="U5" s="1458">
        <f t="shared" si="0"/>
        <v>891</v>
      </c>
      <c r="V5" s="1457">
        <f t="shared" si="0"/>
        <v>137547</v>
      </c>
      <c r="W5" s="1457">
        <f t="shared" si="0"/>
        <v>9476</v>
      </c>
      <c r="X5" s="1457">
        <f t="shared" si="0"/>
        <v>1417</v>
      </c>
      <c r="Y5" s="735">
        <f t="shared" si="0"/>
        <v>101098</v>
      </c>
      <c r="Z5" s="1458">
        <f t="shared" si="0"/>
        <v>302</v>
      </c>
      <c r="AA5" s="1457">
        <f t="shared" si="0"/>
        <v>192</v>
      </c>
      <c r="AB5" s="1457">
        <f t="shared" si="0"/>
        <v>60</v>
      </c>
      <c r="AC5" s="1457">
        <f t="shared" si="0"/>
        <v>28</v>
      </c>
      <c r="AD5" s="1457">
        <f t="shared" si="0"/>
        <v>0</v>
      </c>
      <c r="AE5" s="1457">
        <f t="shared" si="0"/>
        <v>13</v>
      </c>
      <c r="AF5" s="1457">
        <f t="shared" si="0"/>
        <v>31</v>
      </c>
      <c r="AG5" s="1457">
        <f t="shared" si="0"/>
        <v>2</v>
      </c>
      <c r="AH5" s="1457">
        <f t="shared" si="0"/>
        <v>6</v>
      </c>
      <c r="AI5" s="1457">
        <f t="shared" si="0"/>
        <v>10</v>
      </c>
      <c r="AJ5" s="1457">
        <f t="shared" si="0"/>
        <v>58</v>
      </c>
      <c r="AK5" s="735">
        <f t="shared" si="0"/>
        <v>259</v>
      </c>
      <c r="AL5" s="1458">
        <f t="shared" si="0"/>
        <v>39</v>
      </c>
      <c r="AM5" s="1457">
        <f t="shared" si="0"/>
        <v>3</v>
      </c>
      <c r="AN5" s="1457">
        <f t="shared" si="0"/>
        <v>4</v>
      </c>
      <c r="AO5" s="1456">
        <f t="shared" si="0"/>
        <v>79</v>
      </c>
    </row>
    <row r="6" spans="1:43" ht="17.100000000000001" customHeight="1" x14ac:dyDescent="0.7">
      <c r="A6" s="2791" t="s">
        <v>805</v>
      </c>
      <c r="B6" s="2792"/>
      <c r="C6" s="2792"/>
      <c r="D6" s="1455">
        <f t="shared" ref="D6:M8" si="1">SUMIF($A$9:$A$38,$AQ6,D$9:D$38)</f>
        <v>69</v>
      </c>
      <c r="E6" s="1453">
        <f t="shared" si="1"/>
        <v>27</v>
      </c>
      <c r="F6" s="1452">
        <f t="shared" si="1"/>
        <v>1</v>
      </c>
      <c r="G6" s="1452">
        <f t="shared" si="1"/>
        <v>10</v>
      </c>
      <c r="H6" s="1452">
        <f t="shared" si="1"/>
        <v>15</v>
      </c>
      <c r="I6" s="1452">
        <f t="shared" si="1"/>
        <v>15</v>
      </c>
      <c r="J6" s="1452">
        <f t="shared" si="1"/>
        <v>29</v>
      </c>
      <c r="K6" s="1452">
        <f t="shared" si="1"/>
        <v>10</v>
      </c>
      <c r="L6" s="1452">
        <f t="shared" si="1"/>
        <v>2</v>
      </c>
      <c r="M6" s="1452">
        <f t="shared" si="1"/>
        <v>6</v>
      </c>
      <c r="N6" s="1452">
        <f t="shared" ref="N6:W8" si="2">SUMIF($A$9:$A$38,$AQ6,N$9:N$38)</f>
        <v>4</v>
      </c>
      <c r="O6" s="1452">
        <f t="shared" si="2"/>
        <v>29</v>
      </c>
      <c r="P6" s="1452">
        <f t="shared" si="2"/>
        <v>3</v>
      </c>
      <c r="Q6" s="1452">
        <f t="shared" si="2"/>
        <v>2</v>
      </c>
      <c r="R6" s="727">
        <f t="shared" si="2"/>
        <v>1</v>
      </c>
      <c r="S6" s="1454">
        <f t="shared" si="2"/>
        <v>1309</v>
      </c>
      <c r="T6" s="723">
        <f t="shared" si="2"/>
        <v>33301</v>
      </c>
      <c r="U6" s="1453">
        <f t="shared" si="2"/>
        <v>16</v>
      </c>
      <c r="V6" s="1452">
        <f t="shared" si="2"/>
        <v>5030</v>
      </c>
      <c r="W6" s="1452">
        <f t="shared" si="2"/>
        <v>0</v>
      </c>
      <c r="X6" s="1452">
        <f t="shared" ref="X6:AG8" si="3">SUMIF($A$9:$A$38,$AQ6,X$9:X$38)</f>
        <v>0</v>
      </c>
      <c r="Y6" s="727">
        <f t="shared" si="3"/>
        <v>28255</v>
      </c>
      <c r="Z6" s="1453">
        <f t="shared" si="3"/>
        <v>62</v>
      </c>
      <c r="AA6" s="1452">
        <f t="shared" si="3"/>
        <v>9</v>
      </c>
      <c r="AB6" s="1452">
        <f t="shared" si="3"/>
        <v>8</v>
      </c>
      <c r="AC6" s="1452">
        <f t="shared" si="3"/>
        <v>2</v>
      </c>
      <c r="AD6" s="1452">
        <f t="shared" si="3"/>
        <v>0</v>
      </c>
      <c r="AE6" s="1452">
        <f t="shared" si="3"/>
        <v>0</v>
      </c>
      <c r="AF6" s="1452">
        <f t="shared" si="3"/>
        <v>2</v>
      </c>
      <c r="AG6" s="1452">
        <f t="shared" si="3"/>
        <v>1</v>
      </c>
      <c r="AH6" s="1452">
        <f t="shared" ref="AH6:AO8" si="4">SUMIF($A$9:$A$38,$AQ6,AH$9:AH$38)</f>
        <v>0</v>
      </c>
      <c r="AI6" s="1452">
        <f t="shared" si="4"/>
        <v>1</v>
      </c>
      <c r="AJ6" s="1452">
        <f t="shared" si="4"/>
        <v>5</v>
      </c>
      <c r="AK6" s="727">
        <f t="shared" si="4"/>
        <v>15</v>
      </c>
      <c r="AL6" s="1453">
        <f t="shared" si="4"/>
        <v>0</v>
      </c>
      <c r="AM6" s="1452">
        <f t="shared" si="4"/>
        <v>0</v>
      </c>
      <c r="AN6" s="1452">
        <f t="shared" si="4"/>
        <v>1</v>
      </c>
      <c r="AO6" s="1451">
        <f t="shared" si="4"/>
        <v>0</v>
      </c>
      <c r="AQ6" s="1" t="s">
        <v>782</v>
      </c>
    </row>
    <row r="7" spans="1:43" ht="17.100000000000001" customHeight="1" x14ac:dyDescent="0.7">
      <c r="A7" s="2795" t="s">
        <v>804</v>
      </c>
      <c r="B7" s="2796"/>
      <c r="C7" s="2796"/>
      <c r="D7" s="1450">
        <f t="shared" si="1"/>
        <v>224</v>
      </c>
      <c r="E7" s="1448">
        <f t="shared" si="1"/>
        <v>40</v>
      </c>
      <c r="F7" s="1447">
        <f t="shared" si="1"/>
        <v>2</v>
      </c>
      <c r="G7" s="1447">
        <f t="shared" si="1"/>
        <v>40</v>
      </c>
      <c r="H7" s="1447">
        <f t="shared" si="1"/>
        <v>43</v>
      </c>
      <c r="I7" s="1447">
        <f t="shared" si="1"/>
        <v>31</v>
      </c>
      <c r="J7" s="1447">
        <f t="shared" si="1"/>
        <v>74</v>
      </c>
      <c r="K7" s="1447">
        <f t="shared" si="1"/>
        <v>29</v>
      </c>
      <c r="L7" s="1447">
        <f t="shared" si="1"/>
        <v>9</v>
      </c>
      <c r="M7" s="1447">
        <f t="shared" si="1"/>
        <v>4</v>
      </c>
      <c r="N7" s="1447">
        <f t="shared" si="2"/>
        <v>8</v>
      </c>
      <c r="O7" s="1447">
        <f t="shared" si="2"/>
        <v>45</v>
      </c>
      <c r="P7" s="1447">
        <f t="shared" si="2"/>
        <v>25</v>
      </c>
      <c r="Q7" s="1447">
        <f t="shared" si="2"/>
        <v>1</v>
      </c>
      <c r="R7" s="720">
        <f t="shared" si="2"/>
        <v>1</v>
      </c>
      <c r="S7" s="1449">
        <f t="shared" si="2"/>
        <v>3081</v>
      </c>
      <c r="T7" s="716">
        <f t="shared" si="2"/>
        <v>60600</v>
      </c>
      <c r="U7" s="1448">
        <f t="shared" si="2"/>
        <v>386</v>
      </c>
      <c r="V7" s="1447">
        <f t="shared" si="2"/>
        <v>29461</v>
      </c>
      <c r="W7" s="1447">
        <f t="shared" si="2"/>
        <v>7619</v>
      </c>
      <c r="X7" s="1447">
        <f t="shared" si="3"/>
        <v>125</v>
      </c>
      <c r="Y7" s="720">
        <f t="shared" si="3"/>
        <v>22951</v>
      </c>
      <c r="Z7" s="1448">
        <f t="shared" si="3"/>
        <v>112</v>
      </c>
      <c r="AA7" s="1447">
        <f t="shared" si="3"/>
        <v>74</v>
      </c>
      <c r="AB7" s="1447">
        <f t="shared" si="3"/>
        <v>20</v>
      </c>
      <c r="AC7" s="1447">
        <f t="shared" si="3"/>
        <v>22</v>
      </c>
      <c r="AD7" s="1447">
        <f t="shared" si="3"/>
        <v>0</v>
      </c>
      <c r="AE7" s="1447">
        <f t="shared" si="3"/>
        <v>9</v>
      </c>
      <c r="AF7" s="1447">
        <f t="shared" si="3"/>
        <v>5</v>
      </c>
      <c r="AG7" s="1447">
        <f t="shared" si="3"/>
        <v>0</v>
      </c>
      <c r="AH7" s="1447">
        <f t="shared" si="4"/>
        <v>3</v>
      </c>
      <c r="AI7" s="1447">
        <f t="shared" si="4"/>
        <v>6</v>
      </c>
      <c r="AJ7" s="1447">
        <f t="shared" si="4"/>
        <v>31</v>
      </c>
      <c r="AK7" s="720">
        <f t="shared" si="4"/>
        <v>101</v>
      </c>
      <c r="AL7" s="1448">
        <f t="shared" si="4"/>
        <v>7</v>
      </c>
      <c r="AM7" s="1447">
        <f t="shared" si="4"/>
        <v>2</v>
      </c>
      <c r="AN7" s="1447">
        <f t="shared" si="4"/>
        <v>1</v>
      </c>
      <c r="AO7" s="1446">
        <f t="shared" si="4"/>
        <v>38</v>
      </c>
      <c r="AQ7" s="1" t="s">
        <v>765</v>
      </c>
    </row>
    <row r="8" spans="1:43" ht="17.100000000000001" customHeight="1" thickBot="1" x14ac:dyDescent="0.75">
      <c r="A8" s="2797" t="s">
        <v>803</v>
      </c>
      <c r="B8" s="2798"/>
      <c r="C8" s="2798"/>
      <c r="D8" s="1445">
        <f t="shared" si="1"/>
        <v>332</v>
      </c>
      <c r="E8" s="1443">
        <f t="shared" si="1"/>
        <v>43</v>
      </c>
      <c r="F8" s="1442">
        <f t="shared" si="1"/>
        <v>16</v>
      </c>
      <c r="G8" s="1442">
        <f t="shared" si="1"/>
        <v>59</v>
      </c>
      <c r="H8" s="1442">
        <f t="shared" si="1"/>
        <v>112</v>
      </c>
      <c r="I8" s="1442">
        <f t="shared" si="1"/>
        <v>21</v>
      </c>
      <c r="J8" s="1442">
        <f t="shared" si="1"/>
        <v>143</v>
      </c>
      <c r="K8" s="1442">
        <f t="shared" si="1"/>
        <v>38</v>
      </c>
      <c r="L8" s="1442">
        <f t="shared" si="1"/>
        <v>7</v>
      </c>
      <c r="M8" s="1442">
        <f t="shared" si="1"/>
        <v>17</v>
      </c>
      <c r="N8" s="1442">
        <f t="shared" si="2"/>
        <v>5</v>
      </c>
      <c r="O8" s="1442">
        <f t="shared" si="2"/>
        <v>30</v>
      </c>
      <c r="P8" s="1442">
        <f t="shared" si="2"/>
        <v>46</v>
      </c>
      <c r="Q8" s="1442">
        <f t="shared" si="2"/>
        <v>1</v>
      </c>
      <c r="R8" s="712">
        <f t="shared" si="2"/>
        <v>6</v>
      </c>
      <c r="S8" s="1444">
        <f t="shared" si="2"/>
        <v>5692</v>
      </c>
      <c r="T8" s="708">
        <f t="shared" si="2"/>
        <v>156596</v>
      </c>
      <c r="U8" s="1443">
        <f t="shared" si="2"/>
        <v>489</v>
      </c>
      <c r="V8" s="1442">
        <f t="shared" si="2"/>
        <v>103056</v>
      </c>
      <c r="W8" s="1442">
        <f t="shared" si="2"/>
        <v>1857</v>
      </c>
      <c r="X8" s="1442">
        <f t="shared" si="3"/>
        <v>1292</v>
      </c>
      <c r="Y8" s="712">
        <f t="shared" si="3"/>
        <v>49892</v>
      </c>
      <c r="Z8" s="1443">
        <f t="shared" si="3"/>
        <v>128</v>
      </c>
      <c r="AA8" s="1442">
        <f t="shared" si="3"/>
        <v>109</v>
      </c>
      <c r="AB8" s="1442">
        <f t="shared" si="3"/>
        <v>32</v>
      </c>
      <c r="AC8" s="1442">
        <f t="shared" si="3"/>
        <v>4</v>
      </c>
      <c r="AD8" s="1442">
        <f t="shared" si="3"/>
        <v>0</v>
      </c>
      <c r="AE8" s="1442">
        <f t="shared" si="3"/>
        <v>4</v>
      </c>
      <c r="AF8" s="1442">
        <f t="shared" si="3"/>
        <v>24</v>
      </c>
      <c r="AG8" s="1442">
        <f t="shared" si="3"/>
        <v>1</v>
      </c>
      <c r="AH8" s="1442">
        <f t="shared" si="4"/>
        <v>3</v>
      </c>
      <c r="AI8" s="1442">
        <f t="shared" si="4"/>
        <v>3</v>
      </c>
      <c r="AJ8" s="1442">
        <f t="shared" si="4"/>
        <v>22</v>
      </c>
      <c r="AK8" s="712">
        <f t="shared" si="4"/>
        <v>143</v>
      </c>
      <c r="AL8" s="1443">
        <f t="shared" si="4"/>
        <v>32</v>
      </c>
      <c r="AM8" s="1442">
        <f t="shared" si="4"/>
        <v>1</v>
      </c>
      <c r="AN8" s="1442">
        <f t="shared" si="4"/>
        <v>2</v>
      </c>
      <c r="AO8" s="1441">
        <f t="shared" si="4"/>
        <v>41</v>
      </c>
      <c r="AQ8" s="1" t="s">
        <v>844</v>
      </c>
    </row>
    <row r="9" spans="1:43" ht="16.5" customHeight="1" x14ac:dyDescent="0.7">
      <c r="A9" s="706" t="s">
        <v>761</v>
      </c>
      <c r="B9" s="2799" t="s">
        <v>801</v>
      </c>
      <c r="C9" s="2821"/>
      <c r="D9" s="1440">
        <v>176</v>
      </c>
      <c r="E9" s="1438">
        <v>12</v>
      </c>
      <c r="F9" s="1437">
        <v>12</v>
      </c>
      <c r="G9" s="1437">
        <v>10</v>
      </c>
      <c r="H9" s="1437">
        <v>79</v>
      </c>
      <c r="I9" s="1437">
        <v>9</v>
      </c>
      <c r="J9" s="1437">
        <v>63</v>
      </c>
      <c r="K9" s="1437">
        <v>22</v>
      </c>
      <c r="L9" s="1437">
        <v>4</v>
      </c>
      <c r="M9" s="1437">
        <v>16</v>
      </c>
      <c r="N9" s="1437">
        <v>1</v>
      </c>
      <c r="O9" s="1437">
        <v>14</v>
      </c>
      <c r="P9" s="1437">
        <v>12</v>
      </c>
      <c r="Q9" s="1437">
        <v>0</v>
      </c>
      <c r="R9" s="703">
        <v>0</v>
      </c>
      <c r="S9" s="1439">
        <v>3183</v>
      </c>
      <c r="T9" s="699">
        <v>104327</v>
      </c>
      <c r="U9" s="1438">
        <v>264</v>
      </c>
      <c r="V9" s="1437">
        <v>60379</v>
      </c>
      <c r="W9" s="1437">
        <v>902</v>
      </c>
      <c r="X9" s="1437">
        <v>292</v>
      </c>
      <c r="Y9" s="703">
        <v>42490</v>
      </c>
      <c r="Z9" s="1438">
        <v>67</v>
      </c>
      <c r="AA9" s="1437">
        <v>58</v>
      </c>
      <c r="AB9" s="1437">
        <v>22</v>
      </c>
      <c r="AC9" s="1437">
        <v>2</v>
      </c>
      <c r="AD9" s="1437">
        <v>0</v>
      </c>
      <c r="AE9" s="1437">
        <v>2</v>
      </c>
      <c r="AF9" s="1437">
        <v>3</v>
      </c>
      <c r="AG9" s="1437">
        <v>0</v>
      </c>
      <c r="AH9" s="1437">
        <v>3</v>
      </c>
      <c r="AI9" s="1437">
        <v>0</v>
      </c>
      <c r="AJ9" s="1437">
        <v>17</v>
      </c>
      <c r="AK9" s="703">
        <v>59</v>
      </c>
      <c r="AL9" s="1438">
        <v>1</v>
      </c>
      <c r="AM9" s="1437">
        <v>0</v>
      </c>
      <c r="AN9" s="1437">
        <v>0</v>
      </c>
      <c r="AO9" s="1436">
        <v>30</v>
      </c>
    </row>
    <row r="10" spans="1:43" ht="16.5" customHeight="1" x14ac:dyDescent="0.7">
      <c r="A10" s="694" t="s">
        <v>765</v>
      </c>
      <c r="B10" s="2822" t="s">
        <v>799</v>
      </c>
      <c r="C10" s="2823"/>
      <c r="D10" s="298">
        <v>23</v>
      </c>
      <c r="E10" s="1434">
        <v>10</v>
      </c>
      <c r="F10" s="1433">
        <v>1</v>
      </c>
      <c r="G10" s="1433">
        <v>4</v>
      </c>
      <c r="H10" s="1433">
        <v>8</v>
      </c>
      <c r="I10" s="1433">
        <v>4</v>
      </c>
      <c r="J10" s="1433">
        <v>10</v>
      </c>
      <c r="K10" s="1433">
        <v>3</v>
      </c>
      <c r="L10" s="1433">
        <v>1</v>
      </c>
      <c r="M10" s="1433">
        <v>2</v>
      </c>
      <c r="N10" s="1433">
        <v>0</v>
      </c>
      <c r="O10" s="1433">
        <v>3</v>
      </c>
      <c r="P10" s="1433">
        <v>4</v>
      </c>
      <c r="Q10" s="1433">
        <v>0</v>
      </c>
      <c r="R10" s="692">
        <v>0</v>
      </c>
      <c r="S10" s="1435">
        <v>1223</v>
      </c>
      <c r="T10" s="297">
        <v>17527</v>
      </c>
      <c r="U10" s="1434">
        <v>0</v>
      </c>
      <c r="V10" s="1433">
        <v>16639</v>
      </c>
      <c r="W10" s="1433">
        <v>184</v>
      </c>
      <c r="X10" s="1433">
        <v>42</v>
      </c>
      <c r="Y10" s="692">
        <v>662</v>
      </c>
      <c r="Z10" s="1434">
        <v>6</v>
      </c>
      <c r="AA10" s="1433">
        <v>3</v>
      </c>
      <c r="AB10" s="1433">
        <v>1</v>
      </c>
      <c r="AC10" s="1433">
        <v>0</v>
      </c>
      <c r="AD10" s="1433">
        <v>0</v>
      </c>
      <c r="AE10" s="1433">
        <v>0</v>
      </c>
      <c r="AF10" s="1433">
        <v>0</v>
      </c>
      <c r="AG10" s="1433">
        <v>0</v>
      </c>
      <c r="AH10" s="1433">
        <v>0</v>
      </c>
      <c r="AI10" s="1433">
        <v>0</v>
      </c>
      <c r="AJ10" s="1433">
        <v>0</v>
      </c>
      <c r="AK10" s="692">
        <v>18</v>
      </c>
      <c r="AL10" s="1434">
        <v>2</v>
      </c>
      <c r="AM10" s="1433">
        <v>0</v>
      </c>
      <c r="AN10" s="1433">
        <v>1</v>
      </c>
      <c r="AO10" s="1432">
        <v>0</v>
      </c>
    </row>
    <row r="11" spans="1:43" ht="16.5" customHeight="1" x14ac:dyDescent="0.7">
      <c r="A11" s="694" t="s">
        <v>765</v>
      </c>
      <c r="B11" s="2822" t="s">
        <v>797</v>
      </c>
      <c r="C11" s="2823" t="s">
        <v>797</v>
      </c>
      <c r="D11" s="298">
        <v>10</v>
      </c>
      <c r="E11" s="1434">
        <v>0</v>
      </c>
      <c r="F11" s="1433">
        <v>0</v>
      </c>
      <c r="G11" s="1433">
        <v>1</v>
      </c>
      <c r="H11" s="1433">
        <v>0</v>
      </c>
      <c r="I11" s="1433">
        <v>4</v>
      </c>
      <c r="J11" s="1433">
        <v>7</v>
      </c>
      <c r="K11" s="1433">
        <v>0</v>
      </c>
      <c r="L11" s="1433">
        <v>0</v>
      </c>
      <c r="M11" s="1433">
        <v>0</v>
      </c>
      <c r="N11" s="1433">
        <v>0</v>
      </c>
      <c r="O11" s="1433">
        <v>4</v>
      </c>
      <c r="P11" s="1433">
        <v>1</v>
      </c>
      <c r="Q11" s="1433">
        <v>0</v>
      </c>
      <c r="R11" s="692">
        <v>0</v>
      </c>
      <c r="S11" s="1435">
        <v>408</v>
      </c>
      <c r="T11" s="297">
        <v>20718</v>
      </c>
      <c r="U11" s="1434">
        <v>1</v>
      </c>
      <c r="V11" s="1433">
        <v>3312</v>
      </c>
      <c r="W11" s="1433">
        <v>3821</v>
      </c>
      <c r="X11" s="1433">
        <v>0</v>
      </c>
      <c r="Y11" s="692">
        <v>13584</v>
      </c>
      <c r="Z11" s="1434">
        <v>7</v>
      </c>
      <c r="AA11" s="1433">
        <v>1</v>
      </c>
      <c r="AB11" s="1433">
        <v>0</v>
      </c>
      <c r="AC11" s="1433">
        <v>0</v>
      </c>
      <c r="AD11" s="1433">
        <v>0</v>
      </c>
      <c r="AE11" s="1433">
        <v>0</v>
      </c>
      <c r="AF11" s="1433">
        <v>0</v>
      </c>
      <c r="AG11" s="1433">
        <v>0</v>
      </c>
      <c r="AH11" s="1433">
        <v>0</v>
      </c>
      <c r="AI11" s="1433">
        <v>0</v>
      </c>
      <c r="AJ11" s="1433">
        <v>8</v>
      </c>
      <c r="AK11" s="692">
        <v>9</v>
      </c>
      <c r="AL11" s="1434">
        <v>2</v>
      </c>
      <c r="AM11" s="1433">
        <v>0</v>
      </c>
      <c r="AN11" s="1433">
        <v>0</v>
      </c>
      <c r="AO11" s="1432">
        <v>8</v>
      </c>
    </row>
    <row r="12" spans="1:43" ht="16.5" customHeight="1" x14ac:dyDescent="0.7">
      <c r="A12" s="694" t="s">
        <v>765</v>
      </c>
      <c r="B12" s="2822" t="s">
        <v>796</v>
      </c>
      <c r="C12" s="2823" t="s">
        <v>796</v>
      </c>
      <c r="D12" s="298">
        <v>4</v>
      </c>
      <c r="E12" s="1434">
        <v>0</v>
      </c>
      <c r="F12" s="1433">
        <v>0</v>
      </c>
      <c r="G12" s="1433">
        <v>0</v>
      </c>
      <c r="H12" s="1433">
        <v>1</v>
      </c>
      <c r="I12" s="1433">
        <v>1</v>
      </c>
      <c r="J12" s="1433">
        <v>2</v>
      </c>
      <c r="K12" s="1433">
        <v>0</v>
      </c>
      <c r="L12" s="1433">
        <v>0</v>
      </c>
      <c r="M12" s="1433">
        <v>0</v>
      </c>
      <c r="N12" s="1433">
        <v>0</v>
      </c>
      <c r="O12" s="1433">
        <v>1</v>
      </c>
      <c r="P12" s="1433">
        <v>1</v>
      </c>
      <c r="Q12" s="1433">
        <v>0</v>
      </c>
      <c r="R12" s="692">
        <v>0</v>
      </c>
      <c r="S12" s="1435">
        <v>71</v>
      </c>
      <c r="T12" s="297">
        <v>876</v>
      </c>
      <c r="U12" s="1434">
        <v>0</v>
      </c>
      <c r="V12" s="1433">
        <v>75</v>
      </c>
      <c r="W12" s="1433">
        <v>2</v>
      </c>
      <c r="X12" s="1433">
        <v>0</v>
      </c>
      <c r="Y12" s="692">
        <v>799</v>
      </c>
      <c r="Z12" s="1434">
        <v>4</v>
      </c>
      <c r="AA12" s="1433">
        <v>2</v>
      </c>
      <c r="AB12" s="1433">
        <v>1</v>
      </c>
      <c r="AC12" s="1433">
        <v>0</v>
      </c>
      <c r="AD12" s="1433">
        <v>0</v>
      </c>
      <c r="AE12" s="1433">
        <v>0</v>
      </c>
      <c r="AF12" s="1433">
        <v>0</v>
      </c>
      <c r="AG12" s="1433">
        <v>0</v>
      </c>
      <c r="AH12" s="1433">
        <v>0</v>
      </c>
      <c r="AI12" s="1433">
        <v>0</v>
      </c>
      <c r="AJ12" s="1433">
        <v>1</v>
      </c>
      <c r="AK12" s="692">
        <v>0</v>
      </c>
      <c r="AL12" s="1434">
        <v>0</v>
      </c>
      <c r="AM12" s="1433">
        <v>0</v>
      </c>
      <c r="AN12" s="1433">
        <v>0</v>
      </c>
      <c r="AO12" s="1432">
        <v>4</v>
      </c>
    </row>
    <row r="13" spans="1:43" ht="16.5" customHeight="1" x14ac:dyDescent="0.7">
      <c r="A13" s="694" t="s">
        <v>761</v>
      </c>
      <c r="B13" s="2822" t="s">
        <v>795</v>
      </c>
      <c r="C13" s="2823" t="s">
        <v>795</v>
      </c>
      <c r="D13" s="298">
        <v>21</v>
      </c>
      <c r="E13" s="1434">
        <v>3</v>
      </c>
      <c r="F13" s="1433">
        <v>2</v>
      </c>
      <c r="G13" s="1433">
        <v>8</v>
      </c>
      <c r="H13" s="1433">
        <v>6</v>
      </c>
      <c r="I13" s="1433">
        <v>4</v>
      </c>
      <c r="J13" s="1433">
        <v>9</v>
      </c>
      <c r="K13" s="1433">
        <v>1</v>
      </c>
      <c r="L13" s="1433">
        <v>0</v>
      </c>
      <c r="M13" s="1433">
        <v>0</v>
      </c>
      <c r="N13" s="1433">
        <v>0</v>
      </c>
      <c r="O13" s="1433">
        <v>2</v>
      </c>
      <c r="P13" s="1433">
        <v>5</v>
      </c>
      <c r="Q13" s="1433">
        <v>0</v>
      </c>
      <c r="R13" s="692">
        <v>0</v>
      </c>
      <c r="S13" s="1435">
        <v>540</v>
      </c>
      <c r="T13" s="297">
        <v>6187</v>
      </c>
      <c r="U13" s="1434">
        <v>0</v>
      </c>
      <c r="V13" s="1433">
        <v>5386</v>
      </c>
      <c r="W13" s="1433">
        <v>640</v>
      </c>
      <c r="X13" s="1433">
        <v>0</v>
      </c>
      <c r="Y13" s="692">
        <v>161</v>
      </c>
      <c r="Z13" s="1434">
        <v>5</v>
      </c>
      <c r="AA13" s="1433">
        <v>11</v>
      </c>
      <c r="AB13" s="1433">
        <v>2</v>
      </c>
      <c r="AC13" s="1433">
        <v>0</v>
      </c>
      <c r="AD13" s="1433">
        <v>0</v>
      </c>
      <c r="AE13" s="1433">
        <v>0</v>
      </c>
      <c r="AF13" s="1433">
        <v>0</v>
      </c>
      <c r="AG13" s="1433">
        <v>0</v>
      </c>
      <c r="AH13" s="1433">
        <v>0</v>
      </c>
      <c r="AI13" s="1433">
        <v>0</v>
      </c>
      <c r="AJ13" s="1433">
        <v>0</v>
      </c>
      <c r="AK13" s="692">
        <v>4</v>
      </c>
      <c r="AL13" s="1434">
        <v>0</v>
      </c>
      <c r="AM13" s="1433">
        <v>0</v>
      </c>
      <c r="AN13" s="1433">
        <v>2</v>
      </c>
      <c r="AO13" s="1432">
        <v>2</v>
      </c>
    </row>
    <row r="14" spans="1:43" ht="16.5" customHeight="1" x14ac:dyDescent="0.7">
      <c r="A14" s="694" t="s">
        <v>765</v>
      </c>
      <c r="B14" s="2822" t="s">
        <v>793</v>
      </c>
      <c r="C14" s="2823" t="s">
        <v>793</v>
      </c>
      <c r="D14" s="298">
        <v>44</v>
      </c>
      <c r="E14" s="1434">
        <v>1</v>
      </c>
      <c r="F14" s="1433">
        <v>0</v>
      </c>
      <c r="G14" s="1433">
        <v>15</v>
      </c>
      <c r="H14" s="1433">
        <v>7</v>
      </c>
      <c r="I14" s="1433">
        <v>9</v>
      </c>
      <c r="J14" s="1433">
        <v>10</v>
      </c>
      <c r="K14" s="1433">
        <v>3</v>
      </c>
      <c r="L14" s="1433">
        <v>0</v>
      </c>
      <c r="M14" s="1433">
        <v>0</v>
      </c>
      <c r="N14" s="1433">
        <v>0</v>
      </c>
      <c r="O14" s="1433">
        <v>0</v>
      </c>
      <c r="P14" s="1433">
        <v>0</v>
      </c>
      <c r="Q14" s="1433">
        <v>0</v>
      </c>
      <c r="R14" s="692">
        <v>0</v>
      </c>
      <c r="S14" s="1435">
        <v>117</v>
      </c>
      <c r="T14" s="297">
        <v>3485</v>
      </c>
      <c r="U14" s="1434">
        <v>98</v>
      </c>
      <c r="V14" s="1433">
        <v>565</v>
      </c>
      <c r="W14" s="1433">
        <v>208</v>
      </c>
      <c r="X14" s="1433">
        <v>35</v>
      </c>
      <c r="Y14" s="692">
        <v>2579</v>
      </c>
      <c r="Z14" s="1434">
        <v>18</v>
      </c>
      <c r="AA14" s="1433">
        <v>10</v>
      </c>
      <c r="AB14" s="1433">
        <v>1</v>
      </c>
      <c r="AC14" s="1433">
        <v>0</v>
      </c>
      <c r="AD14" s="1433">
        <v>0</v>
      </c>
      <c r="AE14" s="1433">
        <v>0</v>
      </c>
      <c r="AF14" s="1433">
        <v>2</v>
      </c>
      <c r="AG14" s="1433">
        <v>0</v>
      </c>
      <c r="AH14" s="1433">
        <v>0</v>
      </c>
      <c r="AI14" s="1433">
        <v>0</v>
      </c>
      <c r="AJ14" s="1433">
        <v>6</v>
      </c>
      <c r="AK14" s="692">
        <v>14</v>
      </c>
      <c r="AL14" s="1434">
        <v>0</v>
      </c>
      <c r="AM14" s="1433">
        <v>0</v>
      </c>
      <c r="AN14" s="1433">
        <v>0</v>
      </c>
      <c r="AO14" s="1432">
        <v>0</v>
      </c>
    </row>
    <row r="15" spans="1:43" ht="16.5" customHeight="1" x14ac:dyDescent="0.7">
      <c r="A15" s="694" t="s">
        <v>765</v>
      </c>
      <c r="B15" s="2822" t="s">
        <v>792</v>
      </c>
      <c r="C15" s="2823" t="s">
        <v>792</v>
      </c>
      <c r="D15" s="298">
        <v>14</v>
      </c>
      <c r="E15" s="1434">
        <v>0</v>
      </c>
      <c r="F15" s="1433">
        <v>1</v>
      </c>
      <c r="G15" s="1433">
        <v>6</v>
      </c>
      <c r="H15" s="1433">
        <v>5</v>
      </c>
      <c r="I15" s="1433">
        <v>1</v>
      </c>
      <c r="J15" s="1433">
        <v>3</v>
      </c>
      <c r="K15" s="1433">
        <v>0</v>
      </c>
      <c r="L15" s="1433">
        <v>0</v>
      </c>
      <c r="M15" s="1433">
        <v>0</v>
      </c>
      <c r="N15" s="1433">
        <v>0</v>
      </c>
      <c r="O15" s="1433">
        <v>1</v>
      </c>
      <c r="P15" s="1433">
        <v>1</v>
      </c>
      <c r="Q15" s="1433">
        <v>0</v>
      </c>
      <c r="R15" s="692">
        <v>0</v>
      </c>
      <c r="S15" s="1435">
        <v>64</v>
      </c>
      <c r="T15" s="297">
        <v>851</v>
      </c>
      <c r="U15" s="1434">
        <v>117</v>
      </c>
      <c r="V15" s="1433">
        <v>570</v>
      </c>
      <c r="W15" s="1433">
        <v>30</v>
      </c>
      <c r="X15" s="1433">
        <v>15</v>
      </c>
      <c r="Y15" s="692">
        <v>61</v>
      </c>
      <c r="Z15" s="1434">
        <v>3</v>
      </c>
      <c r="AA15" s="1433">
        <v>8</v>
      </c>
      <c r="AB15" s="1433">
        <v>4</v>
      </c>
      <c r="AC15" s="1433">
        <v>3</v>
      </c>
      <c r="AD15" s="1433">
        <v>0</v>
      </c>
      <c r="AE15" s="1433">
        <v>0</v>
      </c>
      <c r="AF15" s="1433">
        <v>1</v>
      </c>
      <c r="AG15" s="1433">
        <v>0</v>
      </c>
      <c r="AH15" s="1433">
        <v>0</v>
      </c>
      <c r="AI15" s="1433">
        <v>0</v>
      </c>
      <c r="AJ15" s="1433">
        <v>1</v>
      </c>
      <c r="AK15" s="692">
        <v>4</v>
      </c>
      <c r="AL15" s="1434">
        <v>3</v>
      </c>
      <c r="AM15" s="1433">
        <v>1</v>
      </c>
      <c r="AN15" s="1433">
        <v>0</v>
      </c>
      <c r="AO15" s="1432">
        <v>0</v>
      </c>
    </row>
    <row r="16" spans="1:43" ht="16.5" customHeight="1" x14ac:dyDescent="0.7">
      <c r="A16" s="694" t="s">
        <v>765</v>
      </c>
      <c r="B16" s="2822" t="s">
        <v>791</v>
      </c>
      <c r="C16" s="2823" t="s">
        <v>791</v>
      </c>
      <c r="D16" s="298">
        <v>73</v>
      </c>
      <c r="E16" s="1434">
        <v>20</v>
      </c>
      <c r="F16" s="1433">
        <v>0</v>
      </c>
      <c r="G16" s="1433">
        <v>7</v>
      </c>
      <c r="H16" s="1433">
        <v>6</v>
      </c>
      <c r="I16" s="1433">
        <v>5</v>
      </c>
      <c r="J16" s="1433">
        <v>24</v>
      </c>
      <c r="K16" s="1433">
        <v>16</v>
      </c>
      <c r="L16" s="1433">
        <v>3</v>
      </c>
      <c r="M16" s="1433">
        <v>1</v>
      </c>
      <c r="N16" s="1433">
        <v>6</v>
      </c>
      <c r="O16" s="1433">
        <v>26</v>
      </c>
      <c r="P16" s="1433">
        <v>8</v>
      </c>
      <c r="Q16" s="1433">
        <v>0</v>
      </c>
      <c r="R16" s="692">
        <v>0</v>
      </c>
      <c r="S16" s="1435">
        <v>130</v>
      </c>
      <c r="T16" s="297">
        <v>2713</v>
      </c>
      <c r="U16" s="1434">
        <v>132</v>
      </c>
      <c r="V16" s="1433">
        <v>1330</v>
      </c>
      <c r="W16" s="1433">
        <v>30</v>
      </c>
      <c r="X16" s="1433">
        <v>33</v>
      </c>
      <c r="Y16" s="692">
        <v>1188</v>
      </c>
      <c r="Z16" s="1434">
        <v>35</v>
      </c>
      <c r="AA16" s="1433">
        <v>37</v>
      </c>
      <c r="AB16" s="1433">
        <v>2</v>
      </c>
      <c r="AC16" s="1433">
        <v>17</v>
      </c>
      <c r="AD16" s="1433">
        <v>0</v>
      </c>
      <c r="AE16" s="1433">
        <v>0</v>
      </c>
      <c r="AF16" s="1433">
        <v>0</v>
      </c>
      <c r="AG16" s="1433">
        <v>0</v>
      </c>
      <c r="AH16" s="1433">
        <v>1</v>
      </c>
      <c r="AI16" s="1433">
        <v>5</v>
      </c>
      <c r="AJ16" s="1433">
        <v>11</v>
      </c>
      <c r="AK16" s="692">
        <v>39</v>
      </c>
      <c r="AL16" s="1434">
        <v>0</v>
      </c>
      <c r="AM16" s="1433">
        <v>0</v>
      </c>
      <c r="AN16" s="1433">
        <v>0</v>
      </c>
      <c r="AO16" s="1432">
        <v>21</v>
      </c>
    </row>
    <row r="17" spans="1:41" ht="16.5" customHeight="1" x14ac:dyDescent="0.7">
      <c r="A17" s="694" t="s">
        <v>765</v>
      </c>
      <c r="B17" s="2822" t="s">
        <v>790</v>
      </c>
      <c r="C17" s="2823" t="s">
        <v>790</v>
      </c>
      <c r="D17" s="298">
        <v>1</v>
      </c>
      <c r="E17" s="1434">
        <v>1</v>
      </c>
      <c r="F17" s="1433">
        <v>0</v>
      </c>
      <c r="G17" s="1433">
        <v>1</v>
      </c>
      <c r="H17" s="1433">
        <v>1</v>
      </c>
      <c r="I17" s="1433">
        <v>1</v>
      </c>
      <c r="J17" s="1433">
        <v>1</v>
      </c>
      <c r="K17" s="1433">
        <v>1</v>
      </c>
      <c r="L17" s="1433">
        <v>0</v>
      </c>
      <c r="M17" s="1433">
        <v>1</v>
      </c>
      <c r="N17" s="1433">
        <v>1</v>
      </c>
      <c r="O17" s="1433">
        <v>1</v>
      </c>
      <c r="P17" s="1433">
        <v>1</v>
      </c>
      <c r="Q17" s="1433">
        <v>1</v>
      </c>
      <c r="R17" s="692">
        <v>0</v>
      </c>
      <c r="S17" s="1435">
        <v>135</v>
      </c>
      <c r="T17" s="297">
        <v>2051</v>
      </c>
      <c r="U17" s="1434">
        <v>0</v>
      </c>
      <c r="V17" s="1433">
        <v>2010</v>
      </c>
      <c r="W17" s="1433">
        <v>41</v>
      </c>
      <c r="X17" s="1433">
        <v>0</v>
      </c>
      <c r="Y17" s="692">
        <v>0</v>
      </c>
      <c r="Z17" s="1434">
        <v>1</v>
      </c>
      <c r="AA17" s="1433">
        <v>1</v>
      </c>
      <c r="AB17" s="1433">
        <v>1</v>
      </c>
      <c r="AC17" s="1433">
        <v>0</v>
      </c>
      <c r="AD17" s="1433">
        <v>0</v>
      </c>
      <c r="AE17" s="1433">
        <v>0</v>
      </c>
      <c r="AF17" s="1433">
        <v>0</v>
      </c>
      <c r="AG17" s="1433">
        <v>0</v>
      </c>
      <c r="AH17" s="1433">
        <v>1</v>
      </c>
      <c r="AI17" s="1433">
        <v>1</v>
      </c>
      <c r="AJ17" s="1433">
        <v>1</v>
      </c>
      <c r="AK17" s="692">
        <v>1</v>
      </c>
      <c r="AL17" s="1434">
        <v>0</v>
      </c>
      <c r="AM17" s="1433">
        <v>0</v>
      </c>
      <c r="AN17" s="1433">
        <v>0</v>
      </c>
      <c r="AO17" s="1432">
        <v>0</v>
      </c>
    </row>
    <row r="18" spans="1:41" ht="16.5" customHeight="1" x14ac:dyDescent="0.7">
      <c r="A18" s="694" t="s">
        <v>761</v>
      </c>
      <c r="B18" s="2822" t="s">
        <v>789</v>
      </c>
      <c r="C18" s="2823" t="s">
        <v>789</v>
      </c>
      <c r="D18" s="298">
        <v>8</v>
      </c>
      <c r="E18" s="1434">
        <v>0</v>
      </c>
      <c r="F18" s="1433">
        <v>0</v>
      </c>
      <c r="G18" s="1433">
        <v>4</v>
      </c>
      <c r="H18" s="1433">
        <v>3</v>
      </c>
      <c r="I18" s="1433">
        <v>0</v>
      </c>
      <c r="J18" s="1433">
        <v>5</v>
      </c>
      <c r="K18" s="1433">
        <v>1</v>
      </c>
      <c r="L18" s="1433">
        <v>1</v>
      </c>
      <c r="M18" s="1433">
        <v>0</v>
      </c>
      <c r="N18" s="1433">
        <v>0</v>
      </c>
      <c r="O18" s="1433">
        <v>0</v>
      </c>
      <c r="P18" s="1433">
        <v>4</v>
      </c>
      <c r="Q18" s="1433">
        <v>0</v>
      </c>
      <c r="R18" s="692">
        <v>4</v>
      </c>
      <c r="S18" s="1435">
        <v>189</v>
      </c>
      <c r="T18" s="297">
        <v>2400</v>
      </c>
      <c r="U18" s="1434">
        <v>0</v>
      </c>
      <c r="V18" s="1433">
        <v>2400</v>
      </c>
      <c r="W18" s="1433">
        <v>0</v>
      </c>
      <c r="X18" s="1433">
        <v>0</v>
      </c>
      <c r="Y18" s="692">
        <v>0</v>
      </c>
      <c r="Z18" s="1434">
        <v>0</v>
      </c>
      <c r="AA18" s="1433">
        <v>5</v>
      </c>
      <c r="AB18" s="1433">
        <v>1</v>
      </c>
      <c r="AC18" s="1433">
        <v>0</v>
      </c>
      <c r="AD18" s="1433">
        <v>0</v>
      </c>
      <c r="AE18" s="1433">
        <v>0</v>
      </c>
      <c r="AF18" s="1433">
        <v>0</v>
      </c>
      <c r="AG18" s="1433">
        <v>1</v>
      </c>
      <c r="AH18" s="1433">
        <v>0</v>
      </c>
      <c r="AI18" s="1433">
        <v>0</v>
      </c>
      <c r="AJ18" s="1433">
        <v>0</v>
      </c>
      <c r="AK18" s="692">
        <v>1</v>
      </c>
      <c r="AL18" s="1434">
        <v>4</v>
      </c>
      <c r="AM18" s="1433">
        <v>0</v>
      </c>
      <c r="AN18" s="1433">
        <v>0</v>
      </c>
      <c r="AO18" s="1432">
        <v>0</v>
      </c>
    </row>
    <row r="19" spans="1:41" ht="16.5" customHeight="1" x14ac:dyDescent="0.7">
      <c r="A19" s="694" t="s">
        <v>765</v>
      </c>
      <c r="B19" s="2822" t="s">
        <v>788</v>
      </c>
      <c r="C19" s="2823" t="s">
        <v>788</v>
      </c>
      <c r="D19" s="298">
        <v>14</v>
      </c>
      <c r="E19" s="1434">
        <v>0</v>
      </c>
      <c r="F19" s="1433">
        <v>0</v>
      </c>
      <c r="G19" s="1433">
        <v>2</v>
      </c>
      <c r="H19" s="1433">
        <v>6</v>
      </c>
      <c r="I19" s="1433">
        <v>2</v>
      </c>
      <c r="J19" s="1433">
        <v>3</v>
      </c>
      <c r="K19" s="1433">
        <v>0</v>
      </c>
      <c r="L19" s="1433">
        <v>3</v>
      </c>
      <c r="M19" s="1433">
        <v>0</v>
      </c>
      <c r="N19" s="1433">
        <v>0</v>
      </c>
      <c r="O19" s="1433">
        <v>1</v>
      </c>
      <c r="P19" s="1433">
        <v>1</v>
      </c>
      <c r="Q19" s="1433">
        <v>0</v>
      </c>
      <c r="R19" s="692">
        <v>0</v>
      </c>
      <c r="S19" s="1435">
        <v>149</v>
      </c>
      <c r="T19" s="297">
        <v>2329</v>
      </c>
      <c r="U19" s="1434">
        <v>0</v>
      </c>
      <c r="V19" s="1433">
        <v>1305</v>
      </c>
      <c r="W19" s="1433">
        <v>282</v>
      </c>
      <c r="X19" s="1433">
        <v>0</v>
      </c>
      <c r="Y19" s="692">
        <v>742</v>
      </c>
      <c r="Z19" s="1434">
        <v>8</v>
      </c>
      <c r="AA19" s="1433">
        <v>1</v>
      </c>
      <c r="AB19" s="1433">
        <v>7</v>
      </c>
      <c r="AC19" s="1433">
        <v>0</v>
      </c>
      <c r="AD19" s="1433">
        <v>0</v>
      </c>
      <c r="AE19" s="1433">
        <v>0</v>
      </c>
      <c r="AF19" s="1433">
        <v>1</v>
      </c>
      <c r="AG19" s="1433">
        <v>0</v>
      </c>
      <c r="AH19" s="1433">
        <v>1</v>
      </c>
      <c r="AI19" s="1433">
        <v>0</v>
      </c>
      <c r="AJ19" s="1433">
        <v>0</v>
      </c>
      <c r="AK19" s="692">
        <v>4</v>
      </c>
      <c r="AL19" s="1434">
        <v>0</v>
      </c>
      <c r="AM19" s="1433">
        <v>0</v>
      </c>
      <c r="AN19" s="1433">
        <v>0</v>
      </c>
      <c r="AO19" s="1432">
        <v>0</v>
      </c>
    </row>
    <row r="20" spans="1:41" ht="16.5" customHeight="1" x14ac:dyDescent="0.7">
      <c r="A20" s="694" t="s">
        <v>782</v>
      </c>
      <c r="B20" s="2822" t="s">
        <v>787</v>
      </c>
      <c r="C20" s="2823" t="s">
        <v>787</v>
      </c>
      <c r="D20" s="298">
        <v>7</v>
      </c>
      <c r="E20" s="1434">
        <v>5</v>
      </c>
      <c r="F20" s="1433">
        <v>0</v>
      </c>
      <c r="G20" s="1433">
        <v>0</v>
      </c>
      <c r="H20" s="1433">
        <v>1</v>
      </c>
      <c r="I20" s="1433">
        <v>1</v>
      </c>
      <c r="J20" s="1433">
        <v>2</v>
      </c>
      <c r="K20" s="1433">
        <v>1</v>
      </c>
      <c r="L20" s="1433">
        <v>0</v>
      </c>
      <c r="M20" s="1433">
        <v>1</v>
      </c>
      <c r="N20" s="1433">
        <v>2</v>
      </c>
      <c r="O20" s="1433">
        <v>3</v>
      </c>
      <c r="P20" s="1433">
        <v>0</v>
      </c>
      <c r="Q20" s="1433">
        <v>0</v>
      </c>
      <c r="R20" s="692">
        <v>0</v>
      </c>
      <c r="S20" s="1435">
        <v>23</v>
      </c>
      <c r="T20" s="297">
        <v>334</v>
      </c>
      <c r="U20" s="1434">
        <v>16</v>
      </c>
      <c r="V20" s="1433">
        <v>224</v>
      </c>
      <c r="W20" s="1433">
        <v>0</v>
      </c>
      <c r="X20" s="1433">
        <v>0</v>
      </c>
      <c r="Y20" s="692">
        <v>94</v>
      </c>
      <c r="Z20" s="1434">
        <v>6</v>
      </c>
      <c r="AA20" s="1433">
        <v>3</v>
      </c>
      <c r="AB20" s="1433">
        <v>1</v>
      </c>
      <c r="AC20" s="1433">
        <v>1</v>
      </c>
      <c r="AD20" s="1433">
        <v>0</v>
      </c>
      <c r="AE20" s="1433">
        <v>0</v>
      </c>
      <c r="AF20" s="1433">
        <v>0</v>
      </c>
      <c r="AG20" s="1433">
        <v>1</v>
      </c>
      <c r="AH20" s="1433">
        <v>0</v>
      </c>
      <c r="AI20" s="1433">
        <v>0</v>
      </c>
      <c r="AJ20" s="1433">
        <v>0</v>
      </c>
      <c r="AK20" s="692">
        <v>0</v>
      </c>
      <c r="AL20" s="1434">
        <v>0</v>
      </c>
      <c r="AM20" s="1433">
        <v>0</v>
      </c>
      <c r="AN20" s="1433">
        <v>0</v>
      </c>
      <c r="AO20" s="1432">
        <v>0</v>
      </c>
    </row>
    <row r="21" spans="1:41" ht="16.5" customHeight="1" x14ac:dyDescent="0.7">
      <c r="A21" s="694" t="s">
        <v>782</v>
      </c>
      <c r="B21" s="2822" t="s">
        <v>785</v>
      </c>
      <c r="C21" s="2823" t="s">
        <v>785</v>
      </c>
      <c r="D21" s="298">
        <v>2</v>
      </c>
      <c r="E21" s="1434">
        <v>2</v>
      </c>
      <c r="F21" s="1433">
        <v>1</v>
      </c>
      <c r="G21" s="1433">
        <v>2</v>
      </c>
      <c r="H21" s="1433">
        <v>2</v>
      </c>
      <c r="I21" s="1433">
        <v>1</v>
      </c>
      <c r="J21" s="1433">
        <v>1</v>
      </c>
      <c r="K21" s="1433">
        <v>1</v>
      </c>
      <c r="L21" s="1433">
        <v>1</v>
      </c>
      <c r="M21" s="1433">
        <v>1</v>
      </c>
      <c r="N21" s="1433">
        <v>1</v>
      </c>
      <c r="O21" s="1433">
        <v>1</v>
      </c>
      <c r="P21" s="1433">
        <v>1</v>
      </c>
      <c r="Q21" s="1433">
        <v>1</v>
      </c>
      <c r="R21" s="692">
        <v>1</v>
      </c>
      <c r="S21" s="1435">
        <v>1002</v>
      </c>
      <c r="T21" s="297">
        <v>28161</v>
      </c>
      <c r="U21" s="1434">
        <v>0</v>
      </c>
      <c r="V21" s="1433">
        <v>0</v>
      </c>
      <c r="W21" s="1433">
        <v>0</v>
      </c>
      <c r="X21" s="1433">
        <v>0</v>
      </c>
      <c r="Y21" s="692">
        <v>28161</v>
      </c>
      <c r="Z21" s="1434">
        <v>2</v>
      </c>
      <c r="AA21" s="1433">
        <v>1</v>
      </c>
      <c r="AB21" s="1433">
        <v>1</v>
      </c>
      <c r="AC21" s="1433">
        <v>1</v>
      </c>
      <c r="AD21" s="1433">
        <v>0</v>
      </c>
      <c r="AE21" s="1433">
        <v>0</v>
      </c>
      <c r="AF21" s="1433">
        <v>0</v>
      </c>
      <c r="AG21" s="1433">
        <v>0</v>
      </c>
      <c r="AH21" s="1433">
        <v>0</v>
      </c>
      <c r="AI21" s="1433">
        <v>1</v>
      </c>
      <c r="AJ21" s="1433">
        <v>0</v>
      </c>
      <c r="AK21" s="692">
        <v>0</v>
      </c>
      <c r="AL21" s="1434">
        <v>0</v>
      </c>
      <c r="AM21" s="1433">
        <v>0</v>
      </c>
      <c r="AN21" s="1433">
        <v>1</v>
      </c>
      <c r="AO21" s="1432">
        <v>0</v>
      </c>
    </row>
    <row r="22" spans="1:41" ht="16.5" customHeight="1" x14ac:dyDescent="0.7">
      <c r="A22" s="694" t="s">
        <v>761</v>
      </c>
      <c r="B22" s="2822" t="s">
        <v>784</v>
      </c>
      <c r="C22" s="2823" t="s">
        <v>784</v>
      </c>
      <c r="D22" s="298">
        <v>6</v>
      </c>
      <c r="E22" s="1434">
        <v>0</v>
      </c>
      <c r="F22" s="1433">
        <v>0</v>
      </c>
      <c r="G22" s="1433">
        <v>4</v>
      </c>
      <c r="H22" s="1433">
        <v>0</v>
      </c>
      <c r="I22" s="1433">
        <v>0</v>
      </c>
      <c r="J22" s="1433">
        <v>0</v>
      </c>
      <c r="K22" s="1433">
        <v>0</v>
      </c>
      <c r="L22" s="1433">
        <v>0</v>
      </c>
      <c r="M22" s="1433">
        <v>0</v>
      </c>
      <c r="N22" s="1433">
        <v>0</v>
      </c>
      <c r="O22" s="1433">
        <v>0</v>
      </c>
      <c r="P22" s="1433">
        <v>2</v>
      </c>
      <c r="Q22" s="1433">
        <v>0</v>
      </c>
      <c r="R22" s="692">
        <v>0</v>
      </c>
      <c r="S22" s="1435">
        <v>1015</v>
      </c>
      <c r="T22" s="297">
        <v>25830</v>
      </c>
      <c r="U22" s="1434">
        <v>87</v>
      </c>
      <c r="V22" s="1433">
        <v>25639</v>
      </c>
      <c r="W22" s="1433">
        <v>36</v>
      </c>
      <c r="X22" s="1433">
        <v>0</v>
      </c>
      <c r="Y22" s="692">
        <v>68</v>
      </c>
      <c r="Z22" s="1434">
        <v>1</v>
      </c>
      <c r="AA22" s="1433">
        <v>2</v>
      </c>
      <c r="AB22" s="1433">
        <v>0</v>
      </c>
      <c r="AC22" s="1433">
        <v>1</v>
      </c>
      <c r="AD22" s="1433">
        <v>0</v>
      </c>
      <c r="AE22" s="1433">
        <v>2</v>
      </c>
      <c r="AF22" s="1433">
        <v>4</v>
      </c>
      <c r="AG22" s="1433">
        <v>0</v>
      </c>
      <c r="AH22" s="1433">
        <v>0</v>
      </c>
      <c r="AI22" s="1433">
        <v>0</v>
      </c>
      <c r="AJ22" s="1433">
        <v>0</v>
      </c>
      <c r="AK22" s="692">
        <v>2</v>
      </c>
      <c r="AL22" s="1434">
        <v>0</v>
      </c>
      <c r="AM22" s="1433">
        <v>0</v>
      </c>
      <c r="AN22" s="1433">
        <v>0</v>
      </c>
      <c r="AO22" s="1432">
        <v>0</v>
      </c>
    </row>
    <row r="23" spans="1:41" ht="16.5" customHeight="1" x14ac:dyDescent="0.7">
      <c r="A23" s="694" t="s">
        <v>782</v>
      </c>
      <c r="B23" s="2822" t="s">
        <v>781</v>
      </c>
      <c r="C23" s="2823" t="s">
        <v>781</v>
      </c>
      <c r="D23" s="298">
        <v>60</v>
      </c>
      <c r="E23" s="1434">
        <v>20</v>
      </c>
      <c r="F23" s="1433">
        <v>0</v>
      </c>
      <c r="G23" s="1433">
        <v>8</v>
      </c>
      <c r="H23" s="1433">
        <v>12</v>
      </c>
      <c r="I23" s="1433">
        <v>13</v>
      </c>
      <c r="J23" s="1433">
        <v>26</v>
      </c>
      <c r="K23" s="1433">
        <v>8</v>
      </c>
      <c r="L23" s="1433">
        <v>1</v>
      </c>
      <c r="M23" s="1433">
        <v>4</v>
      </c>
      <c r="N23" s="1433">
        <v>1</v>
      </c>
      <c r="O23" s="1433">
        <v>25</v>
      </c>
      <c r="P23" s="1433">
        <v>2</v>
      </c>
      <c r="Q23" s="1433">
        <v>1</v>
      </c>
      <c r="R23" s="692">
        <v>0</v>
      </c>
      <c r="S23" s="1435">
        <v>284</v>
      </c>
      <c r="T23" s="297">
        <v>4806</v>
      </c>
      <c r="U23" s="1434">
        <v>0</v>
      </c>
      <c r="V23" s="1433">
        <v>4806</v>
      </c>
      <c r="W23" s="1433">
        <v>0</v>
      </c>
      <c r="X23" s="1433">
        <v>0</v>
      </c>
      <c r="Y23" s="692">
        <v>0</v>
      </c>
      <c r="Z23" s="1434">
        <v>54</v>
      </c>
      <c r="AA23" s="1433">
        <v>5</v>
      </c>
      <c r="AB23" s="1433">
        <v>6</v>
      </c>
      <c r="AC23" s="1433">
        <v>0</v>
      </c>
      <c r="AD23" s="1433">
        <v>0</v>
      </c>
      <c r="AE23" s="1433">
        <v>0</v>
      </c>
      <c r="AF23" s="1433">
        <v>2</v>
      </c>
      <c r="AG23" s="1433">
        <v>0</v>
      </c>
      <c r="AH23" s="1433">
        <v>0</v>
      </c>
      <c r="AI23" s="1433">
        <v>0</v>
      </c>
      <c r="AJ23" s="1433">
        <v>5</v>
      </c>
      <c r="AK23" s="692">
        <v>15</v>
      </c>
      <c r="AL23" s="1434">
        <v>0</v>
      </c>
      <c r="AM23" s="1433">
        <v>0</v>
      </c>
      <c r="AN23" s="1433">
        <v>0</v>
      </c>
      <c r="AO23" s="1432">
        <v>0</v>
      </c>
    </row>
    <row r="24" spans="1:41" ht="16.5" customHeight="1" x14ac:dyDescent="0.7">
      <c r="A24" s="694" t="s">
        <v>761</v>
      </c>
      <c r="B24" s="2822" t="s">
        <v>780</v>
      </c>
      <c r="C24" s="2823" t="s">
        <v>780</v>
      </c>
      <c r="D24" s="298">
        <v>1</v>
      </c>
      <c r="E24" s="1434">
        <v>0</v>
      </c>
      <c r="F24" s="1433">
        <v>0</v>
      </c>
      <c r="G24" s="1433">
        <v>0</v>
      </c>
      <c r="H24" s="1433">
        <v>0</v>
      </c>
      <c r="I24" s="1433">
        <v>0</v>
      </c>
      <c r="J24" s="1433">
        <v>0</v>
      </c>
      <c r="K24" s="1433">
        <v>0</v>
      </c>
      <c r="L24" s="1433">
        <v>1</v>
      </c>
      <c r="M24" s="1433">
        <v>0</v>
      </c>
      <c r="N24" s="1433">
        <v>0</v>
      </c>
      <c r="O24" s="1433">
        <v>0</v>
      </c>
      <c r="P24" s="1433">
        <v>1</v>
      </c>
      <c r="Q24" s="1433">
        <v>0</v>
      </c>
      <c r="R24" s="692">
        <v>0</v>
      </c>
      <c r="S24" s="1435">
        <v>39</v>
      </c>
      <c r="T24" s="297">
        <v>3578</v>
      </c>
      <c r="U24" s="1434">
        <v>0</v>
      </c>
      <c r="V24" s="1433">
        <v>2699</v>
      </c>
      <c r="W24" s="1433">
        <v>61</v>
      </c>
      <c r="X24" s="1433">
        <v>818</v>
      </c>
      <c r="Y24" s="692">
        <v>0</v>
      </c>
      <c r="Z24" s="1434">
        <v>1</v>
      </c>
      <c r="AA24" s="1433">
        <v>0</v>
      </c>
      <c r="AB24" s="1433">
        <v>0</v>
      </c>
      <c r="AC24" s="1433">
        <v>0</v>
      </c>
      <c r="AD24" s="1433">
        <v>0</v>
      </c>
      <c r="AE24" s="1433">
        <v>0</v>
      </c>
      <c r="AF24" s="1433">
        <v>0</v>
      </c>
      <c r="AG24" s="1433">
        <v>0</v>
      </c>
      <c r="AH24" s="1433">
        <v>0</v>
      </c>
      <c r="AI24" s="1433">
        <v>0</v>
      </c>
      <c r="AJ24" s="1433">
        <v>0</v>
      </c>
      <c r="AK24" s="692">
        <v>1</v>
      </c>
      <c r="AL24" s="1434">
        <v>0</v>
      </c>
      <c r="AM24" s="1433">
        <v>0</v>
      </c>
      <c r="AN24" s="1433">
        <v>0</v>
      </c>
      <c r="AO24" s="1432">
        <v>0</v>
      </c>
    </row>
    <row r="25" spans="1:41" ht="16.5" customHeight="1" x14ac:dyDescent="0.7">
      <c r="A25" s="694" t="s">
        <v>761</v>
      </c>
      <c r="B25" s="2822" t="s">
        <v>777</v>
      </c>
      <c r="C25" s="2823" t="s">
        <v>777</v>
      </c>
      <c r="D25" s="298">
        <v>63</v>
      </c>
      <c r="E25" s="1434">
        <v>10</v>
      </c>
      <c r="F25" s="1433">
        <v>0</v>
      </c>
      <c r="G25" s="1433">
        <v>22</v>
      </c>
      <c r="H25" s="1433">
        <v>8</v>
      </c>
      <c r="I25" s="1433">
        <v>3</v>
      </c>
      <c r="J25" s="1433">
        <v>31</v>
      </c>
      <c r="K25" s="1433">
        <v>8</v>
      </c>
      <c r="L25" s="1433">
        <v>0</v>
      </c>
      <c r="M25" s="1433">
        <v>0</v>
      </c>
      <c r="N25" s="1433">
        <v>2</v>
      </c>
      <c r="O25" s="1433">
        <v>7</v>
      </c>
      <c r="P25" s="1433">
        <v>12</v>
      </c>
      <c r="Q25" s="1433">
        <v>0</v>
      </c>
      <c r="R25" s="692">
        <v>0</v>
      </c>
      <c r="S25" s="1435">
        <v>333</v>
      </c>
      <c r="T25" s="297">
        <v>4270</v>
      </c>
      <c r="U25" s="1434">
        <v>71</v>
      </c>
      <c r="V25" s="1433">
        <v>2327</v>
      </c>
      <c r="W25" s="1433">
        <v>213</v>
      </c>
      <c r="X25" s="1433">
        <v>182</v>
      </c>
      <c r="Y25" s="692">
        <v>1467</v>
      </c>
      <c r="Z25" s="1434">
        <v>36</v>
      </c>
      <c r="AA25" s="1433">
        <v>19</v>
      </c>
      <c r="AB25" s="1433">
        <v>3</v>
      </c>
      <c r="AC25" s="1433">
        <v>0</v>
      </c>
      <c r="AD25" s="1433">
        <v>0</v>
      </c>
      <c r="AE25" s="1433">
        <v>0</v>
      </c>
      <c r="AF25" s="1433">
        <v>14</v>
      </c>
      <c r="AG25" s="1433">
        <v>0</v>
      </c>
      <c r="AH25" s="1433">
        <v>0</v>
      </c>
      <c r="AI25" s="1433">
        <v>1</v>
      </c>
      <c r="AJ25" s="1433">
        <v>0</v>
      </c>
      <c r="AK25" s="692">
        <v>35</v>
      </c>
      <c r="AL25" s="1434">
        <v>0</v>
      </c>
      <c r="AM25" s="1433">
        <v>1</v>
      </c>
      <c r="AN25" s="1433">
        <v>0</v>
      </c>
      <c r="AO25" s="1432">
        <v>0</v>
      </c>
    </row>
    <row r="26" spans="1:41" ht="16.5" customHeight="1" x14ac:dyDescent="0.7">
      <c r="A26" s="694" t="s">
        <v>765</v>
      </c>
      <c r="B26" s="2822" t="s">
        <v>776</v>
      </c>
      <c r="C26" s="2823" t="s">
        <v>776</v>
      </c>
      <c r="D26" s="298">
        <v>3</v>
      </c>
      <c r="E26" s="1434">
        <v>1</v>
      </c>
      <c r="F26" s="1433">
        <v>0</v>
      </c>
      <c r="G26" s="1433">
        <v>0</v>
      </c>
      <c r="H26" s="1433">
        <v>0</v>
      </c>
      <c r="I26" s="1433">
        <v>1</v>
      </c>
      <c r="J26" s="1433">
        <v>1</v>
      </c>
      <c r="K26" s="1433">
        <v>1</v>
      </c>
      <c r="L26" s="1433">
        <v>0</v>
      </c>
      <c r="M26" s="1433">
        <v>0</v>
      </c>
      <c r="N26" s="1433">
        <v>0</v>
      </c>
      <c r="O26" s="1433">
        <v>0</v>
      </c>
      <c r="P26" s="1433">
        <v>0</v>
      </c>
      <c r="Q26" s="1433">
        <v>0</v>
      </c>
      <c r="R26" s="692">
        <v>0</v>
      </c>
      <c r="S26" s="1435">
        <v>7</v>
      </c>
      <c r="T26" s="297">
        <v>140</v>
      </c>
      <c r="U26" s="1434">
        <v>0</v>
      </c>
      <c r="V26" s="1433">
        <v>86</v>
      </c>
      <c r="W26" s="1433">
        <v>0</v>
      </c>
      <c r="X26" s="1433">
        <v>0</v>
      </c>
      <c r="Y26" s="692">
        <v>54</v>
      </c>
      <c r="Z26" s="1434">
        <v>3</v>
      </c>
      <c r="AA26" s="1433">
        <v>0</v>
      </c>
      <c r="AB26" s="1433">
        <v>0</v>
      </c>
      <c r="AC26" s="1433">
        <v>0</v>
      </c>
      <c r="AD26" s="1433">
        <v>0</v>
      </c>
      <c r="AE26" s="1433">
        <v>0</v>
      </c>
      <c r="AF26" s="1433">
        <v>0</v>
      </c>
      <c r="AG26" s="1433">
        <v>0</v>
      </c>
      <c r="AH26" s="1433">
        <v>0</v>
      </c>
      <c r="AI26" s="1433">
        <v>0</v>
      </c>
      <c r="AJ26" s="1433">
        <v>0</v>
      </c>
      <c r="AK26" s="692">
        <v>0</v>
      </c>
      <c r="AL26" s="1434">
        <v>0</v>
      </c>
      <c r="AM26" s="1433">
        <v>0</v>
      </c>
      <c r="AN26" s="1433">
        <v>0</v>
      </c>
      <c r="AO26" s="1432">
        <v>0</v>
      </c>
    </row>
    <row r="27" spans="1:41" ht="16.5" customHeight="1" x14ac:dyDescent="0.7">
      <c r="A27" s="694" t="s">
        <v>765</v>
      </c>
      <c r="B27" s="2822" t="s">
        <v>775</v>
      </c>
      <c r="C27" s="2823" t="s">
        <v>775</v>
      </c>
      <c r="D27" s="298">
        <v>12</v>
      </c>
      <c r="E27" s="1434">
        <v>1</v>
      </c>
      <c r="F27" s="1433">
        <v>0</v>
      </c>
      <c r="G27" s="1433">
        <v>0</v>
      </c>
      <c r="H27" s="1433">
        <v>4</v>
      </c>
      <c r="I27" s="1433">
        <v>1</v>
      </c>
      <c r="J27" s="1433">
        <v>3</v>
      </c>
      <c r="K27" s="1433">
        <v>3</v>
      </c>
      <c r="L27" s="1433">
        <v>2</v>
      </c>
      <c r="M27" s="1433">
        <v>0</v>
      </c>
      <c r="N27" s="1433">
        <v>0</v>
      </c>
      <c r="O27" s="1433">
        <v>6</v>
      </c>
      <c r="P27" s="1433">
        <v>2</v>
      </c>
      <c r="Q27" s="1433">
        <v>0</v>
      </c>
      <c r="R27" s="692">
        <v>0</v>
      </c>
      <c r="S27" s="1435">
        <v>226</v>
      </c>
      <c r="T27" s="297">
        <v>3056</v>
      </c>
      <c r="U27" s="1434">
        <v>36</v>
      </c>
      <c r="V27" s="1433">
        <v>2824</v>
      </c>
      <c r="W27" s="1433">
        <v>8</v>
      </c>
      <c r="X27" s="1433">
        <v>0</v>
      </c>
      <c r="Y27" s="692">
        <v>188</v>
      </c>
      <c r="Z27" s="1434">
        <v>9</v>
      </c>
      <c r="AA27" s="1433">
        <v>6</v>
      </c>
      <c r="AB27" s="1433">
        <v>0</v>
      </c>
      <c r="AC27" s="1433">
        <v>2</v>
      </c>
      <c r="AD27" s="1433">
        <v>0</v>
      </c>
      <c r="AE27" s="1433">
        <v>0</v>
      </c>
      <c r="AF27" s="1433">
        <v>0</v>
      </c>
      <c r="AG27" s="1433">
        <v>0</v>
      </c>
      <c r="AH27" s="1433">
        <v>0</v>
      </c>
      <c r="AI27" s="1433">
        <v>0</v>
      </c>
      <c r="AJ27" s="1433">
        <v>1</v>
      </c>
      <c r="AK27" s="692">
        <v>8</v>
      </c>
      <c r="AL27" s="1434">
        <v>0</v>
      </c>
      <c r="AM27" s="1433">
        <v>0</v>
      </c>
      <c r="AN27" s="1433">
        <v>0</v>
      </c>
      <c r="AO27" s="1432">
        <v>0</v>
      </c>
    </row>
    <row r="28" spans="1:41" ht="16.5" customHeight="1" x14ac:dyDescent="0.7">
      <c r="A28" s="694" t="s">
        <v>761</v>
      </c>
      <c r="B28" s="2822" t="s">
        <v>774</v>
      </c>
      <c r="C28" s="2823" t="s">
        <v>774</v>
      </c>
      <c r="D28" s="298">
        <v>50</v>
      </c>
      <c r="E28" s="1434">
        <v>14</v>
      </c>
      <c r="F28" s="1433">
        <v>1</v>
      </c>
      <c r="G28" s="1433">
        <v>7</v>
      </c>
      <c r="H28" s="1433">
        <v>10</v>
      </c>
      <c r="I28" s="1433">
        <v>3</v>
      </c>
      <c r="J28" s="1433">
        <v>31</v>
      </c>
      <c r="K28" s="1433">
        <v>2</v>
      </c>
      <c r="L28" s="1433">
        <v>0</v>
      </c>
      <c r="M28" s="1433">
        <v>1</v>
      </c>
      <c r="N28" s="1433">
        <v>1</v>
      </c>
      <c r="O28" s="1433">
        <v>2</v>
      </c>
      <c r="P28" s="1433">
        <v>9</v>
      </c>
      <c r="Q28" s="1433">
        <v>0</v>
      </c>
      <c r="R28" s="692">
        <v>0</v>
      </c>
      <c r="S28" s="1435">
        <v>264</v>
      </c>
      <c r="T28" s="297">
        <v>7071</v>
      </c>
      <c r="U28" s="1434">
        <v>67</v>
      </c>
      <c r="V28" s="1433">
        <v>1884</v>
      </c>
      <c r="W28" s="1433">
        <v>2</v>
      </c>
      <c r="X28" s="1433">
        <v>0</v>
      </c>
      <c r="Y28" s="692">
        <v>5118</v>
      </c>
      <c r="Z28" s="1434">
        <v>15</v>
      </c>
      <c r="AA28" s="1433">
        <v>10</v>
      </c>
      <c r="AB28" s="1433">
        <v>2</v>
      </c>
      <c r="AC28" s="1433">
        <v>0</v>
      </c>
      <c r="AD28" s="1433">
        <v>0</v>
      </c>
      <c r="AE28" s="1433">
        <v>0</v>
      </c>
      <c r="AF28" s="1433">
        <v>3</v>
      </c>
      <c r="AG28" s="1433">
        <v>0</v>
      </c>
      <c r="AH28" s="1433">
        <v>0</v>
      </c>
      <c r="AI28" s="1433">
        <v>2</v>
      </c>
      <c r="AJ28" s="1433">
        <v>1</v>
      </c>
      <c r="AK28" s="692">
        <v>34</v>
      </c>
      <c r="AL28" s="1434">
        <v>27</v>
      </c>
      <c r="AM28" s="1433">
        <v>0</v>
      </c>
      <c r="AN28" s="1433">
        <v>0</v>
      </c>
      <c r="AO28" s="1432">
        <v>5</v>
      </c>
    </row>
    <row r="29" spans="1:41" ht="16.5" customHeight="1" x14ac:dyDescent="0.7">
      <c r="A29" s="694" t="s">
        <v>761</v>
      </c>
      <c r="B29" s="2822" t="s">
        <v>773</v>
      </c>
      <c r="C29" s="2823" t="s">
        <v>773</v>
      </c>
      <c r="D29" s="298">
        <v>1</v>
      </c>
      <c r="E29" s="1434">
        <v>1</v>
      </c>
      <c r="F29" s="1433">
        <v>0</v>
      </c>
      <c r="G29" s="1433">
        <v>1</v>
      </c>
      <c r="H29" s="1433">
        <v>1</v>
      </c>
      <c r="I29" s="1433">
        <v>1</v>
      </c>
      <c r="J29" s="1433">
        <v>1</v>
      </c>
      <c r="K29" s="1433">
        <v>1</v>
      </c>
      <c r="L29" s="1433">
        <v>1</v>
      </c>
      <c r="M29" s="1433">
        <v>0</v>
      </c>
      <c r="N29" s="1433">
        <v>0</v>
      </c>
      <c r="O29" s="1433">
        <v>1</v>
      </c>
      <c r="P29" s="1433">
        <v>0</v>
      </c>
      <c r="Q29" s="1433">
        <v>1</v>
      </c>
      <c r="R29" s="692">
        <v>0</v>
      </c>
      <c r="S29" s="1435">
        <v>38</v>
      </c>
      <c r="T29" s="297">
        <v>588</v>
      </c>
      <c r="U29" s="1434">
        <v>0</v>
      </c>
      <c r="V29" s="1433">
        <v>0</v>
      </c>
      <c r="W29" s="1433">
        <v>0</v>
      </c>
      <c r="X29" s="1433">
        <v>0</v>
      </c>
      <c r="Y29" s="692">
        <v>588</v>
      </c>
      <c r="Z29" s="1434">
        <v>1</v>
      </c>
      <c r="AA29" s="1433">
        <v>1</v>
      </c>
      <c r="AB29" s="1433">
        <v>1</v>
      </c>
      <c r="AC29" s="1433">
        <v>0</v>
      </c>
      <c r="AD29" s="1433">
        <v>0</v>
      </c>
      <c r="AE29" s="1433">
        <v>0</v>
      </c>
      <c r="AF29" s="1433">
        <v>0</v>
      </c>
      <c r="AG29" s="1433">
        <v>0</v>
      </c>
      <c r="AH29" s="1433">
        <v>0</v>
      </c>
      <c r="AI29" s="1433">
        <v>0</v>
      </c>
      <c r="AJ29" s="1433">
        <v>0</v>
      </c>
      <c r="AK29" s="692">
        <v>1</v>
      </c>
      <c r="AL29" s="1434">
        <v>0</v>
      </c>
      <c r="AM29" s="1433">
        <v>0</v>
      </c>
      <c r="AN29" s="1433">
        <v>0</v>
      </c>
      <c r="AO29" s="1432">
        <v>0</v>
      </c>
    </row>
    <row r="30" spans="1:41" ht="16.5" customHeight="1" x14ac:dyDescent="0.7">
      <c r="A30" s="694" t="s">
        <v>765</v>
      </c>
      <c r="B30" s="2822" t="s">
        <v>771</v>
      </c>
      <c r="C30" s="2823" t="s">
        <v>771</v>
      </c>
      <c r="D30" s="298">
        <v>4</v>
      </c>
      <c r="E30" s="1434">
        <v>0</v>
      </c>
      <c r="F30" s="1433">
        <v>0</v>
      </c>
      <c r="G30" s="1433">
        <v>1</v>
      </c>
      <c r="H30" s="1433">
        <v>0</v>
      </c>
      <c r="I30" s="1433">
        <v>1</v>
      </c>
      <c r="J30" s="1433">
        <v>1</v>
      </c>
      <c r="K30" s="1433">
        <v>0</v>
      </c>
      <c r="L30" s="1433">
        <v>0</v>
      </c>
      <c r="M30" s="1433">
        <v>0</v>
      </c>
      <c r="N30" s="1433">
        <v>0</v>
      </c>
      <c r="O30" s="1433">
        <v>0</v>
      </c>
      <c r="P30" s="1433">
        <v>1</v>
      </c>
      <c r="Q30" s="1433">
        <v>0</v>
      </c>
      <c r="R30" s="692">
        <v>0</v>
      </c>
      <c r="S30" s="1435">
        <v>5</v>
      </c>
      <c r="T30" s="297">
        <v>50</v>
      </c>
      <c r="U30" s="1434">
        <v>2</v>
      </c>
      <c r="V30" s="1433">
        <v>19</v>
      </c>
      <c r="W30" s="1433">
        <v>2</v>
      </c>
      <c r="X30" s="1433">
        <v>0</v>
      </c>
      <c r="Y30" s="692">
        <v>27</v>
      </c>
      <c r="Z30" s="1434">
        <v>3</v>
      </c>
      <c r="AA30" s="1433">
        <v>0</v>
      </c>
      <c r="AB30" s="1433">
        <v>1</v>
      </c>
      <c r="AC30" s="1433">
        <v>0</v>
      </c>
      <c r="AD30" s="1433">
        <v>0</v>
      </c>
      <c r="AE30" s="1433">
        <v>0</v>
      </c>
      <c r="AF30" s="1433">
        <v>0</v>
      </c>
      <c r="AG30" s="1433">
        <v>0</v>
      </c>
      <c r="AH30" s="1433">
        <v>0</v>
      </c>
      <c r="AI30" s="1433">
        <v>0</v>
      </c>
      <c r="AJ30" s="1433">
        <v>0</v>
      </c>
      <c r="AK30" s="692">
        <v>0</v>
      </c>
      <c r="AL30" s="1434">
        <v>0</v>
      </c>
      <c r="AM30" s="1433">
        <v>1</v>
      </c>
      <c r="AN30" s="1433">
        <v>0</v>
      </c>
      <c r="AO30" s="1432">
        <v>0</v>
      </c>
    </row>
    <row r="31" spans="1:41" ht="16.5" customHeight="1" x14ac:dyDescent="0.7">
      <c r="A31" s="694" t="s">
        <v>765</v>
      </c>
      <c r="B31" s="2822" t="s">
        <v>770</v>
      </c>
      <c r="C31" s="2823" t="s">
        <v>770</v>
      </c>
      <c r="D31" s="298">
        <v>3</v>
      </c>
      <c r="E31" s="1434">
        <v>3</v>
      </c>
      <c r="F31" s="1433">
        <v>0</v>
      </c>
      <c r="G31" s="1433">
        <v>1</v>
      </c>
      <c r="H31" s="1433">
        <v>1</v>
      </c>
      <c r="I31" s="1433">
        <v>0</v>
      </c>
      <c r="J31" s="1433">
        <v>2</v>
      </c>
      <c r="K31" s="1433">
        <v>1</v>
      </c>
      <c r="L31" s="1433">
        <v>0</v>
      </c>
      <c r="M31" s="1433">
        <v>0</v>
      </c>
      <c r="N31" s="1433">
        <v>0</v>
      </c>
      <c r="O31" s="1433">
        <v>0</v>
      </c>
      <c r="P31" s="1433">
        <v>1</v>
      </c>
      <c r="Q31" s="1433">
        <v>0</v>
      </c>
      <c r="R31" s="692">
        <v>1</v>
      </c>
      <c r="S31" s="1435">
        <v>12</v>
      </c>
      <c r="T31" s="297">
        <v>346</v>
      </c>
      <c r="U31" s="1434">
        <v>0</v>
      </c>
      <c r="V31" s="1433">
        <v>321</v>
      </c>
      <c r="W31" s="1433">
        <v>16</v>
      </c>
      <c r="X31" s="1433">
        <v>0</v>
      </c>
      <c r="Y31" s="692">
        <v>9</v>
      </c>
      <c r="Z31" s="1434">
        <v>3</v>
      </c>
      <c r="AA31" s="1433">
        <v>2</v>
      </c>
      <c r="AB31" s="1433">
        <v>0</v>
      </c>
      <c r="AC31" s="1433">
        <v>0</v>
      </c>
      <c r="AD31" s="1433">
        <v>0</v>
      </c>
      <c r="AE31" s="1433">
        <v>3</v>
      </c>
      <c r="AF31" s="1433">
        <v>1</v>
      </c>
      <c r="AG31" s="1433">
        <v>0</v>
      </c>
      <c r="AH31" s="1433">
        <v>0</v>
      </c>
      <c r="AI31" s="1433">
        <v>0</v>
      </c>
      <c r="AJ31" s="1433">
        <v>2</v>
      </c>
      <c r="AK31" s="692">
        <v>1</v>
      </c>
      <c r="AL31" s="1434">
        <v>0</v>
      </c>
      <c r="AM31" s="1433">
        <v>0</v>
      </c>
      <c r="AN31" s="1433">
        <v>0</v>
      </c>
      <c r="AO31" s="1432">
        <v>3</v>
      </c>
    </row>
    <row r="32" spans="1:41" ht="16.5" customHeight="1" x14ac:dyDescent="0.7">
      <c r="A32" s="694" t="s">
        <v>761</v>
      </c>
      <c r="B32" s="2822" t="s">
        <v>769</v>
      </c>
      <c r="C32" s="2823" t="s">
        <v>769</v>
      </c>
      <c r="D32" s="298">
        <v>2</v>
      </c>
      <c r="E32" s="1434">
        <v>1</v>
      </c>
      <c r="F32" s="1433">
        <v>0</v>
      </c>
      <c r="G32" s="1433">
        <v>1</v>
      </c>
      <c r="H32" s="1433">
        <v>1</v>
      </c>
      <c r="I32" s="1433">
        <v>0</v>
      </c>
      <c r="J32" s="1433">
        <v>2</v>
      </c>
      <c r="K32" s="1433">
        <v>1</v>
      </c>
      <c r="L32" s="1433">
        <v>0</v>
      </c>
      <c r="M32" s="1433">
        <v>0</v>
      </c>
      <c r="N32" s="1433">
        <v>0</v>
      </c>
      <c r="O32" s="1433">
        <v>2</v>
      </c>
      <c r="P32" s="1433">
        <v>0</v>
      </c>
      <c r="Q32" s="1433">
        <v>0</v>
      </c>
      <c r="R32" s="692">
        <v>0</v>
      </c>
      <c r="S32" s="1435">
        <v>7</v>
      </c>
      <c r="T32" s="297">
        <v>82</v>
      </c>
      <c r="U32" s="1434">
        <v>0</v>
      </c>
      <c r="V32" s="1433">
        <v>82</v>
      </c>
      <c r="W32" s="1433">
        <v>0</v>
      </c>
      <c r="X32" s="1433">
        <v>0</v>
      </c>
      <c r="Y32" s="692">
        <v>0</v>
      </c>
      <c r="Z32" s="1434">
        <v>1</v>
      </c>
      <c r="AA32" s="1433">
        <v>0</v>
      </c>
      <c r="AB32" s="1433">
        <v>1</v>
      </c>
      <c r="AC32" s="1433">
        <v>1</v>
      </c>
      <c r="AD32" s="1433">
        <v>0</v>
      </c>
      <c r="AE32" s="1433">
        <v>0</v>
      </c>
      <c r="AF32" s="1433">
        <v>0</v>
      </c>
      <c r="AG32" s="1433">
        <v>0</v>
      </c>
      <c r="AH32" s="1433">
        <v>0</v>
      </c>
      <c r="AI32" s="1433">
        <v>0</v>
      </c>
      <c r="AJ32" s="1433">
        <v>0</v>
      </c>
      <c r="AK32" s="692">
        <v>2</v>
      </c>
      <c r="AL32" s="1434">
        <v>0</v>
      </c>
      <c r="AM32" s="1433">
        <v>0</v>
      </c>
      <c r="AN32" s="1433">
        <v>0</v>
      </c>
      <c r="AO32" s="1432">
        <v>0</v>
      </c>
    </row>
    <row r="33" spans="1:41" ht="16.5" customHeight="1" x14ac:dyDescent="0.7">
      <c r="A33" s="694" t="s">
        <v>765</v>
      </c>
      <c r="B33" s="2822" t="s">
        <v>768</v>
      </c>
      <c r="C33" s="2823" t="s">
        <v>768</v>
      </c>
      <c r="D33" s="298">
        <v>1</v>
      </c>
      <c r="E33" s="1434">
        <v>0</v>
      </c>
      <c r="F33" s="1433">
        <v>0</v>
      </c>
      <c r="G33" s="1433">
        <v>0</v>
      </c>
      <c r="H33" s="1433">
        <v>0</v>
      </c>
      <c r="I33" s="1433">
        <v>0</v>
      </c>
      <c r="J33" s="1433">
        <v>0</v>
      </c>
      <c r="K33" s="1433">
        <v>0</v>
      </c>
      <c r="L33" s="1433">
        <v>0</v>
      </c>
      <c r="M33" s="1433">
        <v>0</v>
      </c>
      <c r="N33" s="1433">
        <v>0</v>
      </c>
      <c r="O33" s="1433">
        <v>0</v>
      </c>
      <c r="P33" s="1433">
        <v>1</v>
      </c>
      <c r="Q33" s="1433">
        <v>0</v>
      </c>
      <c r="R33" s="692">
        <v>0</v>
      </c>
      <c r="S33" s="1435">
        <v>168</v>
      </c>
      <c r="T33" s="297">
        <v>2958</v>
      </c>
      <c r="U33" s="1434">
        <v>0</v>
      </c>
      <c r="V33" s="1433">
        <v>0</v>
      </c>
      <c r="W33" s="1433">
        <v>2958</v>
      </c>
      <c r="X33" s="1433">
        <v>0</v>
      </c>
      <c r="Y33" s="692">
        <v>0</v>
      </c>
      <c r="Z33" s="1434">
        <v>1</v>
      </c>
      <c r="AA33" s="1433">
        <v>0</v>
      </c>
      <c r="AB33" s="1433">
        <v>0</v>
      </c>
      <c r="AC33" s="1433">
        <v>0</v>
      </c>
      <c r="AD33" s="1433">
        <v>0</v>
      </c>
      <c r="AE33" s="1433">
        <v>0</v>
      </c>
      <c r="AF33" s="1433">
        <v>0</v>
      </c>
      <c r="AG33" s="1433">
        <v>0</v>
      </c>
      <c r="AH33" s="1433">
        <v>0</v>
      </c>
      <c r="AI33" s="1433">
        <v>0</v>
      </c>
      <c r="AJ33" s="1433">
        <v>0</v>
      </c>
      <c r="AK33" s="692">
        <v>0</v>
      </c>
      <c r="AL33" s="1434">
        <v>0</v>
      </c>
      <c r="AM33" s="1433">
        <v>0</v>
      </c>
      <c r="AN33" s="1433">
        <v>0</v>
      </c>
      <c r="AO33" s="1432">
        <v>1</v>
      </c>
    </row>
    <row r="34" spans="1:41" ht="16.5" customHeight="1" x14ac:dyDescent="0.7">
      <c r="A34" s="694" t="s">
        <v>765</v>
      </c>
      <c r="B34" s="2822" t="s">
        <v>767</v>
      </c>
      <c r="C34" s="2823" t="s">
        <v>767</v>
      </c>
      <c r="D34" s="298">
        <v>15</v>
      </c>
      <c r="E34" s="1434">
        <v>1</v>
      </c>
      <c r="F34" s="1433">
        <v>0</v>
      </c>
      <c r="G34" s="1433">
        <v>0</v>
      </c>
      <c r="H34" s="1433">
        <v>3</v>
      </c>
      <c r="I34" s="1433">
        <v>1</v>
      </c>
      <c r="J34" s="1433">
        <v>6</v>
      </c>
      <c r="K34" s="1433">
        <v>1</v>
      </c>
      <c r="L34" s="1433">
        <v>0</v>
      </c>
      <c r="M34" s="1433">
        <v>0</v>
      </c>
      <c r="N34" s="1433">
        <v>0</v>
      </c>
      <c r="O34" s="1433">
        <v>1</v>
      </c>
      <c r="P34" s="1433">
        <v>2</v>
      </c>
      <c r="Q34" s="1433">
        <v>0</v>
      </c>
      <c r="R34" s="692">
        <v>0</v>
      </c>
      <c r="S34" s="1435">
        <v>49</v>
      </c>
      <c r="T34" s="297">
        <v>331</v>
      </c>
      <c r="U34" s="1434">
        <v>0</v>
      </c>
      <c r="V34" s="1433">
        <v>252</v>
      </c>
      <c r="W34" s="1433">
        <v>0</v>
      </c>
      <c r="X34" s="1433">
        <v>0</v>
      </c>
      <c r="Y34" s="692">
        <v>79</v>
      </c>
      <c r="Z34" s="1434">
        <v>8</v>
      </c>
      <c r="AA34" s="1433">
        <v>3</v>
      </c>
      <c r="AB34" s="1433">
        <v>2</v>
      </c>
      <c r="AC34" s="1433">
        <v>0</v>
      </c>
      <c r="AD34" s="1433">
        <v>0</v>
      </c>
      <c r="AE34" s="1433">
        <v>6</v>
      </c>
      <c r="AF34" s="1433">
        <v>0</v>
      </c>
      <c r="AG34" s="1433">
        <v>0</v>
      </c>
      <c r="AH34" s="1433">
        <v>0</v>
      </c>
      <c r="AI34" s="1433">
        <v>0</v>
      </c>
      <c r="AJ34" s="1433">
        <v>0</v>
      </c>
      <c r="AK34" s="692">
        <v>1</v>
      </c>
      <c r="AL34" s="1434">
        <v>0</v>
      </c>
      <c r="AM34" s="1433">
        <v>0</v>
      </c>
      <c r="AN34" s="1433">
        <v>0</v>
      </c>
      <c r="AO34" s="1432">
        <v>1</v>
      </c>
    </row>
    <row r="35" spans="1:41" ht="16.5" customHeight="1" x14ac:dyDescent="0.7">
      <c r="A35" s="694" t="s">
        <v>765</v>
      </c>
      <c r="B35" s="2822" t="s">
        <v>766</v>
      </c>
      <c r="C35" s="2823" t="s">
        <v>766</v>
      </c>
      <c r="D35" s="298">
        <v>2</v>
      </c>
      <c r="E35" s="1434">
        <v>2</v>
      </c>
      <c r="F35" s="1433">
        <v>0</v>
      </c>
      <c r="G35" s="1433">
        <v>1</v>
      </c>
      <c r="H35" s="1433">
        <v>1</v>
      </c>
      <c r="I35" s="1433">
        <v>0</v>
      </c>
      <c r="J35" s="1433">
        <v>1</v>
      </c>
      <c r="K35" s="1433">
        <v>0</v>
      </c>
      <c r="L35" s="1433">
        <v>0</v>
      </c>
      <c r="M35" s="1433">
        <v>0</v>
      </c>
      <c r="N35" s="1433">
        <v>1</v>
      </c>
      <c r="O35" s="1433">
        <v>1</v>
      </c>
      <c r="P35" s="1433">
        <v>1</v>
      </c>
      <c r="Q35" s="1433">
        <v>0</v>
      </c>
      <c r="R35" s="692">
        <v>0</v>
      </c>
      <c r="S35" s="1435">
        <v>315</v>
      </c>
      <c r="T35" s="297">
        <v>3079</v>
      </c>
      <c r="U35" s="1434">
        <v>0</v>
      </c>
      <c r="V35" s="1433">
        <v>63</v>
      </c>
      <c r="W35" s="1433">
        <v>37</v>
      </c>
      <c r="X35" s="1433">
        <v>0</v>
      </c>
      <c r="Y35" s="692">
        <v>2979</v>
      </c>
      <c r="Z35" s="1434">
        <v>2</v>
      </c>
      <c r="AA35" s="1433">
        <v>0</v>
      </c>
      <c r="AB35" s="1433">
        <v>0</v>
      </c>
      <c r="AC35" s="1433">
        <v>0</v>
      </c>
      <c r="AD35" s="1433">
        <v>0</v>
      </c>
      <c r="AE35" s="1433">
        <v>0</v>
      </c>
      <c r="AF35" s="1433">
        <v>0</v>
      </c>
      <c r="AG35" s="1433">
        <v>0</v>
      </c>
      <c r="AH35" s="1433">
        <v>0</v>
      </c>
      <c r="AI35" s="1433">
        <v>0</v>
      </c>
      <c r="AJ35" s="1433">
        <v>0</v>
      </c>
      <c r="AK35" s="692">
        <v>2</v>
      </c>
      <c r="AL35" s="1434">
        <v>0</v>
      </c>
      <c r="AM35" s="1433">
        <v>0</v>
      </c>
      <c r="AN35" s="1433">
        <v>0</v>
      </c>
      <c r="AO35" s="1432">
        <v>0</v>
      </c>
    </row>
    <row r="36" spans="1:41" ht="16.5" customHeight="1" x14ac:dyDescent="0.7">
      <c r="A36" s="694" t="s">
        <v>765</v>
      </c>
      <c r="B36" s="2822" t="s">
        <v>764</v>
      </c>
      <c r="C36" s="2823" t="s">
        <v>764</v>
      </c>
      <c r="D36" s="298">
        <v>1</v>
      </c>
      <c r="E36" s="1434">
        <v>0</v>
      </c>
      <c r="F36" s="1433">
        <v>0</v>
      </c>
      <c r="G36" s="1433">
        <v>1</v>
      </c>
      <c r="H36" s="1433">
        <v>0</v>
      </c>
      <c r="I36" s="1433">
        <v>0</v>
      </c>
      <c r="J36" s="1433">
        <v>0</v>
      </c>
      <c r="K36" s="1433">
        <v>0</v>
      </c>
      <c r="L36" s="1433">
        <v>0</v>
      </c>
      <c r="M36" s="1433">
        <v>0</v>
      </c>
      <c r="N36" s="1433">
        <v>0</v>
      </c>
      <c r="O36" s="1433">
        <v>0</v>
      </c>
      <c r="P36" s="1433">
        <v>0</v>
      </c>
      <c r="Q36" s="1433">
        <v>0</v>
      </c>
      <c r="R36" s="692">
        <v>0</v>
      </c>
      <c r="S36" s="1435">
        <v>2</v>
      </c>
      <c r="T36" s="297">
        <v>90</v>
      </c>
      <c r="U36" s="1434">
        <v>0</v>
      </c>
      <c r="V36" s="1433">
        <v>90</v>
      </c>
      <c r="W36" s="1433">
        <v>0</v>
      </c>
      <c r="X36" s="1433">
        <v>0</v>
      </c>
      <c r="Y36" s="692">
        <v>0</v>
      </c>
      <c r="Z36" s="1434">
        <v>1</v>
      </c>
      <c r="AA36" s="1433">
        <v>0</v>
      </c>
      <c r="AB36" s="1433">
        <v>0</v>
      </c>
      <c r="AC36" s="1433">
        <v>0</v>
      </c>
      <c r="AD36" s="1433">
        <v>0</v>
      </c>
      <c r="AE36" s="1433">
        <v>0</v>
      </c>
      <c r="AF36" s="1433">
        <v>0</v>
      </c>
      <c r="AG36" s="1433">
        <v>0</v>
      </c>
      <c r="AH36" s="1433">
        <v>0</v>
      </c>
      <c r="AI36" s="1433">
        <v>0</v>
      </c>
      <c r="AJ36" s="1433">
        <v>0</v>
      </c>
      <c r="AK36" s="692">
        <v>0</v>
      </c>
      <c r="AL36" s="1434">
        <v>0</v>
      </c>
      <c r="AM36" s="1433">
        <v>0</v>
      </c>
      <c r="AN36" s="1433">
        <v>0</v>
      </c>
      <c r="AO36" s="1432">
        <v>0</v>
      </c>
    </row>
    <row r="37" spans="1:41" ht="16.5" customHeight="1" x14ac:dyDescent="0.7">
      <c r="A37" s="694" t="s">
        <v>761</v>
      </c>
      <c r="B37" s="2822" t="s">
        <v>762</v>
      </c>
      <c r="C37" s="2823" t="s">
        <v>762</v>
      </c>
      <c r="D37" s="298">
        <v>4</v>
      </c>
      <c r="E37" s="1434">
        <v>2</v>
      </c>
      <c r="F37" s="1433">
        <v>1</v>
      </c>
      <c r="G37" s="1433">
        <v>2</v>
      </c>
      <c r="H37" s="1433">
        <v>4</v>
      </c>
      <c r="I37" s="1433">
        <v>1</v>
      </c>
      <c r="J37" s="1433">
        <v>1</v>
      </c>
      <c r="K37" s="1433">
        <v>2</v>
      </c>
      <c r="L37" s="1433">
        <v>0</v>
      </c>
      <c r="M37" s="1433">
        <v>0</v>
      </c>
      <c r="N37" s="1433">
        <v>1</v>
      </c>
      <c r="O37" s="1433">
        <v>2</v>
      </c>
      <c r="P37" s="1433">
        <v>1</v>
      </c>
      <c r="Q37" s="1433">
        <v>0</v>
      </c>
      <c r="R37" s="692">
        <v>2</v>
      </c>
      <c r="S37" s="1435">
        <v>84</v>
      </c>
      <c r="T37" s="297">
        <v>2263</v>
      </c>
      <c r="U37" s="1434">
        <v>0</v>
      </c>
      <c r="V37" s="1433">
        <v>2260</v>
      </c>
      <c r="W37" s="1433">
        <v>3</v>
      </c>
      <c r="X37" s="1433">
        <v>0</v>
      </c>
      <c r="Y37" s="692">
        <v>0</v>
      </c>
      <c r="Z37" s="1434">
        <v>1</v>
      </c>
      <c r="AA37" s="1433">
        <v>3</v>
      </c>
      <c r="AB37" s="1433">
        <v>0</v>
      </c>
      <c r="AC37" s="1433">
        <v>0</v>
      </c>
      <c r="AD37" s="1433">
        <v>0</v>
      </c>
      <c r="AE37" s="1433">
        <v>0</v>
      </c>
      <c r="AF37" s="1433">
        <v>0</v>
      </c>
      <c r="AG37" s="1433">
        <v>0</v>
      </c>
      <c r="AH37" s="1433">
        <v>0</v>
      </c>
      <c r="AI37" s="1433">
        <v>0</v>
      </c>
      <c r="AJ37" s="1433">
        <v>4</v>
      </c>
      <c r="AK37" s="692">
        <v>4</v>
      </c>
      <c r="AL37" s="1434">
        <v>0</v>
      </c>
      <c r="AM37" s="1433">
        <v>0</v>
      </c>
      <c r="AN37" s="1433">
        <v>0</v>
      </c>
      <c r="AO37" s="1432">
        <v>4</v>
      </c>
    </row>
    <row r="38" spans="1:41" ht="16.5" customHeight="1" thickBot="1" x14ac:dyDescent="0.75">
      <c r="A38" s="687" t="s">
        <v>761</v>
      </c>
      <c r="B38" s="2835" t="s">
        <v>760</v>
      </c>
      <c r="C38" s="2836" t="s">
        <v>760</v>
      </c>
      <c r="D38" s="1431">
        <v>0</v>
      </c>
      <c r="E38" s="1429">
        <v>0</v>
      </c>
      <c r="F38" s="1428">
        <v>0</v>
      </c>
      <c r="G38" s="1428">
        <v>0</v>
      </c>
      <c r="H38" s="1428">
        <v>0</v>
      </c>
      <c r="I38" s="1428">
        <v>0</v>
      </c>
      <c r="J38" s="1428">
        <v>0</v>
      </c>
      <c r="K38" s="1428">
        <v>0</v>
      </c>
      <c r="L38" s="1428">
        <v>0</v>
      </c>
      <c r="M38" s="1428">
        <v>0</v>
      </c>
      <c r="N38" s="1428">
        <v>0</v>
      </c>
      <c r="O38" s="1428">
        <v>0</v>
      </c>
      <c r="P38" s="1428">
        <v>0</v>
      </c>
      <c r="Q38" s="1428">
        <v>0</v>
      </c>
      <c r="R38" s="685">
        <v>0</v>
      </c>
      <c r="S38" s="1430">
        <v>0</v>
      </c>
      <c r="T38" s="681">
        <v>0</v>
      </c>
      <c r="U38" s="1429">
        <v>0</v>
      </c>
      <c r="V38" s="1428">
        <v>0</v>
      </c>
      <c r="W38" s="1428">
        <v>0</v>
      </c>
      <c r="X38" s="1428">
        <v>0</v>
      </c>
      <c r="Y38" s="685">
        <v>0</v>
      </c>
      <c r="Z38" s="1429">
        <v>0</v>
      </c>
      <c r="AA38" s="1428">
        <v>0</v>
      </c>
      <c r="AB38" s="1428">
        <v>0</v>
      </c>
      <c r="AC38" s="1428">
        <v>0</v>
      </c>
      <c r="AD38" s="1428">
        <v>0</v>
      </c>
      <c r="AE38" s="1428">
        <v>0</v>
      </c>
      <c r="AF38" s="1428">
        <v>0</v>
      </c>
      <c r="AG38" s="1428">
        <v>0</v>
      </c>
      <c r="AH38" s="1428">
        <v>0</v>
      </c>
      <c r="AI38" s="1428">
        <v>0</v>
      </c>
      <c r="AJ38" s="1428">
        <v>0</v>
      </c>
      <c r="AK38" s="685">
        <v>0</v>
      </c>
      <c r="AL38" s="1429">
        <v>0</v>
      </c>
      <c r="AM38" s="1428">
        <v>0</v>
      </c>
      <c r="AN38" s="1428">
        <v>0</v>
      </c>
      <c r="AO38" s="1427">
        <v>0</v>
      </c>
    </row>
    <row r="39" spans="1:41" ht="13.5" thickTop="1" thickBot="1" x14ac:dyDescent="0.7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row>
    <row r="40" spans="1:41" ht="13.5" thickTop="1" thickBot="1" x14ac:dyDescent="0.75">
      <c r="A40" s="6"/>
      <c r="B40" s="6"/>
      <c r="C40" s="6"/>
      <c r="E40" s="2837" t="s">
        <v>1330</v>
      </c>
      <c r="F40" s="2838"/>
      <c r="G40" s="2838"/>
      <c r="H40" s="2838"/>
      <c r="I40" s="2838"/>
      <c r="J40" s="2838"/>
      <c r="K40" s="2838"/>
      <c r="L40" s="2838"/>
      <c r="M40" s="2838"/>
      <c r="N40" s="2838"/>
      <c r="O40" s="2838"/>
      <c r="P40" s="2838"/>
      <c r="Q40" s="2838"/>
      <c r="R40" s="2839"/>
      <c r="S40" s="6"/>
      <c r="T40" s="6"/>
      <c r="U40" s="2837" t="s">
        <v>1817</v>
      </c>
      <c r="V40" s="2838"/>
      <c r="W40" s="2838"/>
      <c r="X40" s="2838"/>
      <c r="Y40" s="2838"/>
      <c r="Z40" s="2838"/>
      <c r="AA40" s="2839"/>
      <c r="AB40" s="6"/>
      <c r="AC40" s="2837" t="s">
        <v>1816</v>
      </c>
      <c r="AD40" s="2838"/>
      <c r="AE40" s="2838"/>
      <c r="AF40" s="2838"/>
      <c r="AG40" s="2838"/>
      <c r="AH40" s="2838"/>
      <c r="AI40" s="2838"/>
      <c r="AJ40" s="2838"/>
      <c r="AK40" s="2838"/>
      <c r="AL40" s="2838"/>
      <c r="AM40" s="2838"/>
      <c r="AN40" s="2838"/>
      <c r="AO40" s="2839"/>
    </row>
    <row r="41" spans="1:41" x14ac:dyDescent="0.7">
      <c r="A41" s="6"/>
      <c r="B41" s="6"/>
      <c r="C41" s="6"/>
      <c r="E41" s="1426">
        <v>1</v>
      </c>
      <c r="F41" s="2840" t="s">
        <v>1234</v>
      </c>
      <c r="G41" s="2841"/>
      <c r="H41" s="2841"/>
      <c r="I41" s="2841"/>
      <c r="J41" s="2841"/>
      <c r="K41" s="2841"/>
      <c r="L41" s="1425">
        <v>8</v>
      </c>
      <c r="M41" s="2629" t="s">
        <v>1232</v>
      </c>
      <c r="N41" s="1951"/>
      <c r="O41" s="1951"/>
      <c r="P41" s="1951"/>
      <c r="Q41" s="1951"/>
      <c r="R41" s="2842"/>
      <c r="S41" s="6"/>
      <c r="T41" s="6"/>
      <c r="U41" s="1426">
        <v>1</v>
      </c>
      <c r="V41" s="2840" t="s">
        <v>1815</v>
      </c>
      <c r="W41" s="2841"/>
      <c r="X41" s="1425">
        <v>7</v>
      </c>
      <c r="Y41" s="2629" t="s">
        <v>1814</v>
      </c>
      <c r="Z41" s="1951"/>
      <c r="AA41" s="2842"/>
      <c r="AB41" s="6"/>
      <c r="AC41" s="2843">
        <v>1</v>
      </c>
      <c r="AD41" s="2845" t="s">
        <v>1813</v>
      </c>
      <c r="AE41" s="2846"/>
      <c r="AF41" s="2846"/>
      <c r="AG41" s="2846"/>
      <c r="AH41" s="2846"/>
      <c r="AI41" s="2846"/>
      <c r="AJ41" s="2846"/>
      <c r="AK41" s="2846"/>
      <c r="AL41" s="2846"/>
      <c r="AM41" s="2846"/>
      <c r="AN41" s="2846"/>
      <c r="AO41" s="2847"/>
    </row>
    <row r="42" spans="1:41" x14ac:dyDescent="0.7">
      <c r="A42" s="6"/>
      <c r="B42" s="6"/>
      <c r="C42" s="6"/>
      <c r="E42" s="1420">
        <v>2</v>
      </c>
      <c r="F42" s="2851" t="s">
        <v>1228</v>
      </c>
      <c r="G42" s="2852"/>
      <c r="H42" s="2852"/>
      <c r="I42" s="2852"/>
      <c r="J42" s="2852"/>
      <c r="K42" s="2852"/>
      <c r="L42" s="1296">
        <v>9</v>
      </c>
      <c r="M42" s="2561" t="s">
        <v>1226</v>
      </c>
      <c r="N42" s="1954"/>
      <c r="O42" s="1954"/>
      <c r="P42" s="1954"/>
      <c r="Q42" s="1954"/>
      <c r="R42" s="2853"/>
      <c r="S42" s="6"/>
      <c r="T42" s="6"/>
      <c r="U42" s="1420">
        <v>2</v>
      </c>
      <c r="V42" s="2851" t="s">
        <v>1812</v>
      </c>
      <c r="W42" s="2852"/>
      <c r="X42" s="1296">
        <v>8</v>
      </c>
      <c r="Y42" s="2561" t="s">
        <v>1811</v>
      </c>
      <c r="Z42" s="1954"/>
      <c r="AA42" s="2853"/>
      <c r="AB42" s="6"/>
      <c r="AC42" s="2844"/>
      <c r="AD42" s="2848"/>
      <c r="AE42" s="2849"/>
      <c r="AF42" s="2849"/>
      <c r="AG42" s="2849"/>
      <c r="AH42" s="2849"/>
      <c r="AI42" s="2849"/>
      <c r="AJ42" s="2849"/>
      <c r="AK42" s="2849"/>
      <c r="AL42" s="2849"/>
      <c r="AM42" s="2849"/>
      <c r="AN42" s="2849"/>
      <c r="AO42" s="2850"/>
    </row>
    <row r="43" spans="1:41" x14ac:dyDescent="0.7">
      <c r="A43" s="6"/>
      <c r="B43" s="6"/>
      <c r="C43" s="6"/>
      <c r="E43" s="1420">
        <v>3</v>
      </c>
      <c r="F43" s="2851" t="s">
        <v>1222</v>
      </c>
      <c r="G43" s="2852"/>
      <c r="H43" s="2852"/>
      <c r="I43" s="2852"/>
      <c r="J43" s="2852"/>
      <c r="K43" s="2852"/>
      <c r="L43" s="1296">
        <v>10</v>
      </c>
      <c r="M43" s="2561" t="s">
        <v>1810</v>
      </c>
      <c r="N43" s="1954"/>
      <c r="O43" s="1954"/>
      <c r="P43" s="1954"/>
      <c r="Q43" s="1954"/>
      <c r="R43" s="2853"/>
      <c r="S43" s="6"/>
      <c r="T43" s="6"/>
      <c r="U43" s="1420">
        <v>3</v>
      </c>
      <c r="V43" s="2851" t="s">
        <v>1809</v>
      </c>
      <c r="W43" s="2852"/>
      <c r="X43" s="1296">
        <v>9</v>
      </c>
      <c r="Y43" s="2561" t="s">
        <v>1808</v>
      </c>
      <c r="Z43" s="1954"/>
      <c r="AA43" s="2853"/>
      <c r="AB43" s="6"/>
      <c r="AC43" s="1424">
        <v>2</v>
      </c>
      <c r="AD43" s="2856" t="s">
        <v>1807</v>
      </c>
      <c r="AE43" s="2001"/>
      <c r="AF43" s="2001"/>
      <c r="AG43" s="2001"/>
      <c r="AH43" s="2001"/>
      <c r="AI43" s="2001"/>
      <c r="AJ43" s="2001"/>
      <c r="AK43" s="2001"/>
      <c r="AL43" s="2001"/>
      <c r="AM43" s="2001"/>
      <c r="AN43" s="2001"/>
      <c r="AO43" s="2857"/>
    </row>
    <row r="44" spans="1:41" x14ac:dyDescent="0.7">
      <c r="A44" s="6"/>
      <c r="B44" s="6"/>
      <c r="C44" s="6"/>
      <c r="E44" s="1420">
        <v>4</v>
      </c>
      <c r="F44" s="2851" t="s">
        <v>1806</v>
      </c>
      <c r="G44" s="2852"/>
      <c r="H44" s="2852"/>
      <c r="I44" s="2852"/>
      <c r="J44" s="2852"/>
      <c r="K44" s="2852"/>
      <c r="L44" s="1296">
        <v>11</v>
      </c>
      <c r="M44" s="2561" t="s">
        <v>1805</v>
      </c>
      <c r="N44" s="1954"/>
      <c r="O44" s="1954"/>
      <c r="P44" s="1954"/>
      <c r="Q44" s="1954"/>
      <c r="R44" s="2853"/>
      <c r="S44" s="6"/>
      <c r="T44" s="6"/>
      <c r="U44" s="1420">
        <v>4</v>
      </c>
      <c r="V44" s="2851" t="s">
        <v>1804</v>
      </c>
      <c r="W44" s="2852"/>
      <c r="X44" s="1296">
        <v>10</v>
      </c>
      <c r="Y44" s="2561" t="s">
        <v>1803</v>
      </c>
      <c r="Z44" s="1954"/>
      <c r="AA44" s="2853"/>
      <c r="AB44" s="6"/>
      <c r="AC44" s="2858">
        <v>3</v>
      </c>
      <c r="AD44" s="2848" t="s">
        <v>1802</v>
      </c>
      <c r="AE44" s="2849"/>
      <c r="AF44" s="2849"/>
      <c r="AG44" s="2849"/>
      <c r="AH44" s="2849"/>
      <c r="AI44" s="2849"/>
      <c r="AJ44" s="2849"/>
      <c r="AK44" s="2849"/>
      <c r="AL44" s="2849"/>
      <c r="AM44" s="2849"/>
      <c r="AN44" s="2849"/>
      <c r="AO44" s="2850"/>
    </row>
    <row r="45" spans="1:41" x14ac:dyDescent="0.7">
      <c r="A45" s="6"/>
      <c r="B45" s="6"/>
      <c r="C45" s="6"/>
      <c r="E45" s="1420">
        <v>5</v>
      </c>
      <c r="F45" s="2851" t="s">
        <v>1801</v>
      </c>
      <c r="G45" s="2852"/>
      <c r="H45" s="2852"/>
      <c r="I45" s="2852"/>
      <c r="J45" s="2852"/>
      <c r="K45" s="2852"/>
      <c r="L45" s="1296">
        <v>12</v>
      </c>
      <c r="M45" s="2561" t="s">
        <v>1207</v>
      </c>
      <c r="N45" s="1954"/>
      <c r="O45" s="1954"/>
      <c r="P45" s="1954"/>
      <c r="Q45" s="1954"/>
      <c r="R45" s="2853"/>
      <c r="S45" s="6"/>
      <c r="T45" s="6"/>
      <c r="U45" s="1420">
        <v>5</v>
      </c>
      <c r="V45" s="2851" t="s">
        <v>1800</v>
      </c>
      <c r="W45" s="2852"/>
      <c r="X45" s="1296">
        <v>11</v>
      </c>
      <c r="Y45" s="2561" t="s">
        <v>1799</v>
      </c>
      <c r="Z45" s="1954"/>
      <c r="AA45" s="2853"/>
      <c r="AB45" s="6"/>
      <c r="AC45" s="2859"/>
      <c r="AD45" s="2848"/>
      <c r="AE45" s="2849"/>
      <c r="AF45" s="2849"/>
      <c r="AG45" s="2849"/>
      <c r="AH45" s="2849"/>
      <c r="AI45" s="2849"/>
      <c r="AJ45" s="2849"/>
      <c r="AK45" s="2849"/>
      <c r="AL45" s="2849"/>
      <c r="AM45" s="2849"/>
      <c r="AN45" s="2849"/>
      <c r="AO45" s="2850"/>
    </row>
    <row r="46" spans="1:41" ht="13.15" thickBot="1" x14ac:dyDescent="0.75">
      <c r="A46" s="6"/>
      <c r="B46" s="6"/>
      <c r="C46" s="6"/>
      <c r="E46" s="1420">
        <v>6</v>
      </c>
      <c r="F46" s="2851" t="s">
        <v>1202</v>
      </c>
      <c r="G46" s="2852"/>
      <c r="H46" s="2852"/>
      <c r="I46" s="2852"/>
      <c r="J46" s="2852"/>
      <c r="K46" s="2852"/>
      <c r="L46" s="1296">
        <v>13</v>
      </c>
      <c r="M46" s="2561" t="s">
        <v>1200</v>
      </c>
      <c r="N46" s="1954"/>
      <c r="O46" s="1954"/>
      <c r="P46" s="1954"/>
      <c r="Q46" s="1954"/>
      <c r="R46" s="2853"/>
      <c r="S46" s="6"/>
      <c r="T46" s="6"/>
      <c r="U46" s="1418">
        <v>6</v>
      </c>
      <c r="V46" s="2860" t="s">
        <v>1798</v>
      </c>
      <c r="W46" s="2861"/>
      <c r="X46" s="1417">
        <v>12</v>
      </c>
      <c r="Y46" s="2589" t="s">
        <v>1797</v>
      </c>
      <c r="Z46" s="1964"/>
      <c r="AA46" s="2862"/>
      <c r="AB46" s="6"/>
      <c r="AC46" s="1419">
        <v>4</v>
      </c>
      <c r="AD46" s="2854" t="s">
        <v>109</v>
      </c>
      <c r="AE46" s="2003"/>
      <c r="AF46" s="2003"/>
      <c r="AG46" s="2003"/>
      <c r="AH46" s="2003"/>
      <c r="AI46" s="2003"/>
      <c r="AJ46" s="2003"/>
      <c r="AK46" s="2003"/>
      <c r="AL46" s="2003"/>
      <c r="AM46" s="2003"/>
      <c r="AN46" s="2003"/>
      <c r="AO46" s="2855"/>
    </row>
    <row r="47" spans="1:41" ht="13.5" thickTop="1" thickBot="1" x14ac:dyDescent="0.75">
      <c r="E47" s="1418">
        <v>7</v>
      </c>
      <c r="F47" s="2860" t="s">
        <v>1796</v>
      </c>
      <c r="G47" s="2861"/>
      <c r="H47" s="2861"/>
      <c r="I47" s="2861"/>
      <c r="J47" s="2861"/>
      <c r="K47" s="2861"/>
      <c r="L47" s="1417">
        <v>14</v>
      </c>
      <c r="M47" s="2589" t="s">
        <v>1193</v>
      </c>
      <c r="N47" s="1964"/>
      <c r="O47" s="1964"/>
      <c r="P47" s="1964"/>
      <c r="Q47" s="1964"/>
      <c r="R47" s="2862"/>
    </row>
    <row r="48" spans="1:41" ht="13.15" thickTop="1" x14ac:dyDescent="0.7"/>
  </sheetData>
  <mergeCells count="78">
    <mergeCell ref="F47:K47"/>
    <mergeCell ref="M47:R47"/>
    <mergeCell ref="Y45:AA45"/>
    <mergeCell ref="F46:K46"/>
    <mergeCell ref="M46:R46"/>
    <mergeCell ref="V46:W46"/>
    <mergeCell ref="Y46:AA46"/>
    <mergeCell ref="F43:K43"/>
    <mergeCell ref="M43:R43"/>
    <mergeCell ref="V43:W43"/>
    <mergeCell ref="Y43:AA43"/>
    <mergeCell ref="AD46:AO46"/>
    <mergeCell ref="AD43:AO43"/>
    <mergeCell ref="F44:K44"/>
    <mergeCell ref="M44:R44"/>
    <mergeCell ref="V44:W44"/>
    <mergeCell ref="Y44:AA44"/>
    <mergeCell ref="AC44:AC45"/>
    <mergeCell ref="AD44:AO45"/>
    <mergeCell ref="F45:K45"/>
    <mergeCell ref="M45:R45"/>
    <mergeCell ref="V45:W45"/>
    <mergeCell ref="E40:R40"/>
    <mergeCell ref="U40:AA40"/>
    <mergeCell ref="AC40:AO40"/>
    <mergeCell ref="F41:K41"/>
    <mergeCell ref="M41:R41"/>
    <mergeCell ref="V41:W41"/>
    <mergeCell ref="Y41:AA41"/>
    <mergeCell ref="AC41:AC42"/>
    <mergeCell ref="AD41:AO42"/>
    <mergeCell ref="F42:K42"/>
    <mergeCell ref="M42:R42"/>
    <mergeCell ref="V42:W42"/>
    <mergeCell ref="Y42:AA42"/>
    <mergeCell ref="B38:C38"/>
    <mergeCell ref="B22:C22"/>
    <mergeCell ref="B23:C23"/>
    <mergeCell ref="B24:C24"/>
    <mergeCell ref="B37:C37"/>
    <mergeCell ref="B26:C26"/>
    <mergeCell ref="B27:C27"/>
    <mergeCell ref="B28:C28"/>
    <mergeCell ref="B29:C29"/>
    <mergeCell ref="B30:C30"/>
    <mergeCell ref="B31:C31"/>
    <mergeCell ref="B32:C32"/>
    <mergeCell ref="B33:C33"/>
    <mergeCell ref="B34:C34"/>
    <mergeCell ref="B35:C35"/>
    <mergeCell ref="B36:C36"/>
    <mergeCell ref="B12:C12"/>
    <mergeCell ref="B25:C25"/>
    <mergeCell ref="B14:C14"/>
    <mergeCell ref="B15:C15"/>
    <mergeCell ref="B16:C16"/>
    <mergeCell ref="B17:C17"/>
    <mergeCell ref="B18:C18"/>
    <mergeCell ref="B19:C19"/>
    <mergeCell ref="B20:C20"/>
    <mergeCell ref="B21:C21"/>
    <mergeCell ref="B13:C13"/>
    <mergeCell ref="U3:Y3"/>
    <mergeCell ref="Z3:AK3"/>
    <mergeCell ref="AL3:AO3"/>
    <mergeCell ref="A5:C5"/>
    <mergeCell ref="A6:C6"/>
    <mergeCell ref="T3:T4"/>
    <mergeCell ref="A2:B2"/>
    <mergeCell ref="A3:C4"/>
    <mergeCell ref="D3:D4"/>
    <mergeCell ref="E3:R3"/>
    <mergeCell ref="S3:S4"/>
    <mergeCell ref="A8:C8"/>
    <mergeCell ref="B9:C9"/>
    <mergeCell ref="B10:C10"/>
    <mergeCell ref="B11:C11"/>
    <mergeCell ref="A7:C7"/>
  </mergeCells>
  <phoneticPr fontId="10"/>
  <dataValidations count="2">
    <dataValidation showInputMessage="1" showErrorMessage="1" sqref="B9:C38" xr:uid="{5636E10E-45DC-4514-8DEB-EF0C0C96988C}"/>
    <dataValidation type="list" showInputMessage="1" showErrorMessage="1" sqref="A9:A38" xr:uid="{B6E35FB5-E451-481E-A220-24E1271949AB}">
      <formula1>#REF!</formula1>
    </dataValidation>
  </dataValidations>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6C6BB-1605-4354-A23E-657A1D1D2D1F}">
  <sheetPr>
    <tabColor rgb="FFFFC000"/>
    <pageSetUpPr fitToPage="1"/>
  </sheetPr>
  <dimension ref="A2:AQ48"/>
  <sheetViews>
    <sheetView zoomScaleNormal="100" workbookViewId="0"/>
  </sheetViews>
  <sheetFormatPr defaultColWidth="2.1875" defaultRowHeight="12.75" x14ac:dyDescent="0.7"/>
  <cols>
    <col min="1" max="2" width="2.1875" style="1" customWidth="1"/>
    <col min="3" max="3" width="8.6875" style="1" customWidth="1"/>
    <col min="4" max="4" width="5.625" style="1" customWidth="1"/>
    <col min="5" max="18" width="3.6875" style="1" customWidth="1"/>
    <col min="19" max="19" width="5.625" style="1" customWidth="1"/>
    <col min="20" max="25" width="7.1875" style="1" customWidth="1"/>
    <col min="26" max="41" width="3.6875" style="1" customWidth="1"/>
    <col min="42" max="42" width="2.1875" style="1"/>
    <col min="43" max="45" width="0" style="1" hidden="1" customWidth="1"/>
    <col min="46" max="16384" width="2.1875" style="1"/>
  </cols>
  <sheetData>
    <row r="2" spans="1:43" ht="13.15" thickBot="1" x14ac:dyDescent="0.75">
      <c r="A2" s="1845" t="s">
        <v>1033</v>
      </c>
      <c r="B2" s="1845"/>
      <c r="C2" s="65" t="s">
        <v>1827</v>
      </c>
      <c r="E2" s="2"/>
      <c r="F2" s="2"/>
      <c r="Z2" s="2"/>
    </row>
    <row r="3" spans="1:43" s="36" customFormat="1" ht="13.5" thickTop="1" thickBot="1" x14ac:dyDescent="0.75">
      <c r="A3" s="2826"/>
      <c r="B3" s="2827"/>
      <c r="C3" s="2827"/>
      <c r="D3" s="2830" t="s">
        <v>554</v>
      </c>
      <c r="E3" s="1890" t="s">
        <v>1330</v>
      </c>
      <c r="F3" s="2261"/>
      <c r="G3" s="2261"/>
      <c r="H3" s="2261"/>
      <c r="I3" s="2261"/>
      <c r="J3" s="2261"/>
      <c r="K3" s="2261"/>
      <c r="L3" s="2261"/>
      <c r="M3" s="2261"/>
      <c r="N3" s="2261"/>
      <c r="O3" s="2261"/>
      <c r="P3" s="2261"/>
      <c r="Q3" s="2261"/>
      <c r="R3" s="1889"/>
      <c r="S3" s="2832" t="s">
        <v>1825</v>
      </c>
      <c r="T3" s="2824" t="s">
        <v>1824</v>
      </c>
      <c r="U3" s="1890" t="s">
        <v>1823</v>
      </c>
      <c r="V3" s="2261"/>
      <c r="W3" s="2261"/>
      <c r="X3" s="2261"/>
      <c r="Y3" s="1889"/>
      <c r="Z3" s="1890" t="s">
        <v>1817</v>
      </c>
      <c r="AA3" s="2261"/>
      <c r="AB3" s="2261"/>
      <c r="AC3" s="2261"/>
      <c r="AD3" s="2261"/>
      <c r="AE3" s="2261"/>
      <c r="AF3" s="2261"/>
      <c r="AG3" s="2261"/>
      <c r="AH3" s="2261"/>
      <c r="AI3" s="2261"/>
      <c r="AJ3" s="2261"/>
      <c r="AK3" s="1889"/>
      <c r="AL3" s="1890" t="s">
        <v>1816</v>
      </c>
      <c r="AM3" s="2261"/>
      <c r="AN3" s="2261"/>
      <c r="AO3" s="1891"/>
    </row>
    <row r="4" spans="1:43" s="714" customFormat="1" ht="13.5" thickTop="1" thickBot="1" x14ac:dyDescent="0.75">
      <c r="A4" s="2828"/>
      <c r="B4" s="2829"/>
      <c r="C4" s="2829"/>
      <c r="D4" s="2831"/>
      <c r="E4" s="218">
        <v>1</v>
      </c>
      <c r="F4" s="456">
        <v>2</v>
      </c>
      <c r="G4" s="456">
        <v>3</v>
      </c>
      <c r="H4" s="456">
        <v>4</v>
      </c>
      <c r="I4" s="456">
        <v>5</v>
      </c>
      <c r="J4" s="456">
        <v>6</v>
      </c>
      <c r="K4" s="456">
        <v>7</v>
      </c>
      <c r="L4" s="456">
        <v>8</v>
      </c>
      <c r="M4" s="456">
        <v>9</v>
      </c>
      <c r="N4" s="456">
        <v>10</v>
      </c>
      <c r="O4" s="456">
        <v>11</v>
      </c>
      <c r="P4" s="456">
        <v>12</v>
      </c>
      <c r="Q4" s="456">
        <v>13</v>
      </c>
      <c r="R4" s="219">
        <v>14</v>
      </c>
      <c r="S4" s="2833"/>
      <c r="T4" s="2825"/>
      <c r="U4" s="218" t="s">
        <v>1822</v>
      </c>
      <c r="V4" s="456" t="s">
        <v>1821</v>
      </c>
      <c r="W4" s="456" t="s">
        <v>1820</v>
      </c>
      <c r="X4" s="456" t="s">
        <v>1819</v>
      </c>
      <c r="Y4" s="219" t="s">
        <v>1818</v>
      </c>
      <c r="Z4" s="218">
        <v>1</v>
      </c>
      <c r="AA4" s="456">
        <v>2</v>
      </c>
      <c r="AB4" s="456">
        <v>3</v>
      </c>
      <c r="AC4" s="456">
        <v>4</v>
      </c>
      <c r="AD4" s="456">
        <v>5</v>
      </c>
      <c r="AE4" s="456">
        <v>6</v>
      </c>
      <c r="AF4" s="456">
        <v>7</v>
      </c>
      <c r="AG4" s="456">
        <v>8</v>
      </c>
      <c r="AH4" s="456">
        <v>9</v>
      </c>
      <c r="AI4" s="456">
        <v>10</v>
      </c>
      <c r="AJ4" s="456">
        <v>11</v>
      </c>
      <c r="AK4" s="219">
        <v>12</v>
      </c>
      <c r="AL4" s="218">
        <v>1</v>
      </c>
      <c r="AM4" s="456">
        <v>2</v>
      </c>
      <c r="AN4" s="456">
        <v>3</v>
      </c>
      <c r="AO4" s="217">
        <v>4</v>
      </c>
    </row>
    <row r="5" spans="1:43" ht="17.100000000000001" customHeight="1" thickTop="1" thickBot="1" x14ac:dyDescent="0.75">
      <c r="A5" s="2834" t="s">
        <v>806</v>
      </c>
      <c r="B5" s="2448"/>
      <c r="C5" s="2448"/>
      <c r="D5" s="1505">
        <f t="shared" ref="D5:AO5" si="0">SUM(D9:D38)</f>
        <v>185</v>
      </c>
      <c r="E5" s="1501">
        <f t="shared" si="0"/>
        <v>29</v>
      </c>
      <c r="F5" s="1500">
        <f t="shared" si="0"/>
        <v>4</v>
      </c>
      <c r="G5" s="1500">
        <f t="shared" si="0"/>
        <v>40</v>
      </c>
      <c r="H5" s="1500">
        <f t="shared" si="0"/>
        <v>26</v>
      </c>
      <c r="I5" s="1500">
        <f t="shared" si="0"/>
        <v>24</v>
      </c>
      <c r="J5" s="1500">
        <f t="shared" si="0"/>
        <v>47</v>
      </c>
      <c r="K5" s="1500">
        <f t="shared" si="0"/>
        <v>32</v>
      </c>
      <c r="L5" s="1500">
        <f t="shared" si="0"/>
        <v>0</v>
      </c>
      <c r="M5" s="1500">
        <f t="shared" si="0"/>
        <v>7</v>
      </c>
      <c r="N5" s="1500">
        <f t="shared" si="0"/>
        <v>10</v>
      </c>
      <c r="O5" s="1500">
        <f t="shared" si="0"/>
        <v>16</v>
      </c>
      <c r="P5" s="1500">
        <f t="shared" si="0"/>
        <v>9</v>
      </c>
      <c r="Q5" s="1500">
        <f t="shared" si="0"/>
        <v>2</v>
      </c>
      <c r="R5" s="1502">
        <f t="shared" si="0"/>
        <v>2</v>
      </c>
      <c r="S5" s="1504">
        <f t="shared" si="0"/>
        <v>1814</v>
      </c>
      <c r="T5" s="1503">
        <f t="shared" si="0"/>
        <v>55798</v>
      </c>
      <c r="U5" s="1501">
        <f t="shared" si="0"/>
        <v>3752</v>
      </c>
      <c r="V5" s="1500">
        <f t="shared" si="0"/>
        <v>14225</v>
      </c>
      <c r="W5" s="1500">
        <f t="shared" si="0"/>
        <v>4673</v>
      </c>
      <c r="X5" s="1500">
        <f t="shared" si="0"/>
        <v>800</v>
      </c>
      <c r="Y5" s="1502">
        <f t="shared" si="0"/>
        <v>32348</v>
      </c>
      <c r="Z5" s="1501">
        <f t="shared" si="0"/>
        <v>104</v>
      </c>
      <c r="AA5" s="1500">
        <f t="shared" si="0"/>
        <v>32</v>
      </c>
      <c r="AB5" s="1500">
        <f t="shared" si="0"/>
        <v>5</v>
      </c>
      <c r="AC5" s="1500">
        <f t="shared" si="0"/>
        <v>4</v>
      </c>
      <c r="AD5" s="1500">
        <f t="shared" si="0"/>
        <v>0</v>
      </c>
      <c r="AE5" s="1500">
        <f t="shared" si="0"/>
        <v>1</v>
      </c>
      <c r="AF5" s="1500">
        <f t="shared" si="0"/>
        <v>6</v>
      </c>
      <c r="AG5" s="1500">
        <f t="shared" si="0"/>
        <v>0</v>
      </c>
      <c r="AH5" s="1500">
        <f t="shared" si="0"/>
        <v>9</v>
      </c>
      <c r="AI5" s="1500">
        <f t="shared" si="0"/>
        <v>1</v>
      </c>
      <c r="AJ5" s="1500">
        <f t="shared" si="0"/>
        <v>7</v>
      </c>
      <c r="AK5" s="1502">
        <f t="shared" si="0"/>
        <v>55</v>
      </c>
      <c r="AL5" s="1501">
        <f t="shared" si="0"/>
        <v>43</v>
      </c>
      <c r="AM5" s="1500">
        <f t="shared" si="0"/>
        <v>1</v>
      </c>
      <c r="AN5" s="1500">
        <f t="shared" si="0"/>
        <v>1</v>
      </c>
      <c r="AO5" s="1499">
        <f t="shared" si="0"/>
        <v>41</v>
      </c>
    </row>
    <row r="6" spans="1:43" ht="17.100000000000001" customHeight="1" x14ac:dyDescent="0.7">
      <c r="A6" s="2791" t="s">
        <v>805</v>
      </c>
      <c r="B6" s="2792"/>
      <c r="C6" s="2792"/>
      <c r="D6" s="1498">
        <f t="shared" ref="D6:M8" si="1">SUMIF($A$9:$A$38,$AQ6,D$9:D$38)</f>
        <v>0</v>
      </c>
      <c r="E6" s="1494">
        <f t="shared" si="1"/>
        <v>0</v>
      </c>
      <c r="F6" s="1493">
        <f t="shared" si="1"/>
        <v>0</v>
      </c>
      <c r="G6" s="1493">
        <f t="shared" si="1"/>
        <v>0</v>
      </c>
      <c r="H6" s="1493">
        <f t="shared" si="1"/>
        <v>0</v>
      </c>
      <c r="I6" s="1493">
        <f t="shared" si="1"/>
        <v>0</v>
      </c>
      <c r="J6" s="1493">
        <f t="shared" si="1"/>
        <v>0</v>
      </c>
      <c r="K6" s="1493">
        <f t="shared" si="1"/>
        <v>0</v>
      </c>
      <c r="L6" s="1493">
        <f t="shared" si="1"/>
        <v>0</v>
      </c>
      <c r="M6" s="1493">
        <f t="shared" si="1"/>
        <v>0</v>
      </c>
      <c r="N6" s="1493">
        <f t="shared" ref="N6:W8" si="2">SUMIF($A$9:$A$38,$AQ6,N$9:N$38)</f>
        <v>0</v>
      </c>
      <c r="O6" s="1493">
        <f t="shared" si="2"/>
        <v>0</v>
      </c>
      <c r="P6" s="1493">
        <f t="shared" si="2"/>
        <v>0</v>
      </c>
      <c r="Q6" s="1493">
        <f t="shared" si="2"/>
        <v>0</v>
      </c>
      <c r="R6" s="1495">
        <f t="shared" si="2"/>
        <v>0</v>
      </c>
      <c r="S6" s="1497">
        <f t="shared" si="2"/>
        <v>0</v>
      </c>
      <c r="T6" s="1496">
        <f t="shared" si="2"/>
        <v>0</v>
      </c>
      <c r="U6" s="1494">
        <f t="shared" si="2"/>
        <v>0</v>
      </c>
      <c r="V6" s="1493">
        <f t="shared" si="2"/>
        <v>0</v>
      </c>
      <c r="W6" s="1493">
        <f t="shared" si="2"/>
        <v>0</v>
      </c>
      <c r="X6" s="1493">
        <f t="shared" ref="X6:AG8" si="3">SUMIF($A$9:$A$38,$AQ6,X$9:X$38)</f>
        <v>0</v>
      </c>
      <c r="Y6" s="1495">
        <f t="shared" si="3"/>
        <v>0</v>
      </c>
      <c r="Z6" s="1494">
        <f t="shared" si="3"/>
        <v>0</v>
      </c>
      <c r="AA6" s="1493">
        <f t="shared" si="3"/>
        <v>0</v>
      </c>
      <c r="AB6" s="1493">
        <f t="shared" si="3"/>
        <v>0</v>
      </c>
      <c r="AC6" s="1493">
        <f t="shared" si="3"/>
        <v>0</v>
      </c>
      <c r="AD6" s="1493">
        <f t="shared" si="3"/>
        <v>0</v>
      </c>
      <c r="AE6" s="1493">
        <f t="shared" si="3"/>
        <v>0</v>
      </c>
      <c r="AF6" s="1493">
        <f t="shared" si="3"/>
        <v>0</v>
      </c>
      <c r="AG6" s="1493">
        <f t="shared" si="3"/>
        <v>0</v>
      </c>
      <c r="AH6" s="1493">
        <f t="shared" ref="AH6:AO8" si="4">SUMIF($A$9:$A$38,$AQ6,AH$9:AH$38)</f>
        <v>0</v>
      </c>
      <c r="AI6" s="1493">
        <f t="shared" si="4"/>
        <v>0</v>
      </c>
      <c r="AJ6" s="1493">
        <f t="shared" si="4"/>
        <v>0</v>
      </c>
      <c r="AK6" s="1495">
        <f t="shared" si="4"/>
        <v>0</v>
      </c>
      <c r="AL6" s="1494">
        <f t="shared" si="4"/>
        <v>0</v>
      </c>
      <c r="AM6" s="1493">
        <f t="shared" si="4"/>
        <v>0</v>
      </c>
      <c r="AN6" s="1493">
        <f t="shared" si="4"/>
        <v>0</v>
      </c>
      <c r="AO6" s="1492">
        <f t="shared" si="4"/>
        <v>0</v>
      </c>
      <c r="AQ6" s="1" t="s">
        <v>782</v>
      </c>
    </row>
    <row r="7" spans="1:43" ht="17.100000000000001" customHeight="1" x14ac:dyDescent="0.7">
      <c r="A7" s="2795" t="s">
        <v>804</v>
      </c>
      <c r="B7" s="2796"/>
      <c r="C7" s="2796"/>
      <c r="D7" s="1491">
        <f t="shared" si="1"/>
        <v>84</v>
      </c>
      <c r="E7" s="1487">
        <f t="shared" si="1"/>
        <v>7</v>
      </c>
      <c r="F7" s="1486">
        <f t="shared" si="1"/>
        <v>3</v>
      </c>
      <c r="G7" s="1486">
        <f t="shared" si="1"/>
        <v>25</v>
      </c>
      <c r="H7" s="1486">
        <f t="shared" si="1"/>
        <v>8</v>
      </c>
      <c r="I7" s="1486">
        <f t="shared" si="1"/>
        <v>8</v>
      </c>
      <c r="J7" s="1486">
        <f t="shared" si="1"/>
        <v>13</v>
      </c>
      <c r="K7" s="1486">
        <f t="shared" si="1"/>
        <v>22</v>
      </c>
      <c r="L7" s="1486">
        <f t="shared" si="1"/>
        <v>0</v>
      </c>
      <c r="M7" s="1486">
        <f t="shared" si="1"/>
        <v>2</v>
      </c>
      <c r="N7" s="1486">
        <f t="shared" si="2"/>
        <v>3</v>
      </c>
      <c r="O7" s="1486">
        <f t="shared" si="2"/>
        <v>4</v>
      </c>
      <c r="P7" s="1486">
        <f t="shared" si="2"/>
        <v>5</v>
      </c>
      <c r="Q7" s="1486">
        <f t="shared" si="2"/>
        <v>0</v>
      </c>
      <c r="R7" s="1488">
        <f t="shared" si="2"/>
        <v>1</v>
      </c>
      <c r="S7" s="1490">
        <f t="shared" si="2"/>
        <v>1480</v>
      </c>
      <c r="T7" s="1489">
        <f t="shared" si="2"/>
        <v>29206</v>
      </c>
      <c r="U7" s="1487">
        <f t="shared" si="2"/>
        <v>3714</v>
      </c>
      <c r="V7" s="1486">
        <f t="shared" si="2"/>
        <v>12147</v>
      </c>
      <c r="W7" s="1486">
        <f t="shared" si="2"/>
        <v>4177</v>
      </c>
      <c r="X7" s="1486">
        <f t="shared" si="3"/>
        <v>743</v>
      </c>
      <c r="Y7" s="1488">
        <f t="shared" si="3"/>
        <v>8425</v>
      </c>
      <c r="Z7" s="1487">
        <f t="shared" si="3"/>
        <v>52</v>
      </c>
      <c r="AA7" s="1486">
        <f t="shared" si="3"/>
        <v>19</v>
      </c>
      <c r="AB7" s="1486">
        <f t="shared" si="3"/>
        <v>2</v>
      </c>
      <c r="AC7" s="1486">
        <f t="shared" si="3"/>
        <v>4</v>
      </c>
      <c r="AD7" s="1486">
        <f t="shared" si="3"/>
        <v>0</v>
      </c>
      <c r="AE7" s="1486">
        <f t="shared" si="3"/>
        <v>1</v>
      </c>
      <c r="AF7" s="1486">
        <f t="shared" si="3"/>
        <v>2</v>
      </c>
      <c r="AG7" s="1486">
        <f t="shared" si="3"/>
        <v>0</v>
      </c>
      <c r="AH7" s="1486">
        <f t="shared" si="4"/>
        <v>9</v>
      </c>
      <c r="AI7" s="1486">
        <f t="shared" si="4"/>
        <v>1</v>
      </c>
      <c r="AJ7" s="1486">
        <f t="shared" si="4"/>
        <v>5</v>
      </c>
      <c r="AK7" s="1488">
        <f t="shared" si="4"/>
        <v>28</v>
      </c>
      <c r="AL7" s="1487">
        <f t="shared" si="4"/>
        <v>11</v>
      </c>
      <c r="AM7" s="1486">
        <f t="shared" si="4"/>
        <v>1</v>
      </c>
      <c r="AN7" s="1486">
        <f t="shared" si="4"/>
        <v>1</v>
      </c>
      <c r="AO7" s="1485">
        <f t="shared" si="4"/>
        <v>20</v>
      </c>
      <c r="AQ7" s="1" t="s">
        <v>765</v>
      </c>
    </row>
    <row r="8" spans="1:43" ht="17.100000000000001" customHeight="1" thickBot="1" x14ac:dyDescent="0.75">
      <c r="A8" s="2797" t="s">
        <v>803</v>
      </c>
      <c r="B8" s="2798"/>
      <c r="C8" s="2798"/>
      <c r="D8" s="1484">
        <f t="shared" si="1"/>
        <v>101</v>
      </c>
      <c r="E8" s="1480">
        <f t="shared" si="1"/>
        <v>22</v>
      </c>
      <c r="F8" s="1479">
        <f t="shared" si="1"/>
        <v>1</v>
      </c>
      <c r="G8" s="1479">
        <f t="shared" si="1"/>
        <v>15</v>
      </c>
      <c r="H8" s="1479">
        <f t="shared" si="1"/>
        <v>18</v>
      </c>
      <c r="I8" s="1479">
        <f t="shared" si="1"/>
        <v>16</v>
      </c>
      <c r="J8" s="1479">
        <f t="shared" si="1"/>
        <v>34</v>
      </c>
      <c r="K8" s="1479">
        <f t="shared" si="1"/>
        <v>10</v>
      </c>
      <c r="L8" s="1479">
        <f t="shared" si="1"/>
        <v>0</v>
      </c>
      <c r="M8" s="1479">
        <f t="shared" si="1"/>
        <v>5</v>
      </c>
      <c r="N8" s="1479">
        <f t="shared" si="2"/>
        <v>7</v>
      </c>
      <c r="O8" s="1479">
        <f t="shared" si="2"/>
        <v>12</v>
      </c>
      <c r="P8" s="1479">
        <f t="shared" si="2"/>
        <v>4</v>
      </c>
      <c r="Q8" s="1479">
        <f t="shared" si="2"/>
        <v>2</v>
      </c>
      <c r="R8" s="1481">
        <f t="shared" si="2"/>
        <v>1</v>
      </c>
      <c r="S8" s="1483">
        <f t="shared" si="2"/>
        <v>334</v>
      </c>
      <c r="T8" s="1482">
        <f t="shared" si="2"/>
        <v>26592</v>
      </c>
      <c r="U8" s="1480">
        <f t="shared" si="2"/>
        <v>38</v>
      </c>
      <c r="V8" s="1479">
        <f t="shared" si="2"/>
        <v>2078</v>
      </c>
      <c r="W8" s="1479">
        <f t="shared" si="2"/>
        <v>496</v>
      </c>
      <c r="X8" s="1479">
        <f t="shared" si="3"/>
        <v>57</v>
      </c>
      <c r="Y8" s="1481">
        <f t="shared" si="3"/>
        <v>23923</v>
      </c>
      <c r="Z8" s="1480">
        <f t="shared" si="3"/>
        <v>52</v>
      </c>
      <c r="AA8" s="1479">
        <f t="shared" si="3"/>
        <v>13</v>
      </c>
      <c r="AB8" s="1479">
        <f t="shared" si="3"/>
        <v>3</v>
      </c>
      <c r="AC8" s="1479">
        <f t="shared" si="3"/>
        <v>0</v>
      </c>
      <c r="AD8" s="1479">
        <f t="shared" si="3"/>
        <v>0</v>
      </c>
      <c r="AE8" s="1479">
        <f t="shared" si="3"/>
        <v>0</v>
      </c>
      <c r="AF8" s="1479">
        <f t="shared" si="3"/>
        <v>4</v>
      </c>
      <c r="AG8" s="1479">
        <f t="shared" si="3"/>
        <v>0</v>
      </c>
      <c r="AH8" s="1479">
        <f t="shared" si="4"/>
        <v>0</v>
      </c>
      <c r="AI8" s="1479">
        <f t="shared" si="4"/>
        <v>0</v>
      </c>
      <c r="AJ8" s="1479">
        <f t="shared" si="4"/>
        <v>2</v>
      </c>
      <c r="AK8" s="1481">
        <f t="shared" si="4"/>
        <v>27</v>
      </c>
      <c r="AL8" s="1480">
        <f t="shared" si="4"/>
        <v>32</v>
      </c>
      <c r="AM8" s="1479">
        <f t="shared" si="4"/>
        <v>0</v>
      </c>
      <c r="AN8" s="1479">
        <f t="shared" si="4"/>
        <v>0</v>
      </c>
      <c r="AO8" s="1478">
        <f t="shared" si="4"/>
        <v>21</v>
      </c>
      <c r="AQ8" s="1" t="s">
        <v>844</v>
      </c>
    </row>
    <row r="9" spans="1:43" ht="16.5" customHeight="1" x14ac:dyDescent="0.7">
      <c r="A9" s="706" t="s">
        <v>761</v>
      </c>
      <c r="B9" s="2440" t="s">
        <v>801</v>
      </c>
      <c r="C9" s="2440"/>
      <c r="D9" s="1477">
        <v>62</v>
      </c>
      <c r="E9" s="1473">
        <v>17</v>
      </c>
      <c r="F9" s="1472">
        <v>1</v>
      </c>
      <c r="G9" s="1472">
        <v>5</v>
      </c>
      <c r="H9" s="1472">
        <v>18</v>
      </c>
      <c r="I9" s="1472">
        <v>16</v>
      </c>
      <c r="J9" s="1472">
        <v>21</v>
      </c>
      <c r="K9" s="1472">
        <v>1</v>
      </c>
      <c r="L9" s="1472">
        <v>0</v>
      </c>
      <c r="M9" s="1472">
        <v>1</v>
      </c>
      <c r="N9" s="1472">
        <v>3</v>
      </c>
      <c r="O9" s="1472">
        <v>11</v>
      </c>
      <c r="P9" s="1472">
        <v>4</v>
      </c>
      <c r="Q9" s="1472">
        <v>2</v>
      </c>
      <c r="R9" s="1474">
        <v>1</v>
      </c>
      <c r="S9" s="1476">
        <v>298</v>
      </c>
      <c r="T9" s="1475">
        <v>6586</v>
      </c>
      <c r="U9" s="1473">
        <v>0</v>
      </c>
      <c r="V9" s="1472">
        <v>828</v>
      </c>
      <c r="W9" s="1472">
        <v>490</v>
      </c>
      <c r="X9" s="1472">
        <v>24</v>
      </c>
      <c r="Y9" s="1474">
        <v>5244</v>
      </c>
      <c r="Z9" s="1473">
        <v>33</v>
      </c>
      <c r="AA9" s="1472">
        <v>1</v>
      </c>
      <c r="AB9" s="1472">
        <v>0</v>
      </c>
      <c r="AC9" s="1472">
        <v>0</v>
      </c>
      <c r="AD9" s="1472">
        <v>0</v>
      </c>
      <c r="AE9" s="1472">
        <v>0</v>
      </c>
      <c r="AF9" s="1472">
        <v>0</v>
      </c>
      <c r="AG9" s="1472">
        <v>0</v>
      </c>
      <c r="AH9" s="1472">
        <v>0</v>
      </c>
      <c r="AI9" s="1472">
        <v>0</v>
      </c>
      <c r="AJ9" s="1472">
        <v>1</v>
      </c>
      <c r="AK9" s="1474">
        <v>0</v>
      </c>
      <c r="AL9" s="1473">
        <v>32</v>
      </c>
      <c r="AM9" s="1472">
        <v>0</v>
      </c>
      <c r="AN9" s="1472">
        <v>0</v>
      </c>
      <c r="AO9" s="1471">
        <v>19</v>
      </c>
    </row>
    <row r="10" spans="1:43" ht="16.5" customHeight="1" x14ac:dyDescent="0.7">
      <c r="A10" s="694" t="s">
        <v>765</v>
      </c>
      <c r="B10" s="2402" t="s">
        <v>799</v>
      </c>
      <c r="C10" s="2402"/>
      <c r="D10" s="139">
        <v>16</v>
      </c>
      <c r="E10" s="1468">
        <v>1</v>
      </c>
      <c r="F10" s="1467">
        <v>0</v>
      </c>
      <c r="G10" s="1467">
        <v>7</v>
      </c>
      <c r="H10" s="1467">
        <v>1</v>
      </c>
      <c r="I10" s="1467">
        <v>3</v>
      </c>
      <c r="J10" s="1467">
        <v>4</v>
      </c>
      <c r="K10" s="1467">
        <v>1</v>
      </c>
      <c r="L10" s="1467">
        <v>0</v>
      </c>
      <c r="M10" s="1467">
        <v>1</v>
      </c>
      <c r="N10" s="1467">
        <v>0</v>
      </c>
      <c r="O10" s="1467">
        <v>3</v>
      </c>
      <c r="P10" s="1467">
        <v>3</v>
      </c>
      <c r="Q10" s="1467">
        <v>0</v>
      </c>
      <c r="R10" s="1469">
        <v>0</v>
      </c>
      <c r="S10" s="1470">
        <v>447</v>
      </c>
      <c r="T10" s="138">
        <v>6812</v>
      </c>
      <c r="U10" s="1468">
        <v>81</v>
      </c>
      <c r="V10" s="1467">
        <v>3851</v>
      </c>
      <c r="W10" s="1467">
        <v>2800</v>
      </c>
      <c r="X10" s="1467">
        <v>0</v>
      </c>
      <c r="Y10" s="1469">
        <v>80</v>
      </c>
      <c r="Z10" s="1468">
        <v>9</v>
      </c>
      <c r="AA10" s="1467">
        <v>6</v>
      </c>
      <c r="AB10" s="1467">
        <v>1</v>
      </c>
      <c r="AC10" s="1467">
        <v>3</v>
      </c>
      <c r="AD10" s="1467">
        <v>0</v>
      </c>
      <c r="AE10" s="1467">
        <v>0</v>
      </c>
      <c r="AF10" s="1467">
        <v>0</v>
      </c>
      <c r="AG10" s="1467">
        <v>0</v>
      </c>
      <c r="AH10" s="1467">
        <v>0</v>
      </c>
      <c r="AI10" s="1467">
        <v>0</v>
      </c>
      <c r="AJ10" s="1467">
        <v>0</v>
      </c>
      <c r="AK10" s="1469">
        <v>5</v>
      </c>
      <c r="AL10" s="1468">
        <v>0</v>
      </c>
      <c r="AM10" s="1467">
        <v>0</v>
      </c>
      <c r="AN10" s="1467">
        <v>0</v>
      </c>
      <c r="AO10" s="1466">
        <v>0</v>
      </c>
    </row>
    <row r="11" spans="1:43" ht="16.5" customHeight="1" x14ac:dyDescent="0.7">
      <c r="A11" s="694" t="s">
        <v>765</v>
      </c>
      <c r="B11" s="2402" t="s">
        <v>797</v>
      </c>
      <c r="C11" s="2402"/>
      <c r="D11" s="139">
        <v>51</v>
      </c>
      <c r="E11" s="1468">
        <v>2</v>
      </c>
      <c r="F11" s="1467">
        <v>1</v>
      </c>
      <c r="G11" s="1467">
        <v>17</v>
      </c>
      <c r="H11" s="1467">
        <v>7</v>
      </c>
      <c r="I11" s="1467">
        <v>3</v>
      </c>
      <c r="J11" s="1467">
        <v>8</v>
      </c>
      <c r="K11" s="1467">
        <v>19</v>
      </c>
      <c r="L11" s="1467">
        <v>0</v>
      </c>
      <c r="M11" s="1467">
        <v>0</v>
      </c>
      <c r="N11" s="1467">
        <v>1</v>
      </c>
      <c r="O11" s="1467">
        <v>1</v>
      </c>
      <c r="P11" s="1467">
        <v>2</v>
      </c>
      <c r="Q11" s="1467">
        <v>0</v>
      </c>
      <c r="R11" s="1469">
        <v>1</v>
      </c>
      <c r="S11" s="1470">
        <v>646</v>
      </c>
      <c r="T11" s="138">
        <v>13841</v>
      </c>
      <c r="U11" s="1468">
        <v>3613</v>
      </c>
      <c r="V11" s="1467">
        <v>7797</v>
      </c>
      <c r="W11" s="1467">
        <v>1181</v>
      </c>
      <c r="X11" s="1467">
        <v>645</v>
      </c>
      <c r="Y11" s="1469">
        <v>605</v>
      </c>
      <c r="Z11" s="1468">
        <v>32</v>
      </c>
      <c r="AA11" s="1467">
        <v>11</v>
      </c>
      <c r="AB11" s="1467">
        <v>0</v>
      </c>
      <c r="AC11" s="1467">
        <v>1</v>
      </c>
      <c r="AD11" s="1467">
        <v>0</v>
      </c>
      <c r="AE11" s="1467">
        <v>0</v>
      </c>
      <c r="AF11" s="1467">
        <v>1</v>
      </c>
      <c r="AG11" s="1467">
        <v>0</v>
      </c>
      <c r="AH11" s="1467">
        <v>8</v>
      </c>
      <c r="AI11" s="1467">
        <v>1</v>
      </c>
      <c r="AJ11" s="1467">
        <v>2</v>
      </c>
      <c r="AK11" s="1469">
        <v>14</v>
      </c>
      <c r="AL11" s="1468">
        <v>9</v>
      </c>
      <c r="AM11" s="1467">
        <v>1</v>
      </c>
      <c r="AN11" s="1467">
        <v>1</v>
      </c>
      <c r="AO11" s="1466">
        <v>8</v>
      </c>
    </row>
    <row r="12" spans="1:43" ht="16.5" customHeight="1" x14ac:dyDescent="0.7">
      <c r="A12" s="694" t="s">
        <v>765</v>
      </c>
      <c r="B12" s="2402" t="s">
        <v>796</v>
      </c>
      <c r="C12" s="2402"/>
      <c r="D12" s="139">
        <v>6</v>
      </c>
      <c r="E12" s="1468">
        <v>4</v>
      </c>
      <c r="F12" s="1467">
        <v>0</v>
      </c>
      <c r="G12" s="1467">
        <v>0</v>
      </c>
      <c r="H12" s="1467">
        <v>0</v>
      </c>
      <c r="I12" s="1467">
        <v>0</v>
      </c>
      <c r="J12" s="1467">
        <v>1</v>
      </c>
      <c r="K12" s="1467">
        <v>1</v>
      </c>
      <c r="L12" s="1467">
        <v>0</v>
      </c>
      <c r="M12" s="1467">
        <v>0</v>
      </c>
      <c r="N12" s="1467">
        <v>0</v>
      </c>
      <c r="O12" s="1467">
        <v>0</v>
      </c>
      <c r="P12" s="1467">
        <v>0</v>
      </c>
      <c r="Q12" s="1467">
        <v>0</v>
      </c>
      <c r="R12" s="1469">
        <v>0</v>
      </c>
      <c r="S12" s="1470">
        <v>217</v>
      </c>
      <c r="T12" s="138">
        <v>7259</v>
      </c>
      <c r="U12" s="1468">
        <v>0</v>
      </c>
      <c r="V12" s="1467">
        <v>0</v>
      </c>
      <c r="W12" s="1467">
        <v>0</v>
      </c>
      <c r="X12" s="1467">
        <v>0</v>
      </c>
      <c r="Y12" s="1469">
        <v>7259</v>
      </c>
      <c r="Z12" s="1468">
        <v>6</v>
      </c>
      <c r="AA12" s="1467">
        <v>0</v>
      </c>
      <c r="AB12" s="1467">
        <v>0</v>
      </c>
      <c r="AC12" s="1467">
        <v>0</v>
      </c>
      <c r="AD12" s="1467">
        <v>0</v>
      </c>
      <c r="AE12" s="1467">
        <v>0</v>
      </c>
      <c r="AF12" s="1467">
        <v>0</v>
      </c>
      <c r="AG12" s="1467">
        <v>0</v>
      </c>
      <c r="AH12" s="1467">
        <v>0</v>
      </c>
      <c r="AI12" s="1467">
        <v>0</v>
      </c>
      <c r="AJ12" s="1467">
        <v>0</v>
      </c>
      <c r="AK12" s="1469">
        <v>0</v>
      </c>
      <c r="AL12" s="1468">
        <v>1</v>
      </c>
      <c r="AM12" s="1467">
        <v>0</v>
      </c>
      <c r="AN12" s="1467">
        <v>0</v>
      </c>
      <c r="AO12" s="1466">
        <v>5</v>
      </c>
    </row>
    <row r="13" spans="1:43" ht="16.5" customHeight="1" x14ac:dyDescent="0.7">
      <c r="A13" s="694" t="s">
        <v>761</v>
      </c>
      <c r="B13" s="2402" t="s">
        <v>795</v>
      </c>
      <c r="C13" s="2402"/>
      <c r="D13" s="139">
        <v>1</v>
      </c>
      <c r="E13" s="1468">
        <v>0</v>
      </c>
      <c r="F13" s="1467">
        <v>0</v>
      </c>
      <c r="G13" s="1467">
        <v>0</v>
      </c>
      <c r="H13" s="1467">
        <v>0</v>
      </c>
      <c r="I13" s="1467">
        <v>0</v>
      </c>
      <c r="J13" s="1467">
        <v>0</v>
      </c>
      <c r="K13" s="1467">
        <v>0</v>
      </c>
      <c r="L13" s="1467">
        <v>0</v>
      </c>
      <c r="M13" s="1467">
        <v>1</v>
      </c>
      <c r="N13" s="1467">
        <v>0</v>
      </c>
      <c r="O13" s="1467">
        <v>0</v>
      </c>
      <c r="P13" s="1467">
        <v>0</v>
      </c>
      <c r="Q13" s="1467">
        <v>0</v>
      </c>
      <c r="R13" s="1469">
        <v>0</v>
      </c>
      <c r="S13" s="1470">
        <v>1</v>
      </c>
      <c r="T13" s="138">
        <v>4</v>
      </c>
      <c r="U13" s="1468">
        <v>0</v>
      </c>
      <c r="V13" s="1467">
        <v>0</v>
      </c>
      <c r="W13" s="1467">
        <v>0</v>
      </c>
      <c r="X13" s="1467">
        <v>4</v>
      </c>
      <c r="Y13" s="1469">
        <v>0</v>
      </c>
      <c r="Z13" s="1468">
        <v>0</v>
      </c>
      <c r="AA13" s="1467">
        <v>0</v>
      </c>
      <c r="AB13" s="1467">
        <v>0</v>
      </c>
      <c r="AC13" s="1467">
        <v>0</v>
      </c>
      <c r="AD13" s="1467">
        <v>0</v>
      </c>
      <c r="AE13" s="1467">
        <v>0</v>
      </c>
      <c r="AF13" s="1467">
        <v>0</v>
      </c>
      <c r="AG13" s="1467">
        <v>0</v>
      </c>
      <c r="AH13" s="1467">
        <v>0</v>
      </c>
      <c r="AI13" s="1467">
        <v>0</v>
      </c>
      <c r="AJ13" s="1467">
        <v>0</v>
      </c>
      <c r="AK13" s="1469">
        <v>1</v>
      </c>
      <c r="AL13" s="1468">
        <v>0</v>
      </c>
      <c r="AM13" s="1467">
        <v>0</v>
      </c>
      <c r="AN13" s="1467">
        <v>0</v>
      </c>
      <c r="AO13" s="1466">
        <v>0</v>
      </c>
    </row>
    <row r="14" spans="1:43" ht="16.5" customHeight="1" x14ac:dyDescent="0.7">
      <c r="A14" s="694" t="s">
        <v>765</v>
      </c>
      <c r="B14" s="2402" t="s">
        <v>793</v>
      </c>
      <c r="C14" s="2402"/>
      <c r="D14" s="139">
        <v>2</v>
      </c>
      <c r="E14" s="1468">
        <v>0</v>
      </c>
      <c r="F14" s="1467">
        <v>0</v>
      </c>
      <c r="G14" s="1467">
        <v>0</v>
      </c>
      <c r="H14" s="1467">
        <v>0</v>
      </c>
      <c r="I14" s="1467">
        <v>2</v>
      </c>
      <c r="J14" s="1467">
        <v>0</v>
      </c>
      <c r="K14" s="1467">
        <v>0</v>
      </c>
      <c r="L14" s="1467">
        <v>0</v>
      </c>
      <c r="M14" s="1467">
        <v>0</v>
      </c>
      <c r="N14" s="1467">
        <v>0</v>
      </c>
      <c r="O14" s="1467">
        <v>0</v>
      </c>
      <c r="P14" s="1467">
        <v>0</v>
      </c>
      <c r="Q14" s="1467">
        <v>0</v>
      </c>
      <c r="R14" s="1469">
        <v>0</v>
      </c>
      <c r="S14" s="1470">
        <v>2</v>
      </c>
      <c r="T14" s="138">
        <v>34</v>
      </c>
      <c r="U14" s="1468">
        <v>0</v>
      </c>
      <c r="V14" s="1467">
        <v>19</v>
      </c>
      <c r="W14" s="1467">
        <v>15</v>
      </c>
      <c r="X14" s="1467">
        <v>0</v>
      </c>
      <c r="Y14" s="1469">
        <v>0</v>
      </c>
      <c r="Z14" s="1468">
        <v>0</v>
      </c>
      <c r="AA14" s="1467">
        <v>0</v>
      </c>
      <c r="AB14" s="1467">
        <v>0</v>
      </c>
      <c r="AC14" s="1467">
        <v>0</v>
      </c>
      <c r="AD14" s="1467">
        <v>0</v>
      </c>
      <c r="AE14" s="1467">
        <v>0</v>
      </c>
      <c r="AF14" s="1467">
        <v>0</v>
      </c>
      <c r="AG14" s="1467">
        <v>0</v>
      </c>
      <c r="AH14" s="1467">
        <v>0</v>
      </c>
      <c r="AI14" s="1467">
        <v>0</v>
      </c>
      <c r="AJ14" s="1467">
        <v>2</v>
      </c>
      <c r="AK14" s="1469">
        <v>2</v>
      </c>
      <c r="AL14" s="1468">
        <v>0</v>
      </c>
      <c r="AM14" s="1467">
        <v>0</v>
      </c>
      <c r="AN14" s="1467">
        <v>0</v>
      </c>
      <c r="AO14" s="1466">
        <v>0</v>
      </c>
    </row>
    <row r="15" spans="1:43" ht="16.5" customHeight="1" x14ac:dyDescent="0.7">
      <c r="A15" s="694" t="s">
        <v>765</v>
      </c>
      <c r="B15" s="2402" t="s">
        <v>792</v>
      </c>
      <c r="C15" s="2402"/>
      <c r="D15" s="139">
        <v>2</v>
      </c>
      <c r="E15" s="1468">
        <v>0</v>
      </c>
      <c r="F15" s="1467">
        <v>0</v>
      </c>
      <c r="G15" s="1467">
        <v>1</v>
      </c>
      <c r="H15" s="1467">
        <v>0</v>
      </c>
      <c r="I15" s="1467">
        <v>0</v>
      </c>
      <c r="J15" s="1467">
        <v>0</v>
      </c>
      <c r="K15" s="1467">
        <v>1</v>
      </c>
      <c r="L15" s="1467">
        <v>0</v>
      </c>
      <c r="M15" s="1467">
        <v>0</v>
      </c>
      <c r="N15" s="1467">
        <v>0</v>
      </c>
      <c r="O15" s="1467">
        <v>0</v>
      </c>
      <c r="P15" s="1467">
        <v>0</v>
      </c>
      <c r="Q15" s="1467">
        <v>0</v>
      </c>
      <c r="R15" s="1469">
        <v>0</v>
      </c>
      <c r="S15" s="1470">
        <v>68</v>
      </c>
      <c r="T15" s="138">
        <v>467</v>
      </c>
      <c r="U15" s="1468">
        <v>0</v>
      </c>
      <c r="V15" s="1467">
        <v>0</v>
      </c>
      <c r="W15" s="1467">
        <v>0</v>
      </c>
      <c r="X15" s="1467">
        <v>0</v>
      </c>
      <c r="Y15" s="1469">
        <v>467</v>
      </c>
      <c r="Z15" s="1468">
        <v>1</v>
      </c>
      <c r="AA15" s="1467">
        <v>1</v>
      </c>
      <c r="AB15" s="1467">
        <v>0</v>
      </c>
      <c r="AC15" s="1467">
        <v>0</v>
      </c>
      <c r="AD15" s="1467">
        <v>0</v>
      </c>
      <c r="AE15" s="1467">
        <v>0</v>
      </c>
      <c r="AF15" s="1467">
        <v>1</v>
      </c>
      <c r="AG15" s="1467">
        <v>0</v>
      </c>
      <c r="AH15" s="1467">
        <v>1</v>
      </c>
      <c r="AI15" s="1467">
        <v>0</v>
      </c>
      <c r="AJ15" s="1467">
        <v>0</v>
      </c>
      <c r="AK15" s="1469">
        <v>1</v>
      </c>
      <c r="AL15" s="1468">
        <v>0</v>
      </c>
      <c r="AM15" s="1467">
        <v>0</v>
      </c>
      <c r="AN15" s="1467">
        <v>0</v>
      </c>
      <c r="AO15" s="1466">
        <v>2</v>
      </c>
    </row>
    <row r="16" spans="1:43" ht="16.5" customHeight="1" x14ac:dyDescent="0.7">
      <c r="A16" s="694" t="s">
        <v>765</v>
      </c>
      <c r="B16" s="2402" t="s">
        <v>791</v>
      </c>
      <c r="C16" s="2402"/>
      <c r="D16" s="139">
        <v>0</v>
      </c>
      <c r="E16" s="1468">
        <v>0</v>
      </c>
      <c r="F16" s="1467">
        <v>0</v>
      </c>
      <c r="G16" s="1467">
        <v>0</v>
      </c>
      <c r="H16" s="1467">
        <v>0</v>
      </c>
      <c r="I16" s="1467">
        <v>0</v>
      </c>
      <c r="J16" s="1467">
        <v>0</v>
      </c>
      <c r="K16" s="1467">
        <v>0</v>
      </c>
      <c r="L16" s="1467">
        <v>0</v>
      </c>
      <c r="M16" s="1467">
        <v>0</v>
      </c>
      <c r="N16" s="1467">
        <v>0</v>
      </c>
      <c r="O16" s="1467">
        <v>0</v>
      </c>
      <c r="P16" s="1467">
        <v>0</v>
      </c>
      <c r="Q16" s="1467">
        <v>0</v>
      </c>
      <c r="R16" s="1469">
        <v>0</v>
      </c>
      <c r="S16" s="1470">
        <v>0</v>
      </c>
      <c r="T16" s="138">
        <v>0</v>
      </c>
      <c r="U16" s="1468">
        <v>0</v>
      </c>
      <c r="V16" s="1467">
        <v>0</v>
      </c>
      <c r="W16" s="1467">
        <v>0</v>
      </c>
      <c r="X16" s="1467">
        <v>0</v>
      </c>
      <c r="Y16" s="1469">
        <v>0</v>
      </c>
      <c r="Z16" s="1468">
        <v>0</v>
      </c>
      <c r="AA16" s="1467">
        <v>0</v>
      </c>
      <c r="AB16" s="1467">
        <v>0</v>
      </c>
      <c r="AC16" s="1467">
        <v>0</v>
      </c>
      <c r="AD16" s="1467">
        <v>0</v>
      </c>
      <c r="AE16" s="1467">
        <v>0</v>
      </c>
      <c r="AF16" s="1467">
        <v>0</v>
      </c>
      <c r="AG16" s="1467">
        <v>0</v>
      </c>
      <c r="AH16" s="1467">
        <v>0</v>
      </c>
      <c r="AI16" s="1467">
        <v>0</v>
      </c>
      <c r="AJ16" s="1467">
        <v>0</v>
      </c>
      <c r="AK16" s="1469">
        <v>0</v>
      </c>
      <c r="AL16" s="1468">
        <v>0</v>
      </c>
      <c r="AM16" s="1467">
        <v>0</v>
      </c>
      <c r="AN16" s="1467">
        <v>0</v>
      </c>
      <c r="AO16" s="1466">
        <v>0</v>
      </c>
    </row>
    <row r="17" spans="1:41" ht="16.5" customHeight="1" x14ac:dyDescent="0.7">
      <c r="A17" s="694" t="s">
        <v>765</v>
      </c>
      <c r="B17" s="2402" t="s">
        <v>790</v>
      </c>
      <c r="C17" s="2402"/>
      <c r="D17" s="139">
        <v>1</v>
      </c>
      <c r="E17" s="1468">
        <v>0</v>
      </c>
      <c r="F17" s="1467">
        <v>1</v>
      </c>
      <c r="G17" s="1467">
        <v>0</v>
      </c>
      <c r="H17" s="1467">
        <v>0</v>
      </c>
      <c r="I17" s="1467">
        <v>0</v>
      </c>
      <c r="J17" s="1467">
        <v>0</v>
      </c>
      <c r="K17" s="1467">
        <v>0</v>
      </c>
      <c r="L17" s="1467">
        <v>0</v>
      </c>
      <c r="M17" s="1467">
        <v>0</v>
      </c>
      <c r="N17" s="1467">
        <v>0</v>
      </c>
      <c r="O17" s="1467">
        <v>0</v>
      </c>
      <c r="P17" s="1467">
        <v>0</v>
      </c>
      <c r="Q17" s="1467">
        <v>0</v>
      </c>
      <c r="R17" s="1469">
        <v>0</v>
      </c>
      <c r="S17" s="1470">
        <v>92</v>
      </c>
      <c r="T17" s="138">
        <v>405</v>
      </c>
      <c r="U17" s="1468">
        <v>0</v>
      </c>
      <c r="V17" s="1467">
        <v>164</v>
      </c>
      <c r="W17" s="1467">
        <v>143</v>
      </c>
      <c r="X17" s="1467">
        <v>98</v>
      </c>
      <c r="Y17" s="1469">
        <v>0</v>
      </c>
      <c r="Z17" s="1468">
        <v>0</v>
      </c>
      <c r="AA17" s="1467">
        <v>0</v>
      </c>
      <c r="AB17" s="1467">
        <v>1</v>
      </c>
      <c r="AC17" s="1467">
        <v>0</v>
      </c>
      <c r="AD17" s="1467">
        <v>0</v>
      </c>
      <c r="AE17" s="1467">
        <v>1</v>
      </c>
      <c r="AF17" s="1467">
        <v>0</v>
      </c>
      <c r="AG17" s="1467">
        <v>0</v>
      </c>
      <c r="AH17" s="1467">
        <v>0</v>
      </c>
      <c r="AI17" s="1467">
        <v>0</v>
      </c>
      <c r="AJ17" s="1467">
        <v>0</v>
      </c>
      <c r="AK17" s="1469">
        <v>1</v>
      </c>
      <c r="AL17" s="1468">
        <v>1</v>
      </c>
      <c r="AM17" s="1467">
        <v>0</v>
      </c>
      <c r="AN17" s="1467">
        <v>0</v>
      </c>
      <c r="AO17" s="1466">
        <v>0</v>
      </c>
    </row>
    <row r="18" spans="1:41" ht="16.5" customHeight="1" x14ac:dyDescent="0.7">
      <c r="A18" s="694" t="s">
        <v>761</v>
      </c>
      <c r="B18" s="2402" t="s">
        <v>789</v>
      </c>
      <c r="C18" s="2402"/>
      <c r="D18" s="139">
        <v>0</v>
      </c>
      <c r="E18" s="1468">
        <v>0</v>
      </c>
      <c r="F18" s="1467">
        <v>0</v>
      </c>
      <c r="G18" s="1467">
        <v>0</v>
      </c>
      <c r="H18" s="1467">
        <v>0</v>
      </c>
      <c r="I18" s="1467">
        <v>0</v>
      </c>
      <c r="J18" s="1467">
        <v>0</v>
      </c>
      <c r="K18" s="1467">
        <v>0</v>
      </c>
      <c r="L18" s="1467">
        <v>0</v>
      </c>
      <c r="M18" s="1467">
        <v>0</v>
      </c>
      <c r="N18" s="1467">
        <v>0</v>
      </c>
      <c r="O18" s="1467">
        <v>0</v>
      </c>
      <c r="P18" s="1467">
        <v>0</v>
      </c>
      <c r="Q18" s="1467">
        <v>0</v>
      </c>
      <c r="R18" s="1469">
        <v>0</v>
      </c>
      <c r="S18" s="1470">
        <v>0</v>
      </c>
      <c r="T18" s="138">
        <v>0</v>
      </c>
      <c r="U18" s="1468">
        <v>0</v>
      </c>
      <c r="V18" s="1467">
        <v>0</v>
      </c>
      <c r="W18" s="1467">
        <v>0</v>
      </c>
      <c r="X18" s="1467">
        <v>0</v>
      </c>
      <c r="Y18" s="1469">
        <v>0</v>
      </c>
      <c r="Z18" s="1468">
        <v>0</v>
      </c>
      <c r="AA18" s="1467">
        <v>0</v>
      </c>
      <c r="AB18" s="1467">
        <v>0</v>
      </c>
      <c r="AC18" s="1467">
        <v>0</v>
      </c>
      <c r="AD18" s="1467">
        <v>0</v>
      </c>
      <c r="AE18" s="1467">
        <v>0</v>
      </c>
      <c r="AF18" s="1467">
        <v>0</v>
      </c>
      <c r="AG18" s="1467">
        <v>0</v>
      </c>
      <c r="AH18" s="1467">
        <v>0</v>
      </c>
      <c r="AI18" s="1467">
        <v>0</v>
      </c>
      <c r="AJ18" s="1467">
        <v>0</v>
      </c>
      <c r="AK18" s="1469">
        <v>0</v>
      </c>
      <c r="AL18" s="1468">
        <v>0</v>
      </c>
      <c r="AM18" s="1467">
        <v>0</v>
      </c>
      <c r="AN18" s="1467">
        <v>0</v>
      </c>
      <c r="AO18" s="1466">
        <v>0</v>
      </c>
    </row>
    <row r="19" spans="1:41" ht="16.5" customHeight="1" x14ac:dyDescent="0.7">
      <c r="A19" s="694" t="s">
        <v>765</v>
      </c>
      <c r="B19" s="2402" t="s">
        <v>788</v>
      </c>
      <c r="C19" s="2402"/>
      <c r="D19" s="139">
        <v>0</v>
      </c>
      <c r="E19" s="1468">
        <v>0</v>
      </c>
      <c r="F19" s="1467">
        <v>0</v>
      </c>
      <c r="G19" s="1467">
        <v>0</v>
      </c>
      <c r="H19" s="1467">
        <v>0</v>
      </c>
      <c r="I19" s="1467">
        <v>0</v>
      </c>
      <c r="J19" s="1467">
        <v>0</v>
      </c>
      <c r="K19" s="1467">
        <v>0</v>
      </c>
      <c r="L19" s="1467">
        <v>0</v>
      </c>
      <c r="M19" s="1467">
        <v>0</v>
      </c>
      <c r="N19" s="1467">
        <v>0</v>
      </c>
      <c r="O19" s="1467">
        <v>0</v>
      </c>
      <c r="P19" s="1467">
        <v>0</v>
      </c>
      <c r="Q19" s="1467">
        <v>0</v>
      </c>
      <c r="R19" s="1469">
        <v>0</v>
      </c>
      <c r="S19" s="1470">
        <v>0</v>
      </c>
      <c r="T19" s="138">
        <v>0</v>
      </c>
      <c r="U19" s="1468">
        <v>0</v>
      </c>
      <c r="V19" s="1467">
        <v>0</v>
      </c>
      <c r="W19" s="1467">
        <v>0</v>
      </c>
      <c r="X19" s="1467">
        <v>0</v>
      </c>
      <c r="Y19" s="1469">
        <v>0</v>
      </c>
      <c r="Z19" s="1468">
        <v>0</v>
      </c>
      <c r="AA19" s="1467">
        <v>0</v>
      </c>
      <c r="AB19" s="1467">
        <v>0</v>
      </c>
      <c r="AC19" s="1467">
        <v>0</v>
      </c>
      <c r="AD19" s="1467">
        <v>0</v>
      </c>
      <c r="AE19" s="1467">
        <v>0</v>
      </c>
      <c r="AF19" s="1467">
        <v>0</v>
      </c>
      <c r="AG19" s="1467">
        <v>0</v>
      </c>
      <c r="AH19" s="1467">
        <v>0</v>
      </c>
      <c r="AI19" s="1467">
        <v>0</v>
      </c>
      <c r="AJ19" s="1467">
        <v>0</v>
      </c>
      <c r="AK19" s="1469">
        <v>0</v>
      </c>
      <c r="AL19" s="1468">
        <v>0</v>
      </c>
      <c r="AM19" s="1467">
        <v>0</v>
      </c>
      <c r="AN19" s="1467">
        <v>0</v>
      </c>
      <c r="AO19" s="1466">
        <v>0</v>
      </c>
    </row>
    <row r="20" spans="1:41" ht="16.5" customHeight="1" x14ac:dyDescent="0.7">
      <c r="A20" s="694" t="s">
        <v>782</v>
      </c>
      <c r="B20" s="2402" t="s">
        <v>787</v>
      </c>
      <c r="C20" s="2402"/>
      <c r="D20" s="139">
        <v>0</v>
      </c>
      <c r="E20" s="1468">
        <v>0</v>
      </c>
      <c r="F20" s="1467">
        <v>0</v>
      </c>
      <c r="G20" s="1467">
        <v>0</v>
      </c>
      <c r="H20" s="1467">
        <v>0</v>
      </c>
      <c r="I20" s="1467">
        <v>0</v>
      </c>
      <c r="J20" s="1467">
        <v>0</v>
      </c>
      <c r="K20" s="1467">
        <v>0</v>
      </c>
      <c r="L20" s="1467">
        <v>0</v>
      </c>
      <c r="M20" s="1467">
        <v>0</v>
      </c>
      <c r="N20" s="1467">
        <v>0</v>
      </c>
      <c r="O20" s="1467">
        <v>0</v>
      </c>
      <c r="P20" s="1467">
        <v>0</v>
      </c>
      <c r="Q20" s="1467">
        <v>0</v>
      </c>
      <c r="R20" s="1469">
        <v>0</v>
      </c>
      <c r="S20" s="1470">
        <v>0</v>
      </c>
      <c r="T20" s="138">
        <v>0</v>
      </c>
      <c r="U20" s="1468">
        <v>0</v>
      </c>
      <c r="V20" s="1467">
        <v>0</v>
      </c>
      <c r="W20" s="1467">
        <v>0</v>
      </c>
      <c r="X20" s="1467">
        <v>0</v>
      </c>
      <c r="Y20" s="1469">
        <v>0</v>
      </c>
      <c r="Z20" s="1468">
        <v>0</v>
      </c>
      <c r="AA20" s="1467">
        <v>0</v>
      </c>
      <c r="AB20" s="1467">
        <v>0</v>
      </c>
      <c r="AC20" s="1467">
        <v>0</v>
      </c>
      <c r="AD20" s="1467">
        <v>0</v>
      </c>
      <c r="AE20" s="1467">
        <v>0</v>
      </c>
      <c r="AF20" s="1467">
        <v>0</v>
      </c>
      <c r="AG20" s="1467">
        <v>0</v>
      </c>
      <c r="AH20" s="1467">
        <v>0</v>
      </c>
      <c r="AI20" s="1467">
        <v>0</v>
      </c>
      <c r="AJ20" s="1467">
        <v>0</v>
      </c>
      <c r="AK20" s="1469">
        <v>0</v>
      </c>
      <c r="AL20" s="1468">
        <v>0</v>
      </c>
      <c r="AM20" s="1467">
        <v>0</v>
      </c>
      <c r="AN20" s="1467">
        <v>0</v>
      </c>
      <c r="AO20" s="1466">
        <v>0</v>
      </c>
    </row>
    <row r="21" spans="1:41" ht="16.5" customHeight="1" x14ac:dyDescent="0.7">
      <c r="A21" s="694" t="s">
        <v>782</v>
      </c>
      <c r="B21" s="2402" t="s">
        <v>785</v>
      </c>
      <c r="C21" s="2402"/>
      <c r="D21" s="139">
        <v>0</v>
      </c>
      <c r="E21" s="1468">
        <v>0</v>
      </c>
      <c r="F21" s="1467">
        <v>0</v>
      </c>
      <c r="G21" s="1467">
        <v>0</v>
      </c>
      <c r="H21" s="1467">
        <v>0</v>
      </c>
      <c r="I21" s="1467">
        <v>0</v>
      </c>
      <c r="J21" s="1467">
        <v>0</v>
      </c>
      <c r="K21" s="1467">
        <v>0</v>
      </c>
      <c r="L21" s="1467">
        <v>0</v>
      </c>
      <c r="M21" s="1467">
        <v>0</v>
      </c>
      <c r="N21" s="1467">
        <v>0</v>
      </c>
      <c r="O21" s="1467">
        <v>0</v>
      </c>
      <c r="P21" s="1467">
        <v>0</v>
      </c>
      <c r="Q21" s="1467">
        <v>0</v>
      </c>
      <c r="R21" s="1469">
        <v>0</v>
      </c>
      <c r="S21" s="1470">
        <v>0</v>
      </c>
      <c r="T21" s="138">
        <v>0</v>
      </c>
      <c r="U21" s="1468">
        <v>0</v>
      </c>
      <c r="V21" s="1467">
        <v>0</v>
      </c>
      <c r="W21" s="1467">
        <v>0</v>
      </c>
      <c r="X21" s="1467">
        <v>0</v>
      </c>
      <c r="Y21" s="1469">
        <v>0</v>
      </c>
      <c r="Z21" s="1468">
        <v>0</v>
      </c>
      <c r="AA21" s="1467">
        <v>0</v>
      </c>
      <c r="AB21" s="1467">
        <v>0</v>
      </c>
      <c r="AC21" s="1467">
        <v>0</v>
      </c>
      <c r="AD21" s="1467">
        <v>0</v>
      </c>
      <c r="AE21" s="1467">
        <v>0</v>
      </c>
      <c r="AF21" s="1467">
        <v>0</v>
      </c>
      <c r="AG21" s="1467">
        <v>0</v>
      </c>
      <c r="AH21" s="1467">
        <v>0</v>
      </c>
      <c r="AI21" s="1467">
        <v>0</v>
      </c>
      <c r="AJ21" s="1467">
        <v>0</v>
      </c>
      <c r="AK21" s="1469">
        <v>0</v>
      </c>
      <c r="AL21" s="1468">
        <v>0</v>
      </c>
      <c r="AM21" s="1467">
        <v>0</v>
      </c>
      <c r="AN21" s="1467">
        <v>0</v>
      </c>
      <c r="AO21" s="1466">
        <v>0</v>
      </c>
    </row>
    <row r="22" spans="1:41" ht="16.5" customHeight="1" x14ac:dyDescent="0.7">
      <c r="A22" s="694" t="s">
        <v>761</v>
      </c>
      <c r="B22" s="2402" t="s">
        <v>784</v>
      </c>
      <c r="C22" s="2402"/>
      <c r="D22" s="139">
        <v>1</v>
      </c>
      <c r="E22" s="1468">
        <v>0</v>
      </c>
      <c r="F22" s="1467">
        <v>0</v>
      </c>
      <c r="G22" s="1467">
        <v>0</v>
      </c>
      <c r="H22" s="1467">
        <v>0</v>
      </c>
      <c r="I22" s="1467">
        <v>0</v>
      </c>
      <c r="J22" s="1467">
        <v>0</v>
      </c>
      <c r="K22" s="1467">
        <v>1</v>
      </c>
      <c r="L22" s="1467">
        <v>0</v>
      </c>
      <c r="M22" s="1467">
        <v>0</v>
      </c>
      <c r="N22" s="1467">
        <v>0</v>
      </c>
      <c r="O22" s="1467">
        <v>0</v>
      </c>
      <c r="P22" s="1467">
        <v>0</v>
      </c>
      <c r="Q22" s="1467">
        <v>0</v>
      </c>
      <c r="R22" s="1469">
        <v>0</v>
      </c>
      <c r="S22" s="1470">
        <v>2</v>
      </c>
      <c r="T22" s="138">
        <v>28</v>
      </c>
      <c r="U22" s="1468">
        <v>0</v>
      </c>
      <c r="V22" s="1467">
        <v>0</v>
      </c>
      <c r="W22" s="1467">
        <v>0</v>
      </c>
      <c r="X22" s="1467">
        <v>28</v>
      </c>
      <c r="Y22" s="1469">
        <v>0</v>
      </c>
      <c r="Z22" s="1468">
        <v>1</v>
      </c>
      <c r="AA22" s="1467">
        <v>0</v>
      </c>
      <c r="AB22" s="1467">
        <v>0</v>
      </c>
      <c r="AC22" s="1467">
        <v>0</v>
      </c>
      <c r="AD22" s="1467">
        <v>0</v>
      </c>
      <c r="AE22" s="1467">
        <v>0</v>
      </c>
      <c r="AF22" s="1467">
        <v>0</v>
      </c>
      <c r="AG22" s="1467">
        <v>0</v>
      </c>
      <c r="AH22" s="1467">
        <v>0</v>
      </c>
      <c r="AI22" s="1467">
        <v>0</v>
      </c>
      <c r="AJ22" s="1467">
        <v>0</v>
      </c>
      <c r="AK22" s="1469">
        <v>0</v>
      </c>
      <c r="AL22" s="1468">
        <v>0</v>
      </c>
      <c r="AM22" s="1467">
        <v>0</v>
      </c>
      <c r="AN22" s="1467">
        <v>0</v>
      </c>
      <c r="AO22" s="1466">
        <v>1</v>
      </c>
    </row>
    <row r="23" spans="1:41" ht="16.5" customHeight="1" x14ac:dyDescent="0.7">
      <c r="A23" s="694" t="s">
        <v>782</v>
      </c>
      <c r="B23" s="2402" t="s">
        <v>781</v>
      </c>
      <c r="C23" s="2402"/>
      <c r="D23" s="139">
        <v>0</v>
      </c>
      <c r="E23" s="1468">
        <v>0</v>
      </c>
      <c r="F23" s="1467">
        <v>0</v>
      </c>
      <c r="G23" s="1467">
        <v>0</v>
      </c>
      <c r="H23" s="1467">
        <v>0</v>
      </c>
      <c r="I23" s="1467">
        <v>0</v>
      </c>
      <c r="J23" s="1467">
        <v>0</v>
      </c>
      <c r="K23" s="1467">
        <v>0</v>
      </c>
      <c r="L23" s="1467">
        <v>0</v>
      </c>
      <c r="M23" s="1467">
        <v>0</v>
      </c>
      <c r="N23" s="1467">
        <v>0</v>
      </c>
      <c r="O23" s="1467">
        <v>0</v>
      </c>
      <c r="P23" s="1467">
        <v>0</v>
      </c>
      <c r="Q23" s="1467">
        <v>0</v>
      </c>
      <c r="R23" s="1469">
        <v>0</v>
      </c>
      <c r="S23" s="1470">
        <v>0</v>
      </c>
      <c r="T23" s="138">
        <v>0</v>
      </c>
      <c r="U23" s="1468">
        <v>0</v>
      </c>
      <c r="V23" s="1467">
        <v>0</v>
      </c>
      <c r="W23" s="1467">
        <v>0</v>
      </c>
      <c r="X23" s="1467">
        <v>0</v>
      </c>
      <c r="Y23" s="1469">
        <v>0</v>
      </c>
      <c r="Z23" s="1468">
        <v>0</v>
      </c>
      <c r="AA23" s="1467">
        <v>0</v>
      </c>
      <c r="AB23" s="1467">
        <v>0</v>
      </c>
      <c r="AC23" s="1467">
        <v>0</v>
      </c>
      <c r="AD23" s="1467">
        <v>0</v>
      </c>
      <c r="AE23" s="1467">
        <v>0</v>
      </c>
      <c r="AF23" s="1467">
        <v>0</v>
      </c>
      <c r="AG23" s="1467">
        <v>0</v>
      </c>
      <c r="AH23" s="1467">
        <v>0</v>
      </c>
      <c r="AI23" s="1467">
        <v>0</v>
      </c>
      <c r="AJ23" s="1467">
        <v>0</v>
      </c>
      <c r="AK23" s="1469">
        <v>0</v>
      </c>
      <c r="AL23" s="1468">
        <v>0</v>
      </c>
      <c r="AM23" s="1467">
        <v>0</v>
      </c>
      <c r="AN23" s="1467">
        <v>0</v>
      </c>
      <c r="AO23" s="1466">
        <v>0</v>
      </c>
    </row>
    <row r="24" spans="1:41" ht="16.5" customHeight="1" x14ac:dyDescent="0.7">
      <c r="A24" s="694" t="s">
        <v>761</v>
      </c>
      <c r="B24" s="2402" t="s">
        <v>780</v>
      </c>
      <c r="C24" s="2402"/>
      <c r="D24" s="139">
        <v>25</v>
      </c>
      <c r="E24" s="1468">
        <v>2</v>
      </c>
      <c r="F24" s="1467">
        <v>0</v>
      </c>
      <c r="G24" s="1467">
        <v>9</v>
      </c>
      <c r="H24" s="1467">
        <v>0</v>
      </c>
      <c r="I24" s="1467">
        <v>0</v>
      </c>
      <c r="J24" s="1467">
        <v>7</v>
      </c>
      <c r="K24" s="1467">
        <v>4</v>
      </c>
      <c r="L24" s="1467">
        <v>0</v>
      </c>
      <c r="M24" s="1467">
        <v>3</v>
      </c>
      <c r="N24" s="1467">
        <v>0</v>
      </c>
      <c r="O24" s="1467">
        <v>0</v>
      </c>
      <c r="P24" s="1467">
        <v>0</v>
      </c>
      <c r="Q24" s="1467">
        <v>0</v>
      </c>
      <c r="R24" s="1469">
        <v>0</v>
      </c>
      <c r="S24" s="1470">
        <v>0</v>
      </c>
      <c r="T24" s="138">
        <v>1652</v>
      </c>
      <c r="U24" s="1468">
        <v>38</v>
      </c>
      <c r="V24" s="1467">
        <v>833</v>
      </c>
      <c r="W24" s="1467">
        <v>6</v>
      </c>
      <c r="X24" s="1467">
        <v>1</v>
      </c>
      <c r="Y24" s="1469">
        <v>774</v>
      </c>
      <c r="Z24" s="1468">
        <v>14</v>
      </c>
      <c r="AA24" s="1467">
        <v>5</v>
      </c>
      <c r="AB24" s="1467">
        <v>1</v>
      </c>
      <c r="AC24" s="1467">
        <v>0</v>
      </c>
      <c r="AD24" s="1467">
        <v>0</v>
      </c>
      <c r="AE24" s="1467">
        <v>0</v>
      </c>
      <c r="AF24" s="1467">
        <v>4</v>
      </c>
      <c r="AG24" s="1467">
        <v>0</v>
      </c>
      <c r="AH24" s="1467">
        <v>0</v>
      </c>
      <c r="AI24" s="1467">
        <v>0</v>
      </c>
      <c r="AJ24" s="1467">
        <v>0</v>
      </c>
      <c r="AK24" s="1469">
        <v>14</v>
      </c>
      <c r="AL24" s="1468">
        <v>0</v>
      </c>
      <c r="AM24" s="1467">
        <v>0</v>
      </c>
      <c r="AN24" s="1467">
        <v>0</v>
      </c>
      <c r="AO24" s="1466">
        <v>0</v>
      </c>
    </row>
    <row r="25" spans="1:41" ht="16.5" customHeight="1" x14ac:dyDescent="0.7">
      <c r="A25" s="694" t="s">
        <v>761</v>
      </c>
      <c r="B25" s="2402" t="s">
        <v>777</v>
      </c>
      <c r="C25" s="2402"/>
      <c r="D25" s="139">
        <v>0</v>
      </c>
      <c r="E25" s="1468">
        <v>0</v>
      </c>
      <c r="F25" s="1467">
        <v>0</v>
      </c>
      <c r="G25" s="1467">
        <v>0</v>
      </c>
      <c r="H25" s="1467">
        <v>0</v>
      </c>
      <c r="I25" s="1467">
        <v>0</v>
      </c>
      <c r="J25" s="1467">
        <v>0</v>
      </c>
      <c r="K25" s="1467">
        <v>0</v>
      </c>
      <c r="L25" s="1467">
        <v>0</v>
      </c>
      <c r="M25" s="1467">
        <v>0</v>
      </c>
      <c r="N25" s="1467">
        <v>0</v>
      </c>
      <c r="O25" s="1467">
        <v>0</v>
      </c>
      <c r="P25" s="1467">
        <v>0</v>
      </c>
      <c r="Q25" s="1467">
        <v>0</v>
      </c>
      <c r="R25" s="1469">
        <v>0</v>
      </c>
      <c r="S25" s="1470">
        <v>0</v>
      </c>
      <c r="T25" s="138">
        <v>0</v>
      </c>
      <c r="U25" s="1468">
        <v>0</v>
      </c>
      <c r="V25" s="1467">
        <v>0</v>
      </c>
      <c r="W25" s="1467">
        <v>0</v>
      </c>
      <c r="X25" s="1467">
        <v>0</v>
      </c>
      <c r="Y25" s="1469">
        <v>0</v>
      </c>
      <c r="Z25" s="1468">
        <v>0</v>
      </c>
      <c r="AA25" s="1467">
        <v>0</v>
      </c>
      <c r="AB25" s="1467">
        <v>0</v>
      </c>
      <c r="AC25" s="1467">
        <v>0</v>
      </c>
      <c r="AD25" s="1467">
        <v>0</v>
      </c>
      <c r="AE25" s="1467">
        <v>0</v>
      </c>
      <c r="AF25" s="1467">
        <v>0</v>
      </c>
      <c r="AG25" s="1467">
        <v>0</v>
      </c>
      <c r="AH25" s="1467">
        <v>0</v>
      </c>
      <c r="AI25" s="1467">
        <v>0</v>
      </c>
      <c r="AJ25" s="1467">
        <v>0</v>
      </c>
      <c r="AK25" s="1469">
        <v>0</v>
      </c>
      <c r="AL25" s="1468">
        <v>0</v>
      </c>
      <c r="AM25" s="1467">
        <v>0</v>
      </c>
      <c r="AN25" s="1467">
        <v>0</v>
      </c>
      <c r="AO25" s="1466">
        <v>0</v>
      </c>
    </row>
    <row r="26" spans="1:41" ht="16.5" customHeight="1" x14ac:dyDescent="0.7">
      <c r="A26" s="694" t="s">
        <v>765</v>
      </c>
      <c r="B26" s="2402" t="s">
        <v>776</v>
      </c>
      <c r="C26" s="2402"/>
      <c r="D26" s="139">
        <v>0</v>
      </c>
      <c r="E26" s="1468">
        <v>0</v>
      </c>
      <c r="F26" s="1467">
        <v>0</v>
      </c>
      <c r="G26" s="1467">
        <v>0</v>
      </c>
      <c r="H26" s="1467">
        <v>0</v>
      </c>
      <c r="I26" s="1467">
        <v>0</v>
      </c>
      <c r="J26" s="1467">
        <v>0</v>
      </c>
      <c r="K26" s="1467">
        <v>0</v>
      </c>
      <c r="L26" s="1467">
        <v>0</v>
      </c>
      <c r="M26" s="1467">
        <v>0</v>
      </c>
      <c r="N26" s="1467">
        <v>0</v>
      </c>
      <c r="O26" s="1467">
        <v>0</v>
      </c>
      <c r="P26" s="1467">
        <v>0</v>
      </c>
      <c r="Q26" s="1467">
        <v>0</v>
      </c>
      <c r="R26" s="1469">
        <v>0</v>
      </c>
      <c r="S26" s="1470">
        <v>0</v>
      </c>
      <c r="T26" s="138">
        <v>0</v>
      </c>
      <c r="U26" s="1468">
        <v>0</v>
      </c>
      <c r="V26" s="1467">
        <v>0</v>
      </c>
      <c r="W26" s="1467">
        <v>0</v>
      </c>
      <c r="X26" s="1467">
        <v>0</v>
      </c>
      <c r="Y26" s="1469">
        <v>0</v>
      </c>
      <c r="Z26" s="1468">
        <v>0</v>
      </c>
      <c r="AA26" s="1467">
        <v>0</v>
      </c>
      <c r="AB26" s="1467">
        <v>0</v>
      </c>
      <c r="AC26" s="1467">
        <v>0</v>
      </c>
      <c r="AD26" s="1467">
        <v>0</v>
      </c>
      <c r="AE26" s="1467">
        <v>0</v>
      </c>
      <c r="AF26" s="1467">
        <v>0</v>
      </c>
      <c r="AG26" s="1467">
        <v>0</v>
      </c>
      <c r="AH26" s="1467">
        <v>0</v>
      </c>
      <c r="AI26" s="1467">
        <v>0</v>
      </c>
      <c r="AJ26" s="1467">
        <v>0</v>
      </c>
      <c r="AK26" s="1469">
        <v>0</v>
      </c>
      <c r="AL26" s="1468">
        <v>0</v>
      </c>
      <c r="AM26" s="1467">
        <v>0</v>
      </c>
      <c r="AN26" s="1467">
        <v>0</v>
      </c>
      <c r="AO26" s="1466">
        <v>0</v>
      </c>
    </row>
    <row r="27" spans="1:41" ht="16.5" customHeight="1" x14ac:dyDescent="0.7">
      <c r="A27" s="694" t="s">
        <v>765</v>
      </c>
      <c r="B27" s="2402" t="s">
        <v>775</v>
      </c>
      <c r="C27" s="2402"/>
      <c r="D27" s="139">
        <v>0</v>
      </c>
      <c r="E27" s="1468">
        <v>0</v>
      </c>
      <c r="F27" s="1467">
        <v>0</v>
      </c>
      <c r="G27" s="1467">
        <v>0</v>
      </c>
      <c r="H27" s="1467">
        <v>0</v>
      </c>
      <c r="I27" s="1467">
        <v>0</v>
      </c>
      <c r="J27" s="1467">
        <v>0</v>
      </c>
      <c r="K27" s="1467">
        <v>0</v>
      </c>
      <c r="L27" s="1467">
        <v>0</v>
      </c>
      <c r="M27" s="1467">
        <v>0</v>
      </c>
      <c r="N27" s="1467">
        <v>0</v>
      </c>
      <c r="O27" s="1467">
        <v>0</v>
      </c>
      <c r="P27" s="1467">
        <v>0</v>
      </c>
      <c r="Q27" s="1467">
        <v>0</v>
      </c>
      <c r="R27" s="1469">
        <v>0</v>
      </c>
      <c r="S27" s="1470">
        <v>0</v>
      </c>
      <c r="T27" s="138">
        <v>0</v>
      </c>
      <c r="U27" s="1468">
        <v>0</v>
      </c>
      <c r="V27" s="1467">
        <v>0</v>
      </c>
      <c r="W27" s="1467">
        <v>0</v>
      </c>
      <c r="X27" s="1467">
        <v>0</v>
      </c>
      <c r="Y27" s="1469">
        <v>0</v>
      </c>
      <c r="Z27" s="1468">
        <v>0</v>
      </c>
      <c r="AA27" s="1467">
        <v>0</v>
      </c>
      <c r="AB27" s="1467">
        <v>0</v>
      </c>
      <c r="AC27" s="1467">
        <v>0</v>
      </c>
      <c r="AD27" s="1467">
        <v>0</v>
      </c>
      <c r="AE27" s="1467">
        <v>0</v>
      </c>
      <c r="AF27" s="1467">
        <v>0</v>
      </c>
      <c r="AG27" s="1467">
        <v>0</v>
      </c>
      <c r="AH27" s="1467">
        <v>0</v>
      </c>
      <c r="AI27" s="1467">
        <v>0</v>
      </c>
      <c r="AJ27" s="1467">
        <v>0</v>
      </c>
      <c r="AK27" s="1469">
        <v>0</v>
      </c>
      <c r="AL27" s="1468">
        <v>0</v>
      </c>
      <c r="AM27" s="1467">
        <v>0</v>
      </c>
      <c r="AN27" s="1467">
        <v>0</v>
      </c>
      <c r="AO27" s="1466">
        <v>0</v>
      </c>
    </row>
    <row r="28" spans="1:41" ht="16.5" customHeight="1" x14ac:dyDescent="0.7">
      <c r="A28" s="694" t="s">
        <v>761</v>
      </c>
      <c r="B28" s="2402" t="s">
        <v>774</v>
      </c>
      <c r="C28" s="2402"/>
      <c r="D28" s="139">
        <v>12</v>
      </c>
      <c r="E28" s="1468">
        <v>3</v>
      </c>
      <c r="F28" s="1467">
        <v>0</v>
      </c>
      <c r="G28" s="1467">
        <v>1</v>
      </c>
      <c r="H28" s="1467">
        <v>0</v>
      </c>
      <c r="I28" s="1467">
        <v>0</v>
      </c>
      <c r="J28" s="1467">
        <v>6</v>
      </c>
      <c r="K28" s="1467">
        <v>4</v>
      </c>
      <c r="L28" s="1467">
        <v>0</v>
      </c>
      <c r="M28" s="1467">
        <v>0</v>
      </c>
      <c r="N28" s="1467">
        <v>4</v>
      </c>
      <c r="O28" s="1467">
        <v>1</v>
      </c>
      <c r="P28" s="1467">
        <v>0</v>
      </c>
      <c r="Q28" s="1467">
        <v>0</v>
      </c>
      <c r="R28" s="1469">
        <v>0</v>
      </c>
      <c r="S28" s="1470">
        <v>33</v>
      </c>
      <c r="T28" s="138">
        <v>18322</v>
      </c>
      <c r="U28" s="1468">
        <v>0</v>
      </c>
      <c r="V28" s="1467">
        <v>417</v>
      </c>
      <c r="W28" s="1467">
        <v>0</v>
      </c>
      <c r="X28" s="1467">
        <v>0</v>
      </c>
      <c r="Y28" s="1469">
        <v>17905</v>
      </c>
      <c r="Z28" s="1468">
        <v>4</v>
      </c>
      <c r="AA28" s="1467">
        <v>7</v>
      </c>
      <c r="AB28" s="1467">
        <v>2</v>
      </c>
      <c r="AC28" s="1467">
        <v>0</v>
      </c>
      <c r="AD28" s="1467">
        <v>0</v>
      </c>
      <c r="AE28" s="1467">
        <v>0</v>
      </c>
      <c r="AF28" s="1467">
        <v>0</v>
      </c>
      <c r="AG28" s="1467">
        <v>0</v>
      </c>
      <c r="AH28" s="1467">
        <v>0</v>
      </c>
      <c r="AI28" s="1467">
        <v>0</v>
      </c>
      <c r="AJ28" s="1467">
        <v>1</v>
      </c>
      <c r="AK28" s="1469">
        <v>12</v>
      </c>
      <c r="AL28" s="1468">
        <v>0</v>
      </c>
      <c r="AM28" s="1467">
        <v>0</v>
      </c>
      <c r="AN28" s="1467">
        <v>0</v>
      </c>
      <c r="AO28" s="1466">
        <v>1</v>
      </c>
    </row>
    <row r="29" spans="1:41" ht="16.5" customHeight="1" x14ac:dyDescent="0.7">
      <c r="A29" s="694" t="s">
        <v>761</v>
      </c>
      <c r="B29" s="2402" t="s">
        <v>773</v>
      </c>
      <c r="C29" s="2402"/>
      <c r="D29" s="139">
        <v>0</v>
      </c>
      <c r="E29" s="1468">
        <v>0</v>
      </c>
      <c r="F29" s="1467">
        <v>0</v>
      </c>
      <c r="G29" s="1467">
        <v>0</v>
      </c>
      <c r="H29" s="1467">
        <v>0</v>
      </c>
      <c r="I29" s="1467">
        <v>0</v>
      </c>
      <c r="J29" s="1467">
        <v>0</v>
      </c>
      <c r="K29" s="1467">
        <v>0</v>
      </c>
      <c r="L29" s="1467">
        <v>0</v>
      </c>
      <c r="M29" s="1467">
        <v>0</v>
      </c>
      <c r="N29" s="1467">
        <v>0</v>
      </c>
      <c r="O29" s="1467">
        <v>0</v>
      </c>
      <c r="P29" s="1467">
        <v>0</v>
      </c>
      <c r="Q29" s="1467">
        <v>0</v>
      </c>
      <c r="R29" s="1469">
        <v>0</v>
      </c>
      <c r="S29" s="1470">
        <v>0</v>
      </c>
      <c r="T29" s="138">
        <v>0</v>
      </c>
      <c r="U29" s="1468">
        <v>0</v>
      </c>
      <c r="V29" s="1467">
        <v>0</v>
      </c>
      <c r="W29" s="1467">
        <v>0</v>
      </c>
      <c r="X29" s="1467">
        <v>0</v>
      </c>
      <c r="Y29" s="1469">
        <v>0</v>
      </c>
      <c r="Z29" s="1468">
        <v>0</v>
      </c>
      <c r="AA29" s="1467">
        <v>0</v>
      </c>
      <c r="AB29" s="1467">
        <v>0</v>
      </c>
      <c r="AC29" s="1467">
        <v>0</v>
      </c>
      <c r="AD29" s="1467">
        <v>0</v>
      </c>
      <c r="AE29" s="1467">
        <v>0</v>
      </c>
      <c r="AF29" s="1467">
        <v>0</v>
      </c>
      <c r="AG29" s="1467">
        <v>0</v>
      </c>
      <c r="AH29" s="1467">
        <v>0</v>
      </c>
      <c r="AI29" s="1467">
        <v>0</v>
      </c>
      <c r="AJ29" s="1467">
        <v>0</v>
      </c>
      <c r="AK29" s="1469">
        <v>0</v>
      </c>
      <c r="AL29" s="1468">
        <v>0</v>
      </c>
      <c r="AM29" s="1467">
        <v>0</v>
      </c>
      <c r="AN29" s="1467">
        <v>0</v>
      </c>
      <c r="AO29" s="1466">
        <v>0</v>
      </c>
    </row>
    <row r="30" spans="1:41" ht="16.5" customHeight="1" x14ac:dyDescent="0.7">
      <c r="A30" s="694" t="s">
        <v>765</v>
      </c>
      <c r="B30" s="2402" t="s">
        <v>771</v>
      </c>
      <c r="C30" s="2402"/>
      <c r="D30" s="139">
        <v>0</v>
      </c>
      <c r="E30" s="1468">
        <v>0</v>
      </c>
      <c r="F30" s="1467">
        <v>0</v>
      </c>
      <c r="G30" s="1467">
        <v>0</v>
      </c>
      <c r="H30" s="1467">
        <v>0</v>
      </c>
      <c r="I30" s="1467">
        <v>0</v>
      </c>
      <c r="J30" s="1467">
        <v>0</v>
      </c>
      <c r="K30" s="1467">
        <v>0</v>
      </c>
      <c r="L30" s="1467">
        <v>0</v>
      </c>
      <c r="M30" s="1467">
        <v>0</v>
      </c>
      <c r="N30" s="1467">
        <v>0</v>
      </c>
      <c r="O30" s="1467">
        <v>0</v>
      </c>
      <c r="P30" s="1467">
        <v>0</v>
      </c>
      <c r="Q30" s="1467">
        <v>0</v>
      </c>
      <c r="R30" s="1469">
        <v>0</v>
      </c>
      <c r="S30" s="1470">
        <v>0</v>
      </c>
      <c r="T30" s="138">
        <v>0</v>
      </c>
      <c r="U30" s="1468">
        <v>0</v>
      </c>
      <c r="V30" s="1467">
        <v>0</v>
      </c>
      <c r="W30" s="1467">
        <v>0</v>
      </c>
      <c r="X30" s="1467">
        <v>0</v>
      </c>
      <c r="Y30" s="1469">
        <v>0</v>
      </c>
      <c r="Z30" s="1468">
        <v>0</v>
      </c>
      <c r="AA30" s="1467">
        <v>0</v>
      </c>
      <c r="AB30" s="1467">
        <v>0</v>
      </c>
      <c r="AC30" s="1467">
        <v>0</v>
      </c>
      <c r="AD30" s="1467">
        <v>0</v>
      </c>
      <c r="AE30" s="1467">
        <v>0</v>
      </c>
      <c r="AF30" s="1467">
        <v>0</v>
      </c>
      <c r="AG30" s="1467">
        <v>0</v>
      </c>
      <c r="AH30" s="1467">
        <v>0</v>
      </c>
      <c r="AI30" s="1467">
        <v>0</v>
      </c>
      <c r="AJ30" s="1467">
        <v>0</v>
      </c>
      <c r="AK30" s="1469">
        <v>0</v>
      </c>
      <c r="AL30" s="1468">
        <v>0</v>
      </c>
      <c r="AM30" s="1467">
        <v>0</v>
      </c>
      <c r="AN30" s="1467">
        <v>0</v>
      </c>
      <c r="AO30" s="1466">
        <v>0</v>
      </c>
    </row>
    <row r="31" spans="1:41" ht="16.5" customHeight="1" x14ac:dyDescent="0.7">
      <c r="A31" s="694" t="s">
        <v>765</v>
      </c>
      <c r="B31" s="2402" t="s">
        <v>770</v>
      </c>
      <c r="C31" s="2402"/>
      <c r="D31" s="139">
        <v>0</v>
      </c>
      <c r="E31" s="1468">
        <v>0</v>
      </c>
      <c r="F31" s="1467">
        <v>0</v>
      </c>
      <c r="G31" s="1467">
        <v>0</v>
      </c>
      <c r="H31" s="1467">
        <v>0</v>
      </c>
      <c r="I31" s="1467">
        <v>0</v>
      </c>
      <c r="J31" s="1467">
        <v>0</v>
      </c>
      <c r="K31" s="1467">
        <v>0</v>
      </c>
      <c r="L31" s="1467">
        <v>0</v>
      </c>
      <c r="M31" s="1467">
        <v>0</v>
      </c>
      <c r="N31" s="1467">
        <v>0</v>
      </c>
      <c r="O31" s="1467">
        <v>0</v>
      </c>
      <c r="P31" s="1467">
        <v>0</v>
      </c>
      <c r="Q31" s="1467">
        <v>0</v>
      </c>
      <c r="R31" s="1469">
        <v>0</v>
      </c>
      <c r="S31" s="1470">
        <v>0</v>
      </c>
      <c r="T31" s="138">
        <v>0</v>
      </c>
      <c r="U31" s="1468">
        <v>0</v>
      </c>
      <c r="V31" s="1467">
        <v>0</v>
      </c>
      <c r="W31" s="1467">
        <v>0</v>
      </c>
      <c r="X31" s="1467">
        <v>0</v>
      </c>
      <c r="Y31" s="1469">
        <v>0</v>
      </c>
      <c r="Z31" s="1468">
        <v>0</v>
      </c>
      <c r="AA31" s="1467">
        <v>0</v>
      </c>
      <c r="AB31" s="1467">
        <v>0</v>
      </c>
      <c r="AC31" s="1467">
        <v>0</v>
      </c>
      <c r="AD31" s="1467">
        <v>0</v>
      </c>
      <c r="AE31" s="1467">
        <v>0</v>
      </c>
      <c r="AF31" s="1467">
        <v>0</v>
      </c>
      <c r="AG31" s="1467">
        <v>0</v>
      </c>
      <c r="AH31" s="1467">
        <v>0</v>
      </c>
      <c r="AI31" s="1467">
        <v>0</v>
      </c>
      <c r="AJ31" s="1467">
        <v>0</v>
      </c>
      <c r="AK31" s="1469">
        <v>0</v>
      </c>
      <c r="AL31" s="1468">
        <v>0</v>
      </c>
      <c r="AM31" s="1467">
        <v>0</v>
      </c>
      <c r="AN31" s="1467">
        <v>0</v>
      </c>
      <c r="AO31" s="1466">
        <v>0</v>
      </c>
    </row>
    <row r="32" spans="1:41" ht="16.5" customHeight="1" x14ac:dyDescent="0.7">
      <c r="A32" s="694" t="s">
        <v>761</v>
      </c>
      <c r="B32" s="2402" t="s">
        <v>769</v>
      </c>
      <c r="C32" s="2402"/>
      <c r="D32" s="139">
        <v>0</v>
      </c>
      <c r="E32" s="1468">
        <v>0</v>
      </c>
      <c r="F32" s="1467">
        <v>0</v>
      </c>
      <c r="G32" s="1467">
        <v>0</v>
      </c>
      <c r="H32" s="1467">
        <v>0</v>
      </c>
      <c r="I32" s="1467">
        <v>0</v>
      </c>
      <c r="J32" s="1467">
        <v>0</v>
      </c>
      <c r="K32" s="1467">
        <v>0</v>
      </c>
      <c r="L32" s="1467">
        <v>0</v>
      </c>
      <c r="M32" s="1467">
        <v>0</v>
      </c>
      <c r="N32" s="1467">
        <v>0</v>
      </c>
      <c r="O32" s="1467">
        <v>0</v>
      </c>
      <c r="P32" s="1467">
        <v>0</v>
      </c>
      <c r="Q32" s="1467">
        <v>0</v>
      </c>
      <c r="R32" s="1469">
        <v>0</v>
      </c>
      <c r="S32" s="1470">
        <v>0</v>
      </c>
      <c r="T32" s="138">
        <v>0</v>
      </c>
      <c r="U32" s="1468">
        <v>0</v>
      </c>
      <c r="V32" s="1467">
        <v>0</v>
      </c>
      <c r="W32" s="1467">
        <v>0</v>
      </c>
      <c r="X32" s="1467">
        <v>0</v>
      </c>
      <c r="Y32" s="1469">
        <v>0</v>
      </c>
      <c r="Z32" s="1468">
        <v>0</v>
      </c>
      <c r="AA32" s="1467">
        <v>0</v>
      </c>
      <c r="AB32" s="1467">
        <v>0</v>
      </c>
      <c r="AC32" s="1467">
        <v>0</v>
      </c>
      <c r="AD32" s="1467">
        <v>0</v>
      </c>
      <c r="AE32" s="1467">
        <v>0</v>
      </c>
      <c r="AF32" s="1467">
        <v>0</v>
      </c>
      <c r="AG32" s="1467">
        <v>0</v>
      </c>
      <c r="AH32" s="1467">
        <v>0</v>
      </c>
      <c r="AI32" s="1467">
        <v>0</v>
      </c>
      <c r="AJ32" s="1467">
        <v>0</v>
      </c>
      <c r="AK32" s="1469">
        <v>0</v>
      </c>
      <c r="AL32" s="1468">
        <v>0</v>
      </c>
      <c r="AM32" s="1467">
        <v>0</v>
      </c>
      <c r="AN32" s="1467">
        <v>0</v>
      </c>
      <c r="AO32" s="1466">
        <v>0</v>
      </c>
    </row>
    <row r="33" spans="1:41" ht="16.5" customHeight="1" x14ac:dyDescent="0.7">
      <c r="A33" s="694" t="s">
        <v>765</v>
      </c>
      <c r="B33" s="2402" t="s">
        <v>768</v>
      </c>
      <c r="C33" s="2402"/>
      <c r="D33" s="139">
        <v>5</v>
      </c>
      <c r="E33" s="1468">
        <v>0</v>
      </c>
      <c r="F33" s="1467">
        <v>1</v>
      </c>
      <c r="G33" s="1467">
        <v>0</v>
      </c>
      <c r="H33" s="1467">
        <v>0</v>
      </c>
      <c r="I33" s="1467">
        <v>0</v>
      </c>
      <c r="J33" s="1467">
        <v>0</v>
      </c>
      <c r="K33" s="1467">
        <v>0</v>
      </c>
      <c r="L33" s="1467">
        <v>0</v>
      </c>
      <c r="M33" s="1467">
        <v>1</v>
      </c>
      <c r="N33" s="1467">
        <v>1</v>
      </c>
      <c r="O33" s="1467">
        <v>0</v>
      </c>
      <c r="P33" s="1467">
        <v>0</v>
      </c>
      <c r="Q33" s="1467">
        <v>0</v>
      </c>
      <c r="R33" s="1469">
        <v>0</v>
      </c>
      <c r="S33" s="1470">
        <v>6</v>
      </c>
      <c r="T33" s="138">
        <v>292</v>
      </c>
      <c r="U33" s="1468">
        <v>20</v>
      </c>
      <c r="V33" s="1467">
        <v>220</v>
      </c>
      <c r="W33" s="1467">
        <v>38</v>
      </c>
      <c r="X33" s="1467">
        <v>0</v>
      </c>
      <c r="Y33" s="1469">
        <v>14</v>
      </c>
      <c r="Z33" s="1468">
        <v>3</v>
      </c>
      <c r="AA33" s="1467">
        <v>0</v>
      </c>
      <c r="AB33" s="1467">
        <v>0</v>
      </c>
      <c r="AC33" s="1467">
        <v>0</v>
      </c>
      <c r="AD33" s="1467">
        <v>0</v>
      </c>
      <c r="AE33" s="1467">
        <v>0</v>
      </c>
      <c r="AF33" s="1467">
        <v>0</v>
      </c>
      <c r="AG33" s="1467">
        <v>0</v>
      </c>
      <c r="AH33" s="1467">
        <v>0</v>
      </c>
      <c r="AI33" s="1467">
        <v>0</v>
      </c>
      <c r="AJ33" s="1467">
        <v>0</v>
      </c>
      <c r="AK33" s="1469">
        <v>4</v>
      </c>
      <c r="AL33" s="1468">
        <v>0</v>
      </c>
      <c r="AM33" s="1467">
        <v>0</v>
      </c>
      <c r="AN33" s="1467">
        <v>0</v>
      </c>
      <c r="AO33" s="1466">
        <v>5</v>
      </c>
    </row>
    <row r="34" spans="1:41" ht="16.5" customHeight="1" x14ac:dyDescent="0.7">
      <c r="A34" s="694" t="s">
        <v>765</v>
      </c>
      <c r="B34" s="2402" t="s">
        <v>767</v>
      </c>
      <c r="C34" s="2402"/>
      <c r="D34" s="139">
        <v>0</v>
      </c>
      <c r="E34" s="1468">
        <v>0</v>
      </c>
      <c r="F34" s="1467">
        <v>0</v>
      </c>
      <c r="G34" s="1467">
        <v>0</v>
      </c>
      <c r="H34" s="1467">
        <v>0</v>
      </c>
      <c r="I34" s="1467">
        <v>0</v>
      </c>
      <c r="J34" s="1467">
        <v>0</v>
      </c>
      <c r="K34" s="1467">
        <v>0</v>
      </c>
      <c r="L34" s="1467">
        <v>0</v>
      </c>
      <c r="M34" s="1467">
        <v>0</v>
      </c>
      <c r="N34" s="1467">
        <v>0</v>
      </c>
      <c r="O34" s="1467">
        <v>0</v>
      </c>
      <c r="P34" s="1467">
        <v>0</v>
      </c>
      <c r="Q34" s="1467">
        <v>0</v>
      </c>
      <c r="R34" s="1469">
        <v>0</v>
      </c>
      <c r="S34" s="1470">
        <v>0</v>
      </c>
      <c r="T34" s="138">
        <v>0</v>
      </c>
      <c r="U34" s="1468">
        <v>0</v>
      </c>
      <c r="V34" s="1467">
        <v>0</v>
      </c>
      <c r="W34" s="1467">
        <v>0</v>
      </c>
      <c r="X34" s="1467">
        <v>0</v>
      </c>
      <c r="Y34" s="1469">
        <v>0</v>
      </c>
      <c r="Z34" s="1468">
        <v>0</v>
      </c>
      <c r="AA34" s="1467">
        <v>0</v>
      </c>
      <c r="AB34" s="1467">
        <v>0</v>
      </c>
      <c r="AC34" s="1467">
        <v>0</v>
      </c>
      <c r="AD34" s="1467">
        <v>0</v>
      </c>
      <c r="AE34" s="1467">
        <v>0</v>
      </c>
      <c r="AF34" s="1467">
        <v>0</v>
      </c>
      <c r="AG34" s="1467">
        <v>0</v>
      </c>
      <c r="AH34" s="1467">
        <v>0</v>
      </c>
      <c r="AI34" s="1467">
        <v>0</v>
      </c>
      <c r="AJ34" s="1467">
        <v>0</v>
      </c>
      <c r="AK34" s="1469">
        <v>0</v>
      </c>
      <c r="AL34" s="1468">
        <v>0</v>
      </c>
      <c r="AM34" s="1467">
        <v>0</v>
      </c>
      <c r="AN34" s="1467">
        <v>0</v>
      </c>
      <c r="AO34" s="1466">
        <v>0</v>
      </c>
    </row>
    <row r="35" spans="1:41" ht="16.5" customHeight="1" x14ac:dyDescent="0.7">
      <c r="A35" s="694" t="s">
        <v>765</v>
      </c>
      <c r="B35" s="2402" t="s">
        <v>766</v>
      </c>
      <c r="C35" s="2402"/>
      <c r="D35" s="139">
        <v>0</v>
      </c>
      <c r="E35" s="1468">
        <v>0</v>
      </c>
      <c r="F35" s="1467">
        <v>0</v>
      </c>
      <c r="G35" s="1467">
        <v>0</v>
      </c>
      <c r="H35" s="1467">
        <v>0</v>
      </c>
      <c r="I35" s="1467">
        <v>0</v>
      </c>
      <c r="J35" s="1467">
        <v>0</v>
      </c>
      <c r="K35" s="1467">
        <v>0</v>
      </c>
      <c r="L35" s="1467">
        <v>0</v>
      </c>
      <c r="M35" s="1467">
        <v>0</v>
      </c>
      <c r="N35" s="1467">
        <v>0</v>
      </c>
      <c r="O35" s="1467">
        <v>0</v>
      </c>
      <c r="P35" s="1467">
        <v>0</v>
      </c>
      <c r="Q35" s="1467">
        <v>0</v>
      </c>
      <c r="R35" s="1469">
        <v>0</v>
      </c>
      <c r="S35" s="1470">
        <v>0</v>
      </c>
      <c r="T35" s="138">
        <v>0</v>
      </c>
      <c r="U35" s="1468">
        <v>0</v>
      </c>
      <c r="V35" s="1467">
        <v>0</v>
      </c>
      <c r="W35" s="1467">
        <v>0</v>
      </c>
      <c r="X35" s="1467">
        <v>0</v>
      </c>
      <c r="Y35" s="1469">
        <v>0</v>
      </c>
      <c r="Z35" s="1468">
        <v>0</v>
      </c>
      <c r="AA35" s="1467">
        <v>0</v>
      </c>
      <c r="AB35" s="1467">
        <v>0</v>
      </c>
      <c r="AC35" s="1467">
        <v>0</v>
      </c>
      <c r="AD35" s="1467">
        <v>0</v>
      </c>
      <c r="AE35" s="1467">
        <v>0</v>
      </c>
      <c r="AF35" s="1467">
        <v>0</v>
      </c>
      <c r="AG35" s="1467">
        <v>0</v>
      </c>
      <c r="AH35" s="1467">
        <v>0</v>
      </c>
      <c r="AI35" s="1467">
        <v>0</v>
      </c>
      <c r="AJ35" s="1467">
        <v>0</v>
      </c>
      <c r="AK35" s="1469">
        <v>0</v>
      </c>
      <c r="AL35" s="1468">
        <v>0</v>
      </c>
      <c r="AM35" s="1467">
        <v>0</v>
      </c>
      <c r="AN35" s="1467">
        <v>0</v>
      </c>
      <c r="AO35" s="1466">
        <v>0</v>
      </c>
    </row>
    <row r="36" spans="1:41" ht="16.5" customHeight="1" x14ac:dyDescent="0.7">
      <c r="A36" s="694" t="s">
        <v>765</v>
      </c>
      <c r="B36" s="2402" t="s">
        <v>764</v>
      </c>
      <c r="C36" s="2402"/>
      <c r="D36" s="139">
        <v>1</v>
      </c>
      <c r="E36" s="1468">
        <v>0</v>
      </c>
      <c r="F36" s="1467">
        <v>0</v>
      </c>
      <c r="G36" s="1467">
        <v>0</v>
      </c>
      <c r="H36" s="1467">
        <v>0</v>
      </c>
      <c r="I36" s="1467">
        <v>0</v>
      </c>
      <c r="J36" s="1467">
        <v>0</v>
      </c>
      <c r="K36" s="1467">
        <v>0</v>
      </c>
      <c r="L36" s="1467">
        <v>0</v>
      </c>
      <c r="M36" s="1467">
        <v>0</v>
      </c>
      <c r="N36" s="1467">
        <v>1</v>
      </c>
      <c r="O36" s="1467">
        <v>0</v>
      </c>
      <c r="P36" s="1467">
        <v>0</v>
      </c>
      <c r="Q36" s="1467">
        <v>0</v>
      </c>
      <c r="R36" s="1469">
        <v>0</v>
      </c>
      <c r="S36" s="1470">
        <v>2</v>
      </c>
      <c r="T36" s="138">
        <v>96</v>
      </c>
      <c r="U36" s="1468">
        <v>0</v>
      </c>
      <c r="V36" s="1467">
        <v>96</v>
      </c>
      <c r="W36" s="1467">
        <v>0</v>
      </c>
      <c r="X36" s="1467">
        <v>0</v>
      </c>
      <c r="Y36" s="1469">
        <v>0</v>
      </c>
      <c r="Z36" s="1468">
        <v>1</v>
      </c>
      <c r="AA36" s="1467">
        <v>1</v>
      </c>
      <c r="AB36" s="1467">
        <v>0</v>
      </c>
      <c r="AC36" s="1467">
        <v>0</v>
      </c>
      <c r="AD36" s="1467">
        <v>0</v>
      </c>
      <c r="AE36" s="1467">
        <v>0</v>
      </c>
      <c r="AF36" s="1467">
        <v>0</v>
      </c>
      <c r="AG36" s="1467">
        <v>0</v>
      </c>
      <c r="AH36" s="1467">
        <v>0</v>
      </c>
      <c r="AI36" s="1467">
        <v>0</v>
      </c>
      <c r="AJ36" s="1467">
        <v>1</v>
      </c>
      <c r="AK36" s="1469">
        <v>1</v>
      </c>
      <c r="AL36" s="1468">
        <v>0</v>
      </c>
      <c r="AM36" s="1467">
        <v>0</v>
      </c>
      <c r="AN36" s="1467">
        <v>0</v>
      </c>
      <c r="AO36" s="1466">
        <v>0</v>
      </c>
    </row>
    <row r="37" spans="1:41" ht="16.5" customHeight="1" x14ac:dyDescent="0.7">
      <c r="A37" s="694" t="s">
        <v>761</v>
      </c>
      <c r="B37" s="2402" t="s">
        <v>762</v>
      </c>
      <c r="C37" s="2402"/>
      <c r="D37" s="139">
        <v>0</v>
      </c>
      <c r="E37" s="1468">
        <v>0</v>
      </c>
      <c r="F37" s="1467">
        <v>0</v>
      </c>
      <c r="G37" s="1467">
        <v>0</v>
      </c>
      <c r="H37" s="1467">
        <v>0</v>
      </c>
      <c r="I37" s="1467">
        <v>0</v>
      </c>
      <c r="J37" s="1467">
        <v>0</v>
      </c>
      <c r="K37" s="1467">
        <v>0</v>
      </c>
      <c r="L37" s="1467">
        <v>0</v>
      </c>
      <c r="M37" s="1467">
        <v>0</v>
      </c>
      <c r="N37" s="1467">
        <v>0</v>
      </c>
      <c r="O37" s="1467">
        <v>0</v>
      </c>
      <c r="P37" s="1467">
        <v>0</v>
      </c>
      <c r="Q37" s="1467">
        <v>0</v>
      </c>
      <c r="R37" s="1469">
        <v>0</v>
      </c>
      <c r="S37" s="1470">
        <v>0</v>
      </c>
      <c r="T37" s="138">
        <v>0</v>
      </c>
      <c r="U37" s="1468">
        <v>0</v>
      </c>
      <c r="V37" s="1467">
        <v>0</v>
      </c>
      <c r="W37" s="1467">
        <v>0</v>
      </c>
      <c r="X37" s="1467">
        <v>0</v>
      </c>
      <c r="Y37" s="1469">
        <v>0</v>
      </c>
      <c r="Z37" s="1468">
        <v>0</v>
      </c>
      <c r="AA37" s="1467">
        <v>0</v>
      </c>
      <c r="AB37" s="1467">
        <v>0</v>
      </c>
      <c r="AC37" s="1467">
        <v>0</v>
      </c>
      <c r="AD37" s="1467">
        <v>0</v>
      </c>
      <c r="AE37" s="1467">
        <v>0</v>
      </c>
      <c r="AF37" s="1467">
        <v>0</v>
      </c>
      <c r="AG37" s="1467">
        <v>0</v>
      </c>
      <c r="AH37" s="1467">
        <v>0</v>
      </c>
      <c r="AI37" s="1467">
        <v>0</v>
      </c>
      <c r="AJ37" s="1467">
        <v>0</v>
      </c>
      <c r="AK37" s="1469">
        <v>0</v>
      </c>
      <c r="AL37" s="1468">
        <v>0</v>
      </c>
      <c r="AM37" s="1467">
        <v>0</v>
      </c>
      <c r="AN37" s="1467">
        <v>0</v>
      </c>
      <c r="AO37" s="1466">
        <v>0</v>
      </c>
    </row>
    <row r="38" spans="1:41" ht="16.5" customHeight="1" thickBot="1" x14ac:dyDescent="0.75">
      <c r="A38" s="687" t="s">
        <v>761</v>
      </c>
      <c r="B38" s="2403" t="s">
        <v>760</v>
      </c>
      <c r="C38" s="2403"/>
      <c r="D38" s="134">
        <v>0</v>
      </c>
      <c r="E38" s="1463">
        <v>0</v>
      </c>
      <c r="F38" s="1462">
        <v>0</v>
      </c>
      <c r="G38" s="1462">
        <v>0</v>
      </c>
      <c r="H38" s="1462">
        <v>0</v>
      </c>
      <c r="I38" s="1462">
        <v>0</v>
      </c>
      <c r="J38" s="1462">
        <v>0</v>
      </c>
      <c r="K38" s="1462">
        <v>0</v>
      </c>
      <c r="L38" s="1462">
        <v>0</v>
      </c>
      <c r="M38" s="1462">
        <v>0</v>
      </c>
      <c r="N38" s="1462">
        <v>0</v>
      </c>
      <c r="O38" s="1462">
        <v>0</v>
      </c>
      <c r="P38" s="1462">
        <v>0</v>
      </c>
      <c r="Q38" s="1462">
        <v>0</v>
      </c>
      <c r="R38" s="1464">
        <v>0</v>
      </c>
      <c r="S38" s="1465">
        <v>0</v>
      </c>
      <c r="T38" s="133">
        <v>0</v>
      </c>
      <c r="U38" s="1463">
        <v>0</v>
      </c>
      <c r="V38" s="1462">
        <v>0</v>
      </c>
      <c r="W38" s="1462">
        <v>0</v>
      </c>
      <c r="X38" s="1462">
        <v>0</v>
      </c>
      <c r="Y38" s="1464">
        <v>0</v>
      </c>
      <c r="Z38" s="1463">
        <v>0</v>
      </c>
      <c r="AA38" s="1462">
        <v>0</v>
      </c>
      <c r="AB38" s="1462">
        <v>0</v>
      </c>
      <c r="AC38" s="1462">
        <v>0</v>
      </c>
      <c r="AD38" s="1462">
        <v>0</v>
      </c>
      <c r="AE38" s="1462">
        <v>0</v>
      </c>
      <c r="AF38" s="1462">
        <v>0</v>
      </c>
      <c r="AG38" s="1462">
        <v>0</v>
      </c>
      <c r="AH38" s="1462">
        <v>0</v>
      </c>
      <c r="AI38" s="1462">
        <v>0</v>
      </c>
      <c r="AJ38" s="1462">
        <v>0</v>
      </c>
      <c r="AK38" s="1464">
        <v>0</v>
      </c>
      <c r="AL38" s="1463">
        <v>0</v>
      </c>
      <c r="AM38" s="1462">
        <v>0</v>
      </c>
      <c r="AN38" s="1462">
        <v>0</v>
      </c>
      <c r="AO38" s="1461">
        <v>0</v>
      </c>
    </row>
    <row r="39" spans="1:41" ht="13.5" thickTop="1" thickBot="1" x14ac:dyDescent="0.7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row>
    <row r="40" spans="1:41" ht="13.5" thickTop="1" thickBot="1" x14ac:dyDescent="0.75">
      <c r="A40" s="6"/>
      <c r="B40" s="6"/>
      <c r="C40" s="6"/>
      <c r="E40" s="2837" t="s">
        <v>1330</v>
      </c>
      <c r="F40" s="2838"/>
      <c r="G40" s="2838"/>
      <c r="H40" s="2838"/>
      <c r="I40" s="2838"/>
      <c r="J40" s="2838"/>
      <c r="K40" s="2838"/>
      <c r="L40" s="2838"/>
      <c r="M40" s="2838"/>
      <c r="N40" s="2838"/>
      <c r="O40" s="2838"/>
      <c r="P40" s="2838"/>
      <c r="Q40" s="2838"/>
      <c r="R40" s="2839"/>
      <c r="S40" s="6"/>
      <c r="T40" s="6"/>
      <c r="U40" s="2837" t="s">
        <v>1817</v>
      </c>
      <c r="V40" s="2838"/>
      <c r="W40" s="2838"/>
      <c r="X40" s="2838"/>
      <c r="Y40" s="2838"/>
      <c r="Z40" s="2838"/>
      <c r="AA40" s="2839"/>
      <c r="AB40" s="6"/>
      <c r="AC40" s="2837" t="s">
        <v>1816</v>
      </c>
      <c r="AD40" s="2838"/>
      <c r="AE40" s="2838"/>
      <c r="AF40" s="2838"/>
      <c r="AG40" s="2838"/>
      <c r="AH40" s="2838"/>
      <c r="AI40" s="2838"/>
      <c r="AJ40" s="2838"/>
      <c r="AK40" s="2838"/>
      <c r="AL40" s="2838"/>
      <c r="AM40" s="2838"/>
      <c r="AN40" s="2838"/>
      <c r="AO40" s="2839"/>
    </row>
    <row r="41" spans="1:41" x14ac:dyDescent="0.7">
      <c r="A41" s="6"/>
      <c r="B41" s="6"/>
      <c r="C41" s="6"/>
      <c r="E41" s="1426">
        <v>1</v>
      </c>
      <c r="F41" s="2840" t="s">
        <v>1234</v>
      </c>
      <c r="G41" s="2841"/>
      <c r="H41" s="2841"/>
      <c r="I41" s="2841"/>
      <c r="J41" s="2841"/>
      <c r="K41" s="2841"/>
      <c r="L41" s="1425">
        <v>8</v>
      </c>
      <c r="M41" s="2629" t="s">
        <v>1232</v>
      </c>
      <c r="N41" s="1951"/>
      <c r="O41" s="1951"/>
      <c r="P41" s="1951"/>
      <c r="Q41" s="1951"/>
      <c r="R41" s="2842"/>
      <c r="S41" s="6"/>
      <c r="T41" s="6"/>
      <c r="U41" s="1426">
        <v>1</v>
      </c>
      <c r="V41" s="2840" t="s">
        <v>1815</v>
      </c>
      <c r="W41" s="2841"/>
      <c r="X41" s="1425">
        <v>7</v>
      </c>
      <c r="Y41" s="2629" t="s">
        <v>1814</v>
      </c>
      <c r="Z41" s="1951"/>
      <c r="AA41" s="2842"/>
      <c r="AB41" s="6"/>
      <c r="AC41" s="2843">
        <v>1</v>
      </c>
      <c r="AD41" s="2845" t="s">
        <v>1813</v>
      </c>
      <c r="AE41" s="2846"/>
      <c r="AF41" s="2846"/>
      <c r="AG41" s="2846"/>
      <c r="AH41" s="2846"/>
      <c r="AI41" s="2846"/>
      <c r="AJ41" s="2846"/>
      <c r="AK41" s="2846"/>
      <c r="AL41" s="2846"/>
      <c r="AM41" s="2846"/>
      <c r="AN41" s="2846"/>
      <c r="AO41" s="2847"/>
    </row>
    <row r="42" spans="1:41" x14ac:dyDescent="0.7">
      <c r="A42" s="6"/>
      <c r="B42" s="6"/>
      <c r="C42" s="6"/>
      <c r="E42" s="1420">
        <v>2</v>
      </c>
      <c r="F42" s="2851" t="s">
        <v>1228</v>
      </c>
      <c r="G42" s="2852"/>
      <c r="H42" s="2852"/>
      <c r="I42" s="2852"/>
      <c r="J42" s="2852"/>
      <c r="K42" s="2852"/>
      <c r="L42" s="1296">
        <v>9</v>
      </c>
      <c r="M42" s="2561" t="s">
        <v>1226</v>
      </c>
      <c r="N42" s="1954"/>
      <c r="O42" s="1954"/>
      <c r="P42" s="1954"/>
      <c r="Q42" s="1954"/>
      <c r="R42" s="2853"/>
      <c r="S42" s="6"/>
      <c r="T42" s="6"/>
      <c r="U42" s="1420">
        <v>2</v>
      </c>
      <c r="V42" s="2851" t="s">
        <v>1812</v>
      </c>
      <c r="W42" s="2852"/>
      <c r="X42" s="1296">
        <v>8</v>
      </c>
      <c r="Y42" s="2561" t="s">
        <v>1811</v>
      </c>
      <c r="Z42" s="1954"/>
      <c r="AA42" s="2853"/>
      <c r="AB42" s="6"/>
      <c r="AC42" s="2844"/>
      <c r="AD42" s="2848"/>
      <c r="AE42" s="2849"/>
      <c r="AF42" s="2849"/>
      <c r="AG42" s="2849"/>
      <c r="AH42" s="2849"/>
      <c r="AI42" s="2849"/>
      <c r="AJ42" s="2849"/>
      <c r="AK42" s="2849"/>
      <c r="AL42" s="2849"/>
      <c r="AM42" s="2849"/>
      <c r="AN42" s="2849"/>
      <c r="AO42" s="2850"/>
    </row>
    <row r="43" spans="1:41" x14ac:dyDescent="0.7">
      <c r="A43" s="6"/>
      <c r="B43" s="6"/>
      <c r="C43" s="6"/>
      <c r="E43" s="1420">
        <v>3</v>
      </c>
      <c r="F43" s="2851" t="s">
        <v>1222</v>
      </c>
      <c r="G43" s="2852"/>
      <c r="H43" s="2852"/>
      <c r="I43" s="2852"/>
      <c r="J43" s="2852"/>
      <c r="K43" s="2852"/>
      <c r="L43" s="1296">
        <v>10</v>
      </c>
      <c r="M43" s="2561" t="s">
        <v>1810</v>
      </c>
      <c r="N43" s="1954"/>
      <c r="O43" s="1954"/>
      <c r="P43" s="1954"/>
      <c r="Q43" s="1954"/>
      <c r="R43" s="2853"/>
      <c r="S43" s="6"/>
      <c r="T43" s="6"/>
      <c r="U43" s="1420">
        <v>3</v>
      </c>
      <c r="V43" s="2851" t="s">
        <v>1809</v>
      </c>
      <c r="W43" s="2852"/>
      <c r="X43" s="1296">
        <v>9</v>
      </c>
      <c r="Y43" s="2561" t="s">
        <v>1808</v>
      </c>
      <c r="Z43" s="1954"/>
      <c r="AA43" s="2853"/>
      <c r="AB43" s="6"/>
      <c r="AC43" s="1424">
        <v>2</v>
      </c>
      <c r="AD43" s="2856" t="s">
        <v>1807</v>
      </c>
      <c r="AE43" s="2001"/>
      <c r="AF43" s="2001"/>
      <c r="AG43" s="2001"/>
      <c r="AH43" s="2001"/>
      <c r="AI43" s="2001"/>
      <c r="AJ43" s="2001"/>
      <c r="AK43" s="2001"/>
      <c r="AL43" s="2001"/>
      <c r="AM43" s="2001"/>
      <c r="AN43" s="2001"/>
      <c r="AO43" s="2857"/>
    </row>
    <row r="44" spans="1:41" x14ac:dyDescent="0.7">
      <c r="A44" s="6"/>
      <c r="B44" s="6"/>
      <c r="C44" s="6"/>
      <c r="E44" s="1420">
        <v>4</v>
      </c>
      <c r="F44" s="2851" t="s">
        <v>1806</v>
      </c>
      <c r="G44" s="2852"/>
      <c r="H44" s="2852"/>
      <c r="I44" s="2852"/>
      <c r="J44" s="2852"/>
      <c r="K44" s="2852"/>
      <c r="L44" s="1296">
        <v>11</v>
      </c>
      <c r="M44" s="2561" t="s">
        <v>1805</v>
      </c>
      <c r="N44" s="1954"/>
      <c r="O44" s="1954"/>
      <c r="P44" s="1954"/>
      <c r="Q44" s="1954"/>
      <c r="R44" s="2853"/>
      <c r="S44" s="6"/>
      <c r="T44" s="6"/>
      <c r="U44" s="1420">
        <v>4</v>
      </c>
      <c r="V44" s="2851" t="s">
        <v>1804</v>
      </c>
      <c r="W44" s="2852"/>
      <c r="X44" s="1296">
        <v>10</v>
      </c>
      <c r="Y44" s="2561" t="s">
        <v>1803</v>
      </c>
      <c r="Z44" s="1954"/>
      <c r="AA44" s="2853"/>
      <c r="AB44" s="6"/>
      <c r="AC44" s="2858">
        <v>3</v>
      </c>
      <c r="AD44" s="2848" t="s">
        <v>1802</v>
      </c>
      <c r="AE44" s="2849"/>
      <c r="AF44" s="2849"/>
      <c r="AG44" s="2849"/>
      <c r="AH44" s="2849"/>
      <c r="AI44" s="2849"/>
      <c r="AJ44" s="2849"/>
      <c r="AK44" s="2849"/>
      <c r="AL44" s="2849"/>
      <c r="AM44" s="2849"/>
      <c r="AN44" s="2849"/>
      <c r="AO44" s="2850"/>
    </row>
    <row r="45" spans="1:41" x14ac:dyDescent="0.7">
      <c r="A45" s="6"/>
      <c r="B45" s="6"/>
      <c r="C45" s="6"/>
      <c r="E45" s="1420">
        <v>5</v>
      </c>
      <c r="F45" s="2851" t="s">
        <v>1801</v>
      </c>
      <c r="G45" s="2852"/>
      <c r="H45" s="2852"/>
      <c r="I45" s="2852"/>
      <c r="J45" s="2852"/>
      <c r="K45" s="2852"/>
      <c r="L45" s="1296">
        <v>12</v>
      </c>
      <c r="M45" s="2561" t="s">
        <v>1207</v>
      </c>
      <c r="N45" s="1954"/>
      <c r="O45" s="1954"/>
      <c r="P45" s="1954"/>
      <c r="Q45" s="1954"/>
      <c r="R45" s="2853"/>
      <c r="S45" s="6"/>
      <c r="T45" s="6"/>
      <c r="U45" s="1420">
        <v>5</v>
      </c>
      <c r="V45" s="2851" t="s">
        <v>1800</v>
      </c>
      <c r="W45" s="2852"/>
      <c r="X45" s="1296">
        <v>11</v>
      </c>
      <c r="Y45" s="2561" t="s">
        <v>1799</v>
      </c>
      <c r="Z45" s="1954"/>
      <c r="AA45" s="2853"/>
      <c r="AB45" s="6"/>
      <c r="AC45" s="2859"/>
      <c r="AD45" s="2848"/>
      <c r="AE45" s="2849"/>
      <c r="AF45" s="2849"/>
      <c r="AG45" s="2849"/>
      <c r="AH45" s="2849"/>
      <c r="AI45" s="2849"/>
      <c r="AJ45" s="2849"/>
      <c r="AK45" s="2849"/>
      <c r="AL45" s="2849"/>
      <c r="AM45" s="2849"/>
      <c r="AN45" s="2849"/>
      <c r="AO45" s="2850"/>
    </row>
    <row r="46" spans="1:41" ht="13.15" thickBot="1" x14ac:dyDescent="0.75">
      <c r="A46" s="6"/>
      <c r="B46" s="6"/>
      <c r="C46" s="6"/>
      <c r="E46" s="1420">
        <v>6</v>
      </c>
      <c r="F46" s="2851" t="s">
        <v>1202</v>
      </c>
      <c r="G46" s="2852"/>
      <c r="H46" s="2852"/>
      <c r="I46" s="2852"/>
      <c r="J46" s="2852"/>
      <c r="K46" s="2852"/>
      <c r="L46" s="1296">
        <v>13</v>
      </c>
      <c r="M46" s="2561" t="s">
        <v>1200</v>
      </c>
      <c r="N46" s="1954"/>
      <c r="O46" s="1954"/>
      <c r="P46" s="1954"/>
      <c r="Q46" s="1954"/>
      <c r="R46" s="2853"/>
      <c r="S46" s="6"/>
      <c r="T46" s="6"/>
      <c r="U46" s="1418">
        <v>6</v>
      </c>
      <c r="V46" s="2860" t="s">
        <v>1798</v>
      </c>
      <c r="W46" s="2861"/>
      <c r="X46" s="1417">
        <v>12</v>
      </c>
      <c r="Y46" s="2589" t="s">
        <v>1797</v>
      </c>
      <c r="Z46" s="1964"/>
      <c r="AA46" s="2862"/>
      <c r="AB46" s="6"/>
      <c r="AC46" s="1419">
        <v>4</v>
      </c>
      <c r="AD46" s="2854" t="s">
        <v>109</v>
      </c>
      <c r="AE46" s="2003"/>
      <c r="AF46" s="2003"/>
      <c r="AG46" s="2003"/>
      <c r="AH46" s="2003"/>
      <c r="AI46" s="2003"/>
      <c r="AJ46" s="2003"/>
      <c r="AK46" s="2003"/>
      <c r="AL46" s="2003"/>
      <c r="AM46" s="2003"/>
      <c r="AN46" s="2003"/>
      <c r="AO46" s="2855"/>
    </row>
    <row r="47" spans="1:41" ht="13.5" thickTop="1" thickBot="1" x14ac:dyDescent="0.75">
      <c r="E47" s="1418">
        <v>7</v>
      </c>
      <c r="F47" s="2860" t="s">
        <v>1796</v>
      </c>
      <c r="G47" s="2861"/>
      <c r="H47" s="2861"/>
      <c r="I47" s="2861"/>
      <c r="J47" s="2861"/>
      <c r="K47" s="2861"/>
      <c r="L47" s="1417">
        <v>14</v>
      </c>
      <c r="M47" s="2589" t="s">
        <v>1193</v>
      </c>
      <c r="N47" s="1964"/>
      <c r="O47" s="1964"/>
      <c r="P47" s="1964"/>
      <c r="Q47" s="1964"/>
      <c r="R47" s="2862"/>
    </row>
    <row r="48" spans="1:41" ht="13.15" thickTop="1" x14ac:dyDescent="0.7"/>
  </sheetData>
  <mergeCells count="78">
    <mergeCell ref="F47:K47"/>
    <mergeCell ref="M47:R47"/>
    <mergeCell ref="Y45:AA45"/>
    <mergeCell ref="F46:K46"/>
    <mergeCell ref="M46:R46"/>
    <mergeCell ref="V46:W46"/>
    <mergeCell ref="Y46:AA46"/>
    <mergeCell ref="F43:K43"/>
    <mergeCell ref="M43:R43"/>
    <mergeCell ref="V43:W43"/>
    <mergeCell ref="Y43:AA43"/>
    <mergeCell ref="AD46:AO46"/>
    <mergeCell ref="AD43:AO43"/>
    <mergeCell ref="F44:K44"/>
    <mergeCell ref="M44:R44"/>
    <mergeCell ref="V44:W44"/>
    <mergeCell ref="Y44:AA44"/>
    <mergeCell ref="AC44:AC45"/>
    <mergeCell ref="AD44:AO45"/>
    <mergeCell ref="F45:K45"/>
    <mergeCell ref="M45:R45"/>
    <mergeCell ref="V45:W45"/>
    <mergeCell ref="E40:R40"/>
    <mergeCell ref="U40:AA40"/>
    <mergeCell ref="AC40:AO40"/>
    <mergeCell ref="F41:K41"/>
    <mergeCell ref="M41:R41"/>
    <mergeCell ref="V41:W41"/>
    <mergeCell ref="Y41:AA41"/>
    <mergeCell ref="AC41:AC42"/>
    <mergeCell ref="AD41:AO42"/>
    <mergeCell ref="F42:K42"/>
    <mergeCell ref="M42:R42"/>
    <mergeCell ref="V42:W42"/>
    <mergeCell ref="Y42:AA42"/>
    <mergeCell ref="B38:C38"/>
    <mergeCell ref="B22:C22"/>
    <mergeCell ref="B23:C23"/>
    <mergeCell ref="B24:C24"/>
    <mergeCell ref="B37:C37"/>
    <mergeCell ref="B26:C26"/>
    <mergeCell ref="B27:C27"/>
    <mergeCell ref="B28:C28"/>
    <mergeCell ref="B29:C29"/>
    <mergeCell ref="B30:C30"/>
    <mergeCell ref="B31:C31"/>
    <mergeCell ref="B32:C32"/>
    <mergeCell ref="B33:C33"/>
    <mergeCell ref="B34:C34"/>
    <mergeCell ref="B35:C35"/>
    <mergeCell ref="B36:C36"/>
    <mergeCell ref="B12:C12"/>
    <mergeCell ref="B25:C25"/>
    <mergeCell ref="B14:C14"/>
    <mergeCell ref="B15:C15"/>
    <mergeCell ref="B16:C16"/>
    <mergeCell ref="B17:C17"/>
    <mergeCell ref="B18:C18"/>
    <mergeCell ref="B19:C19"/>
    <mergeCell ref="B20:C20"/>
    <mergeCell ref="B21:C21"/>
    <mergeCell ref="B13:C13"/>
    <mergeCell ref="U3:Y3"/>
    <mergeCell ref="Z3:AK3"/>
    <mergeCell ref="AL3:AO3"/>
    <mergeCell ref="A5:C5"/>
    <mergeCell ref="A6:C6"/>
    <mergeCell ref="T3:T4"/>
    <mergeCell ref="A2:B2"/>
    <mergeCell ref="A3:C4"/>
    <mergeCell ref="D3:D4"/>
    <mergeCell ref="E3:R3"/>
    <mergeCell ref="S3:S4"/>
    <mergeCell ref="A8:C8"/>
    <mergeCell ref="B9:C9"/>
    <mergeCell ref="B10:C10"/>
    <mergeCell ref="B11:C11"/>
    <mergeCell ref="A7:C7"/>
  </mergeCells>
  <phoneticPr fontId="10"/>
  <dataValidations count="1">
    <dataValidation type="list" showInputMessage="1" showErrorMessage="1" sqref="A9:A38" xr:uid="{BD42E581-1257-41F8-83A4-E6C7497A04D9}">
      <formula1>#REF!</formula1>
    </dataValidation>
  </dataValidations>
  <pageMargins left="0.59055118110236227" right="0.59055118110236227" top="0.19685039370078741" bottom="0.59055118110236227" header="0.31496062992125984" footer="0.39370078740157483"/>
  <pageSetup paperSize="8" firstPageNumber="5758" orientation="landscape" r:id="rId1"/>
  <headerFooter>
    <oddFooter>&amp;C&amp;"ＭＳ ゴシック,標準"－ &amp;A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4A0FC-C462-44C2-B61D-6294CA11B9A2}">
  <sheetPr>
    <tabColor rgb="FFFFC000"/>
    <pageSetUpPr fitToPage="1"/>
  </sheetPr>
  <dimension ref="A2:G34"/>
  <sheetViews>
    <sheetView zoomScaleNormal="100" workbookViewId="0"/>
  </sheetViews>
  <sheetFormatPr defaultColWidth="2.1875" defaultRowHeight="12.75" x14ac:dyDescent="0.7"/>
  <cols>
    <col min="1" max="4" width="2.1875" style="36"/>
    <col min="5" max="5" width="2.1875" style="52" customWidth="1"/>
    <col min="6" max="6" width="13.125" style="36" customWidth="1"/>
    <col min="7" max="7" width="58.6875" style="36" customWidth="1"/>
    <col min="8" max="16384" width="2.1875" style="36"/>
  </cols>
  <sheetData>
    <row r="2" spans="1:7" ht="14.25" x14ac:dyDescent="0.7">
      <c r="A2" s="1832" t="s">
        <v>354</v>
      </c>
      <c r="B2" s="1832"/>
      <c r="C2" s="1832"/>
      <c r="D2" s="1832"/>
      <c r="E2" s="1832"/>
      <c r="F2" s="1832"/>
      <c r="G2" s="1832"/>
    </row>
    <row r="4" spans="1:7" ht="45" customHeight="1" x14ac:dyDescent="0.7">
      <c r="A4" s="1833" t="s">
        <v>23</v>
      </c>
      <c r="B4" s="1833"/>
      <c r="C4" s="1834" t="s">
        <v>353</v>
      </c>
      <c r="D4" s="1834"/>
      <c r="E4" s="1834"/>
      <c r="F4" s="1835" t="s">
        <v>352</v>
      </c>
      <c r="G4" s="1835"/>
    </row>
    <row r="5" spans="1:7" x14ac:dyDescent="0.7">
      <c r="F5" s="58"/>
      <c r="G5" s="58"/>
    </row>
    <row r="6" spans="1:7" ht="15" customHeight="1" x14ac:dyDescent="0.7">
      <c r="A6" s="1836" t="s">
        <v>111</v>
      </c>
      <c r="B6" s="1836"/>
      <c r="C6" s="1837" t="s">
        <v>351</v>
      </c>
      <c r="D6" s="1837"/>
      <c r="E6" s="1837"/>
      <c r="F6" s="1838" t="s">
        <v>350</v>
      </c>
      <c r="G6" s="1838"/>
    </row>
    <row r="7" spans="1:7" x14ac:dyDescent="0.7">
      <c r="A7" s="57"/>
      <c r="F7" s="56"/>
      <c r="G7" s="56"/>
    </row>
    <row r="8" spans="1:7" ht="15" customHeight="1" x14ac:dyDescent="0.7">
      <c r="A8" s="1836" t="s">
        <v>114</v>
      </c>
      <c r="B8" s="1836"/>
      <c r="C8" s="1837" t="s">
        <v>349</v>
      </c>
      <c r="D8" s="1837"/>
      <c r="E8" s="1837"/>
      <c r="F8" s="1838" t="s">
        <v>348</v>
      </c>
      <c r="G8" s="1838"/>
    </row>
    <row r="9" spans="1:7" x14ac:dyDescent="0.7">
      <c r="A9" s="57"/>
      <c r="G9" s="56"/>
    </row>
    <row r="10" spans="1:7" ht="15" customHeight="1" x14ac:dyDescent="0.7">
      <c r="A10" s="1836" t="s">
        <v>347</v>
      </c>
      <c r="B10" s="1836"/>
      <c r="C10" s="1837" t="s">
        <v>346</v>
      </c>
      <c r="D10" s="1837"/>
      <c r="E10" s="1837"/>
      <c r="F10" s="1837"/>
    </row>
    <row r="11" spans="1:7" ht="18" customHeight="1" x14ac:dyDescent="0.7">
      <c r="B11" s="1840" t="s">
        <v>345</v>
      </c>
      <c r="C11" s="1840"/>
      <c r="D11" s="1840"/>
      <c r="F11" s="54" t="s">
        <v>344</v>
      </c>
      <c r="G11" s="54" t="s">
        <v>343</v>
      </c>
    </row>
    <row r="12" spans="1:7" ht="18" customHeight="1" x14ac:dyDescent="0.7">
      <c r="B12" s="54"/>
      <c r="C12" s="54"/>
      <c r="D12" s="54"/>
      <c r="F12" s="54" t="s">
        <v>342</v>
      </c>
      <c r="G12" s="54" t="s">
        <v>306</v>
      </c>
    </row>
    <row r="13" spans="1:7" ht="18" customHeight="1" x14ac:dyDescent="0.7">
      <c r="B13" s="54"/>
      <c r="C13" s="54"/>
      <c r="D13" s="54"/>
      <c r="F13" s="54" t="s">
        <v>342</v>
      </c>
      <c r="G13" s="54" t="s">
        <v>341</v>
      </c>
    </row>
    <row r="14" spans="1:7" ht="18" customHeight="1" x14ac:dyDescent="0.7">
      <c r="B14" s="54"/>
      <c r="C14" s="54"/>
      <c r="D14" s="54"/>
      <c r="F14" s="54" t="s">
        <v>340</v>
      </c>
      <c r="G14" s="54" t="s">
        <v>339</v>
      </c>
    </row>
    <row r="15" spans="1:7" ht="18" customHeight="1" x14ac:dyDescent="0.7">
      <c r="B15" s="1840" t="s">
        <v>338</v>
      </c>
      <c r="C15" s="1840"/>
      <c r="D15" s="1840"/>
      <c r="F15" s="54" t="s">
        <v>337</v>
      </c>
      <c r="G15" s="54" t="s">
        <v>336</v>
      </c>
    </row>
    <row r="16" spans="1:7" ht="18" customHeight="1" x14ac:dyDescent="0.7">
      <c r="B16" s="54"/>
      <c r="C16" s="54"/>
      <c r="D16" s="54"/>
      <c r="F16" s="54" t="s">
        <v>335</v>
      </c>
      <c r="G16" s="54" t="s">
        <v>306</v>
      </c>
    </row>
    <row r="17" spans="2:7" ht="18" customHeight="1" x14ac:dyDescent="0.7">
      <c r="B17" s="1840" t="s">
        <v>334</v>
      </c>
      <c r="C17" s="1840"/>
      <c r="D17" s="1840"/>
      <c r="F17" s="54" t="s">
        <v>333</v>
      </c>
      <c r="G17" s="54" t="s">
        <v>332</v>
      </c>
    </row>
    <row r="18" spans="2:7" ht="18" customHeight="1" x14ac:dyDescent="0.7">
      <c r="B18" s="54"/>
      <c r="C18" s="54"/>
      <c r="D18" s="54"/>
      <c r="F18" s="54" t="s">
        <v>331</v>
      </c>
      <c r="G18" s="54" t="s">
        <v>306</v>
      </c>
    </row>
    <row r="19" spans="2:7" ht="18" customHeight="1" x14ac:dyDescent="0.7">
      <c r="B19" s="1840" t="s">
        <v>330</v>
      </c>
      <c r="C19" s="1840"/>
      <c r="D19" s="1840"/>
      <c r="F19" s="54" t="s">
        <v>329</v>
      </c>
      <c r="G19" s="54" t="s">
        <v>328</v>
      </c>
    </row>
    <row r="20" spans="2:7" ht="18" customHeight="1" x14ac:dyDescent="0.7">
      <c r="B20" s="54"/>
      <c r="C20" s="54"/>
      <c r="D20" s="54"/>
      <c r="F20" s="54" t="s">
        <v>327</v>
      </c>
      <c r="G20" s="54" t="s">
        <v>306</v>
      </c>
    </row>
    <row r="21" spans="2:7" ht="18" customHeight="1" x14ac:dyDescent="0.7">
      <c r="B21" s="1840" t="s">
        <v>326</v>
      </c>
      <c r="C21" s="1840"/>
      <c r="D21" s="1840"/>
      <c r="F21" s="54" t="s">
        <v>325</v>
      </c>
      <c r="G21" s="54" t="s">
        <v>324</v>
      </c>
    </row>
    <row r="22" spans="2:7" ht="18" customHeight="1" x14ac:dyDescent="0.7">
      <c r="B22" s="54"/>
      <c r="C22" s="54"/>
      <c r="D22" s="54"/>
      <c r="F22" s="54" t="s">
        <v>323</v>
      </c>
      <c r="G22" s="54" t="s">
        <v>306</v>
      </c>
    </row>
    <row r="23" spans="2:7" ht="18" customHeight="1" x14ac:dyDescent="0.7">
      <c r="B23" s="1840" t="s">
        <v>322</v>
      </c>
      <c r="C23" s="1840"/>
      <c r="D23" s="1840"/>
      <c r="F23" s="54" t="s">
        <v>321</v>
      </c>
      <c r="G23" s="54" t="s">
        <v>320</v>
      </c>
    </row>
    <row r="24" spans="2:7" ht="18" customHeight="1" x14ac:dyDescent="0.7">
      <c r="B24" s="1840" t="s">
        <v>319</v>
      </c>
      <c r="C24" s="1840"/>
      <c r="D24" s="1840"/>
      <c r="F24" s="54" t="s">
        <v>318</v>
      </c>
      <c r="G24" s="54" t="s">
        <v>317</v>
      </c>
    </row>
    <row r="25" spans="2:7" ht="18" customHeight="1" x14ac:dyDescent="0.7">
      <c r="B25" s="54"/>
      <c r="C25" s="54"/>
      <c r="D25" s="54"/>
      <c r="F25" s="54" t="s">
        <v>316</v>
      </c>
      <c r="G25" s="54" t="s">
        <v>306</v>
      </c>
    </row>
    <row r="26" spans="2:7" ht="36" customHeight="1" x14ac:dyDescent="0.7">
      <c r="C26" s="54"/>
      <c r="D26" s="54"/>
      <c r="E26" s="55" t="s">
        <v>295</v>
      </c>
      <c r="F26" s="54" t="s">
        <v>315</v>
      </c>
      <c r="G26" s="53" t="s">
        <v>314</v>
      </c>
    </row>
    <row r="27" spans="2:7" ht="36" customHeight="1" x14ac:dyDescent="0.7">
      <c r="B27" s="1839" t="s">
        <v>313</v>
      </c>
      <c r="C27" s="1839"/>
      <c r="D27" s="1839"/>
      <c r="F27" s="54" t="s">
        <v>312</v>
      </c>
      <c r="G27" s="53" t="s">
        <v>311</v>
      </c>
    </row>
    <row r="28" spans="2:7" ht="18" customHeight="1" x14ac:dyDescent="0.7">
      <c r="B28" s="1839" t="s">
        <v>310</v>
      </c>
      <c r="C28" s="1839"/>
      <c r="D28" s="1839"/>
      <c r="F28" s="54" t="s">
        <v>309</v>
      </c>
      <c r="G28" s="54" t="s">
        <v>308</v>
      </c>
    </row>
    <row r="29" spans="2:7" ht="18" customHeight="1" x14ac:dyDescent="0.7">
      <c r="B29" s="54"/>
      <c r="C29" s="54"/>
      <c r="D29" s="54"/>
      <c r="F29" s="54" t="s">
        <v>307</v>
      </c>
      <c r="G29" s="54" t="s">
        <v>306</v>
      </c>
    </row>
    <row r="30" spans="2:7" ht="36" customHeight="1" x14ac:dyDescent="0.7">
      <c r="C30" s="54"/>
      <c r="D30" s="54"/>
      <c r="E30" s="55" t="s">
        <v>295</v>
      </c>
      <c r="F30" s="54" t="s">
        <v>305</v>
      </c>
      <c r="G30" s="53" t="s">
        <v>304</v>
      </c>
    </row>
    <row r="31" spans="2:7" ht="36" customHeight="1" x14ac:dyDescent="0.7">
      <c r="B31" s="1840" t="s">
        <v>303</v>
      </c>
      <c r="C31" s="1840"/>
      <c r="D31" s="1840"/>
      <c r="F31" s="54" t="s">
        <v>302</v>
      </c>
      <c r="G31" s="53" t="s">
        <v>301</v>
      </c>
    </row>
    <row r="32" spans="2:7" ht="36" customHeight="1" x14ac:dyDescent="0.7">
      <c r="B32" s="1840" t="s">
        <v>300</v>
      </c>
      <c r="C32" s="1840"/>
      <c r="D32" s="1840"/>
      <c r="F32" s="54" t="s">
        <v>299</v>
      </c>
      <c r="G32" s="53" t="s">
        <v>298</v>
      </c>
    </row>
    <row r="33" spans="2:7" ht="18" customHeight="1" x14ac:dyDescent="0.7">
      <c r="B33" s="54"/>
      <c r="C33" s="54"/>
      <c r="D33" s="54"/>
      <c r="F33" s="54" t="s">
        <v>297</v>
      </c>
      <c r="G33" s="54" t="s">
        <v>296</v>
      </c>
    </row>
    <row r="34" spans="2:7" ht="36" customHeight="1" x14ac:dyDescent="0.7">
      <c r="C34" s="54"/>
      <c r="D34" s="54"/>
      <c r="E34" s="55" t="s">
        <v>295</v>
      </c>
      <c r="F34" s="54" t="s">
        <v>294</v>
      </c>
      <c r="G34" s="53" t="s">
        <v>293</v>
      </c>
    </row>
  </sheetData>
  <mergeCells count="23">
    <mergeCell ref="B32:D32"/>
    <mergeCell ref="B15:D15"/>
    <mergeCell ref="B17:D17"/>
    <mergeCell ref="B19:D19"/>
    <mergeCell ref="B21:D21"/>
    <mergeCell ref="B23:D23"/>
    <mergeCell ref="B24:D24"/>
    <mergeCell ref="B31:D31"/>
    <mergeCell ref="F8:G8"/>
    <mergeCell ref="A10:B10"/>
    <mergeCell ref="C10:F10"/>
    <mergeCell ref="B27:D27"/>
    <mergeCell ref="B28:D28"/>
    <mergeCell ref="B11:D11"/>
    <mergeCell ref="A8:B8"/>
    <mergeCell ref="C8:E8"/>
    <mergeCell ref="A2:G2"/>
    <mergeCell ref="A4:B4"/>
    <mergeCell ref="C4:E4"/>
    <mergeCell ref="F4:G4"/>
    <mergeCell ref="A6:B6"/>
    <mergeCell ref="C6:E6"/>
    <mergeCell ref="F6:G6"/>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ゴシック,標準"&amp;12－ &amp;A －</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6BF66-43A0-45F3-854E-481C661CA820}">
  <sheetPr>
    <tabColor rgb="FFFFC000"/>
    <pageSetUpPr fitToPage="1"/>
  </sheetPr>
  <dimension ref="A2:Z51"/>
  <sheetViews>
    <sheetView workbookViewId="0"/>
  </sheetViews>
  <sheetFormatPr defaultColWidth="2.1875" defaultRowHeight="12.75" x14ac:dyDescent="0.7"/>
  <cols>
    <col min="1" max="2" width="2.1875" style="1" customWidth="1"/>
    <col min="3" max="3" width="6.5625" style="1" customWidth="1"/>
    <col min="4" max="6" width="4.375" style="1" customWidth="1"/>
    <col min="7" max="7" width="4.375" style="2" customWidth="1"/>
    <col min="8" max="12" width="4.375" style="1" customWidth="1"/>
    <col min="13" max="13" width="24.125" style="1" customWidth="1"/>
    <col min="14" max="15" width="4.375" style="1" customWidth="1"/>
    <col min="16" max="16" width="2.1875" style="1"/>
    <col min="17" max="24" width="0" style="1" hidden="1" customWidth="1"/>
    <col min="25" max="16384" width="2.1875" style="1"/>
  </cols>
  <sheetData>
    <row r="2" spans="1:26" ht="13.15" thickBot="1" x14ac:dyDescent="0.75">
      <c r="A2" s="1845" t="s">
        <v>1848</v>
      </c>
      <c r="B2" s="1845"/>
      <c r="C2" s="65" t="s">
        <v>1847</v>
      </c>
      <c r="E2" s="2"/>
      <c r="F2" s="2"/>
      <c r="Z2" s="2"/>
    </row>
    <row r="3" spans="1:26" ht="27" customHeight="1" thickTop="1" thickBot="1" x14ac:dyDescent="0.75">
      <c r="A3" s="2826"/>
      <c r="B3" s="2827"/>
      <c r="C3" s="2827"/>
      <c r="D3" s="2865" t="s">
        <v>1846</v>
      </c>
      <c r="E3" s="2866"/>
      <c r="F3" s="2866"/>
      <c r="G3" s="1538" t="s">
        <v>1845</v>
      </c>
      <c r="H3" s="2867" t="s">
        <v>1844</v>
      </c>
      <c r="I3" s="2868"/>
      <c r="J3" s="2868"/>
      <c r="K3" s="2868"/>
      <c r="L3" s="2868"/>
      <c r="M3" s="2869"/>
      <c r="N3" s="2870" t="s">
        <v>1843</v>
      </c>
      <c r="O3" s="2871"/>
    </row>
    <row r="4" spans="1:26" ht="13.5" thickTop="1" thickBot="1" x14ac:dyDescent="0.75">
      <c r="A4" s="2863"/>
      <c r="B4" s="2864"/>
      <c r="C4" s="2864"/>
      <c r="D4" s="2872" t="s">
        <v>1842</v>
      </c>
      <c r="E4" s="2875" t="s">
        <v>1841</v>
      </c>
      <c r="F4" s="2878" t="s">
        <v>1840</v>
      </c>
      <c r="G4" s="2881" t="s">
        <v>1839</v>
      </c>
      <c r="H4" s="2884" t="s">
        <v>1838</v>
      </c>
      <c r="I4" s="2875" t="s">
        <v>1837</v>
      </c>
      <c r="J4" s="2875" t="s">
        <v>1836</v>
      </c>
      <c r="K4" s="2875" t="s">
        <v>1835</v>
      </c>
      <c r="L4" s="2875" t="s">
        <v>109</v>
      </c>
      <c r="M4" s="2890" t="s">
        <v>1834</v>
      </c>
      <c r="N4" s="2893" t="s">
        <v>1833</v>
      </c>
      <c r="O4" s="2887" t="s">
        <v>1832</v>
      </c>
    </row>
    <row r="5" spans="1:26" ht="13.5" thickTop="1" thickBot="1" x14ac:dyDescent="0.75">
      <c r="A5" s="2863"/>
      <c r="B5" s="2864"/>
      <c r="C5" s="2864"/>
      <c r="D5" s="2873"/>
      <c r="E5" s="2876"/>
      <c r="F5" s="2879"/>
      <c r="G5" s="2882"/>
      <c r="H5" s="2885"/>
      <c r="I5" s="2876"/>
      <c r="J5" s="2876"/>
      <c r="K5" s="2876"/>
      <c r="L5" s="2876"/>
      <c r="M5" s="2891"/>
      <c r="N5" s="2894"/>
      <c r="O5" s="2888"/>
    </row>
    <row r="6" spans="1:26" ht="13.5" thickTop="1" thickBot="1" x14ac:dyDescent="0.75">
      <c r="A6" s="2863"/>
      <c r="B6" s="2864"/>
      <c r="C6" s="2864"/>
      <c r="D6" s="2873"/>
      <c r="E6" s="2876"/>
      <c r="F6" s="2879"/>
      <c r="G6" s="2882"/>
      <c r="H6" s="2885"/>
      <c r="I6" s="2876"/>
      <c r="J6" s="2876"/>
      <c r="K6" s="2876"/>
      <c r="L6" s="2876"/>
      <c r="M6" s="2891"/>
      <c r="N6" s="2894"/>
      <c r="O6" s="2888"/>
    </row>
    <row r="7" spans="1:26" ht="13.5" thickTop="1" thickBot="1" x14ac:dyDescent="0.75">
      <c r="A7" s="2863"/>
      <c r="B7" s="2864"/>
      <c r="C7" s="2864"/>
      <c r="D7" s="2873"/>
      <c r="E7" s="2876"/>
      <c r="F7" s="2879"/>
      <c r="G7" s="2882"/>
      <c r="H7" s="2885"/>
      <c r="I7" s="2876"/>
      <c r="J7" s="2876"/>
      <c r="K7" s="2876"/>
      <c r="L7" s="2876"/>
      <c r="M7" s="2891"/>
      <c r="N7" s="2894"/>
      <c r="O7" s="2888"/>
    </row>
    <row r="8" spans="1:26" ht="13.5" thickTop="1" thickBot="1" x14ac:dyDescent="0.75">
      <c r="A8" s="2863"/>
      <c r="B8" s="2864"/>
      <c r="C8" s="2864"/>
      <c r="D8" s="2873"/>
      <c r="E8" s="2876"/>
      <c r="F8" s="2879"/>
      <c r="G8" s="2882"/>
      <c r="H8" s="2885"/>
      <c r="I8" s="2876"/>
      <c r="J8" s="2876"/>
      <c r="K8" s="2876"/>
      <c r="L8" s="2876"/>
      <c r="M8" s="2891"/>
      <c r="N8" s="2894"/>
      <c r="O8" s="2888"/>
    </row>
    <row r="9" spans="1:26" ht="13.5" thickTop="1" thickBot="1" x14ac:dyDescent="0.75">
      <c r="A9" s="2863"/>
      <c r="B9" s="2864"/>
      <c r="C9" s="2864"/>
      <c r="D9" s="2873"/>
      <c r="E9" s="2876"/>
      <c r="F9" s="2879"/>
      <c r="G9" s="2882"/>
      <c r="H9" s="2885"/>
      <c r="I9" s="2876"/>
      <c r="J9" s="2876"/>
      <c r="K9" s="2876"/>
      <c r="L9" s="2876"/>
      <c r="M9" s="2891"/>
      <c r="N9" s="2894"/>
      <c r="O9" s="2888"/>
    </row>
    <row r="10" spans="1:26" ht="13.5" thickTop="1" thickBot="1" x14ac:dyDescent="0.75">
      <c r="A10" s="2863"/>
      <c r="B10" s="2864"/>
      <c r="C10" s="2864"/>
      <c r="D10" s="2873"/>
      <c r="E10" s="2876"/>
      <c r="F10" s="2879"/>
      <c r="G10" s="2882"/>
      <c r="H10" s="2885"/>
      <c r="I10" s="2876"/>
      <c r="J10" s="2876"/>
      <c r="K10" s="2876"/>
      <c r="L10" s="2876"/>
      <c r="M10" s="2891"/>
      <c r="N10" s="2894"/>
      <c r="O10" s="2888"/>
    </row>
    <row r="11" spans="1:26" ht="13.5" thickTop="1" thickBot="1" x14ac:dyDescent="0.75">
      <c r="A11" s="2863"/>
      <c r="B11" s="2864"/>
      <c r="C11" s="2864"/>
      <c r="D11" s="2873"/>
      <c r="E11" s="2876"/>
      <c r="F11" s="2879"/>
      <c r="G11" s="2882"/>
      <c r="H11" s="2885"/>
      <c r="I11" s="2876"/>
      <c r="J11" s="2876"/>
      <c r="K11" s="2876"/>
      <c r="L11" s="2876"/>
      <c r="M11" s="2891"/>
      <c r="N11" s="2894"/>
      <c r="O11" s="2888"/>
    </row>
    <row r="12" spans="1:26" ht="13.5" thickTop="1" thickBot="1" x14ac:dyDescent="0.75">
      <c r="A12" s="2863"/>
      <c r="B12" s="2864"/>
      <c r="C12" s="2864"/>
      <c r="D12" s="2873"/>
      <c r="E12" s="2876"/>
      <c r="F12" s="2879"/>
      <c r="G12" s="2882"/>
      <c r="H12" s="2885"/>
      <c r="I12" s="2876"/>
      <c r="J12" s="2876"/>
      <c r="K12" s="2876"/>
      <c r="L12" s="2876"/>
      <c r="M12" s="2891"/>
      <c r="N12" s="2894"/>
      <c r="O12" s="2888"/>
    </row>
    <row r="13" spans="1:26" ht="13.5" thickTop="1" thickBot="1" x14ac:dyDescent="0.75">
      <c r="A13" s="2863"/>
      <c r="B13" s="2864"/>
      <c r="C13" s="2864"/>
      <c r="D13" s="2873"/>
      <c r="E13" s="2876"/>
      <c r="F13" s="2879"/>
      <c r="G13" s="2882"/>
      <c r="H13" s="2885"/>
      <c r="I13" s="2876"/>
      <c r="J13" s="2876"/>
      <c r="K13" s="2876"/>
      <c r="L13" s="2876"/>
      <c r="M13" s="2891"/>
      <c r="N13" s="2894"/>
      <c r="O13" s="2888"/>
    </row>
    <row r="14" spans="1:26" ht="13.5" thickTop="1" thickBot="1" x14ac:dyDescent="0.75">
      <c r="A14" s="2863"/>
      <c r="B14" s="2864"/>
      <c r="C14" s="2864"/>
      <c r="D14" s="2873"/>
      <c r="E14" s="2876"/>
      <c r="F14" s="2879"/>
      <c r="G14" s="2882"/>
      <c r="H14" s="2885"/>
      <c r="I14" s="2876"/>
      <c r="J14" s="2876"/>
      <c r="K14" s="2876"/>
      <c r="L14" s="2876"/>
      <c r="M14" s="2891"/>
      <c r="N14" s="2894"/>
      <c r="O14" s="2888"/>
    </row>
    <row r="15" spans="1:26" ht="13.5" thickTop="1" thickBot="1" x14ac:dyDescent="0.75">
      <c r="A15" s="2863"/>
      <c r="B15" s="2864"/>
      <c r="C15" s="2864"/>
      <c r="D15" s="2873"/>
      <c r="E15" s="2876"/>
      <c r="F15" s="2879"/>
      <c r="G15" s="2882"/>
      <c r="H15" s="2885"/>
      <c r="I15" s="2876"/>
      <c r="J15" s="2876"/>
      <c r="K15" s="2876"/>
      <c r="L15" s="2876"/>
      <c r="M15" s="2891"/>
      <c r="N15" s="2894"/>
      <c r="O15" s="2888"/>
    </row>
    <row r="16" spans="1:26" ht="13.5" thickTop="1" thickBot="1" x14ac:dyDescent="0.75">
      <c r="A16" s="2828"/>
      <c r="B16" s="2829"/>
      <c r="C16" s="2829"/>
      <c r="D16" s="2874"/>
      <c r="E16" s="2877"/>
      <c r="F16" s="2880"/>
      <c r="G16" s="2883"/>
      <c r="H16" s="2886"/>
      <c r="I16" s="2877"/>
      <c r="J16" s="2877"/>
      <c r="K16" s="2877"/>
      <c r="L16" s="2877"/>
      <c r="M16" s="2892"/>
      <c r="N16" s="2895"/>
      <c r="O16" s="2889"/>
    </row>
    <row r="17" spans="1:20" ht="15" customHeight="1" thickTop="1" thickBot="1" x14ac:dyDescent="0.75">
      <c r="A17" s="2834" t="s">
        <v>806</v>
      </c>
      <c r="B17" s="2448"/>
      <c r="C17" s="2448"/>
      <c r="D17" s="1537">
        <f>COUNTIF(D21:D50,$T$18)</f>
        <v>6</v>
      </c>
      <c r="E17" s="1378">
        <f>COUNTIF(E21:E50,$T$18)</f>
        <v>4</v>
      </c>
      <c r="F17" s="407">
        <f>COUNTIF(F21:F50,$T$18)</f>
        <v>4</v>
      </c>
      <c r="G17" s="1536">
        <f>SUM(G21:G50)</f>
        <v>17</v>
      </c>
      <c r="H17" s="1535">
        <f>COUNTIF(H21:H50,$T$18)</f>
        <v>19</v>
      </c>
      <c r="I17" s="1378">
        <f>COUNTIF(I21:I50,$T$18)</f>
        <v>16</v>
      </c>
      <c r="J17" s="1378">
        <f>COUNTIF(J21:J50,$T$18)</f>
        <v>18</v>
      </c>
      <c r="K17" s="1378">
        <f>COUNTIF(K21:K50,$T$18)</f>
        <v>17</v>
      </c>
      <c r="L17" s="1378">
        <f>COUNTIF(L21:L50,$T$18)</f>
        <v>4</v>
      </c>
      <c r="M17" s="1534"/>
      <c r="N17" s="406">
        <f>COUNTIF(N21:N50,$T$18)</f>
        <v>7</v>
      </c>
      <c r="O17" s="1377">
        <f>COUNTIF(O21:O50,$T$18)</f>
        <v>5</v>
      </c>
    </row>
    <row r="18" spans="1:20" ht="15" customHeight="1" x14ac:dyDescent="0.7">
      <c r="A18" s="2791" t="s">
        <v>805</v>
      </c>
      <c r="B18" s="2792"/>
      <c r="C18" s="2792"/>
      <c r="D18" s="1533">
        <f t="shared" ref="D18:F20" si="0">COUNTIFS($A$21:$A$50,$Q18,D$21:D$50,$T$18)</f>
        <v>0</v>
      </c>
      <c r="E18" s="405">
        <f t="shared" si="0"/>
        <v>0</v>
      </c>
      <c r="F18" s="1532">
        <f t="shared" si="0"/>
        <v>0</v>
      </c>
      <c r="G18" s="1531">
        <f>SUMIF($A$21:$A$50,$Q18,G$21:G$50)</f>
        <v>4</v>
      </c>
      <c r="H18" s="1530">
        <f t="shared" ref="H18:L20" si="1">COUNTIFS($A$21:$A$50,$Q18,H$21:H$50,$T$18)</f>
        <v>1</v>
      </c>
      <c r="I18" s="405">
        <f t="shared" si="1"/>
        <v>1</v>
      </c>
      <c r="J18" s="405">
        <f t="shared" si="1"/>
        <v>1</v>
      </c>
      <c r="K18" s="405">
        <f t="shared" si="1"/>
        <v>1</v>
      </c>
      <c r="L18" s="405">
        <f t="shared" si="1"/>
        <v>0</v>
      </c>
      <c r="M18" s="1529"/>
      <c r="N18" s="402">
        <f t="shared" ref="N18:O20" si="2">COUNTIFS($A$21:$A$50,$Q18,N$21:N$50,$T$18)</f>
        <v>1</v>
      </c>
      <c r="O18" s="1376">
        <f t="shared" si="2"/>
        <v>1</v>
      </c>
      <c r="Q18" s="1" t="s">
        <v>782</v>
      </c>
      <c r="T18" s="1" t="s">
        <v>1012</v>
      </c>
    </row>
    <row r="19" spans="1:20" ht="15" customHeight="1" x14ac:dyDescent="0.7">
      <c r="A19" s="2795" t="s">
        <v>804</v>
      </c>
      <c r="B19" s="2796"/>
      <c r="C19" s="2796"/>
      <c r="D19" s="1528">
        <f t="shared" si="0"/>
        <v>5</v>
      </c>
      <c r="E19" s="400">
        <f t="shared" si="0"/>
        <v>2</v>
      </c>
      <c r="F19" s="401">
        <f t="shared" si="0"/>
        <v>3</v>
      </c>
      <c r="G19" s="1527">
        <f>SUMIF($A$21:$A$50,$Q19,G$21:G$50)</f>
        <v>9</v>
      </c>
      <c r="H19" s="1526">
        <f t="shared" si="1"/>
        <v>11</v>
      </c>
      <c r="I19" s="400">
        <f t="shared" si="1"/>
        <v>9</v>
      </c>
      <c r="J19" s="400">
        <f t="shared" si="1"/>
        <v>11</v>
      </c>
      <c r="K19" s="400">
        <f t="shared" si="1"/>
        <v>10</v>
      </c>
      <c r="L19" s="400">
        <f t="shared" si="1"/>
        <v>2</v>
      </c>
      <c r="M19" s="1525"/>
      <c r="N19" s="399">
        <f t="shared" si="2"/>
        <v>3</v>
      </c>
      <c r="O19" s="1374">
        <f t="shared" si="2"/>
        <v>2</v>
      </c>
      <c r="Q19" s="1" t="s">
        <v>765</v>
      </c>
      <c r="T19" s="1" t="s">
        <v>1009</v>
      </c>
    </row>
    <row r="20" spans="1:20" ht="15" customHeight="1" thickBot="1" x14ac:dyDescent="0.75">
      <c r="A20" s="2797" t="s">
        <v>803</v>
      </c>
      <c r="B20" s="2798"/>
      <c r="C20" s="2798"/>
      <c r="D20" s="1524">
        <f t="shared" si="0"/>
        <v>1</v>
      </c>
      <c r="E20" s="1372">
        <f t="shared" si="0"/>
        <v>2</v>
      </c>
      <c r="F20" s="404">
        <f t="shared" si="0"/>
        <v>1</v>
      </c>
      <c r="G20" s="1523">
        <f>SUMIF($A$21:$A$50,$Q20,G$21:G$50)</f>
        <v>4</v>
      </c>
      <c r="H20" s="1522">
        <f t="shared" si="1"/>
        <v>7</v>
      </c>
      <c r="I20" s="1372">
        <f t="shared" si="1"/>
        <v>6</v>
      </c>
      <c r="J20" s="1372">
        <f t="shared" si="1"/>
        <v>6</v>
      </c>
      <c r="K20" s="1372">
        <f t="shared" si="1"/>
        <v>6</v>
      </c>
      <c r="L20" s="1372">
        <f t="shared" si="1"/>
        <v>2</v>
      </c>
      <c r="M20" s="1521"/>
      <c r="N20" s="403">
        <f t="shared" si="2"/>
        <v>3</v>
      </c>
      <c r="O20" s="1520">
        <f t="shared" si="2"/>
        <v>2</v>
      </c>
      <c r="Q20" s="1" t="s">
        <v>844</v>
      </c>
    </row>
    <row r="21" spans="1:20" ht="15" customHeight="1" x14ac:dyDescent="0.7">
      <c r="A21" s="706" t="s">
        <v>761</v>
      </c>
      <c r="B21" s="2440" t="s">
        <v>801</v>
      </c>
      <c r="C21" s="2440"/>
      <c r="D21" s="1392" t="s">
        <v>969</v>
      </c>
      <c r="E21" s="1391" t="s">
        <v>969</v>
      </c>
      <c r="F21" s="1519" t="s">
        <v>969</v>
      </c>
      <c r="G21" s="1518">
        <v>1</v>
      </c>
      <c r="H21" s="1517" t="s">
        <v>985</v>
      </c>
      <c r="I21" s="1391" t="s">
        <v>985</v>
      </c>
      <c r="J21" s="1391" t="s">
        <v>985</v>
      </c>
      <c r="K21" s="1391" t="s">
        <v>985</v>
      </c>
      <c r="L21" s="1391" t="s">
        <v>969</v>
      </c>
      <c r="M21" s="1516" t="s">
        <v>1831</v>
      </c>
      <c r="N21" s="1515" t="s">
        <v>985</v>
      </c>
      <c r="O21" s="1514" t="s">
        <v>985</v>
      </c>
    </row>
    <row r="22" spans="1:20" ht="15" customHeight="1" x14ac:dyDescent="0.7">
      <c r="A22" s="694" t="s">
        <v>765</v>
      </c>
      <c r="B22" s="2402" t="s">
        <v>799</v>
      </c>
      <c r="C22" s="2402"/>
      <c r="D22" s="1388" t="s">
        <v>985</v>
      </c>
      <c r="E22" s="46" t="s">
        <v>985</v>
      </c>
      <c r="F22" s="1513" t="s">
        <v>985</v>
      </c>
      <c r="G22" s="1512">
        <v>1</v>
      </c>
      <c r="H22" s="679" t="s">
        <v>985</v>
      </c>
      <c r="I22" s="46" t="s">
        <v>985</v>
      </c>
      <c r="J22" s="46" t="s">
        <v>985</v>
      </c>
      <c r="K22" s="46" t="s">
        <v>985</v>
      </c>
      <c r="L22" s="46" t="s">
        <v>985</v>
      </c>
      <c r="M22" s="1511"/>
      <c r="N22" s="1369" t="s">
        <v>985</v>
      </c>
      <c r="O22" s="45" t="s">
        <v>985</v>
      </c>
    </row>
    <row r="23" spans="1:20" ht="15" customHeight="1" x14ac:dyDescent="0.7">
      <c r="A23" s="694" t="s">
        <v>765</v>
      </c>
      <c r="B23" s="2402" t="s">
        <v>797</v>
      </c>
      <c r="C23" s="2402"/>
      <c r="D23" s="1388" t="s">
        <v>985</v>
      </c>
      <c r="E23" s="46" t="s">
        <v>985</v>
      </c>
      <c r="F23" s="1513" t="s">
        <v>985</v>
      </c>
      <c r="G23" s="1512">
        <v>0</v>
      </c>
      <c r="H23" s="679" t="s">
        <v>969</v>
      </c>
      <c r="I23" s="46" t="s">
        <v>969</v>
      </c>
      <c r="J23" s="46" t="s">
        <v>969</v>
      </c>
      <c r="K23" s="46" t="s">
        <v>969</v>
      </c>
      <c r="L23" s="46" t="s">
        <v>985</v>
      </c>
      <c r="M23" s="1511"/>
      <c r="N23" s="1369" t="s">
        <v>985</v>
      </c>
      <c r="O23" s="45" t="s">
        <v>985</v>
      </c>
    </row>
    <row r="24" spans="1:20" ht="15" customHeight="1" x14ac:dyDescent="0.7">
      <c r="A24" s="694" t="s">
        <v>765</v>
      </c>
      <c r="B24" s="2402" t="s">
        <v>796</v>
      </c>
      <c r="C24" s="2402"/>
      <c r="D24" s="1388" t="s">
        <v>969</v>
      </c>
      <c r="E24" s="46" t="s">
        <v>985</v>
      </c>
      <c r="F24" s="1513" t="s">
        <v>985</v>
      </c>
      <c r="G24" s="1512">
        <v>1</v>
      </c>
      <c r="H24" s="679" t="s">
        <v>985</v>
      </c>
      <c r="I24" s="46" t="s">
        <v>985</v>
      </c>
      <c r="J24" s="46" t="s">
        <v>985</v>
      </c>
      <c r="K24" s="46" t="s">
        <v>985</v>
      </c>
      <c r="L24" s="46" t="s">
        <v>985</v>
      </c>
      <c r="M24" s="1511"/>
      <c r="N24" s="1369" t="s">
        <v>985</v>
      </c>
      <c r="O24" s="45" t="s">
        <v>969</v>
      </c>
    </row>
    <row r="25" spans="1:20" ht="15" customHeight="1" x14ac:dyDescent="0.7">
      <c r="A25" s="694" t="s">
        <v>761</v>
      </c>
      <c r="B25" s="2402" t="s">
        <v>795</v>
      </c>
      <c r="C25" s="2402"/>
      <c r="D25" s="1388" t="s">
        <v>985</v>
      </c>
      <c r="E25" s="46" t="s">
        <v>985</v>
      </c>
      <c r="F25" s="1513" t="s">
        <v>985</v>
      </c>
      <c r="G25" s="1512">
        <v>0</v>
      </c>
      <c r="H25" s="679" t="s">
        <v>969</v>
      </c>
      <c r="I25" s="46" t="s">
        <v>969</v>
      </c>
      <c r="J25" s="46" t="s">
        <v>969</v>
      </c>
      <c r="K25" s="46" t="s">
        <v>969</v>
      </c>
      <c r="L25" s="46" t="s">
        <v>985</v>
      </c>
      <c r="M25" s="1511"/>
      <c r="N25" s="1369" t="s">
        <v>985</v>
      </c>
      <c r="O25" s="45" t="s">
        <v>985</v>
      </c>
    </row>
    <row r="26" spans="1:20" ht="15" customHeight="1" x14ac:dyDescent="0.7">
      <c r="A26" s="694" t="s">
        <v>765</v>
      </c>
      <c r="B26" s="2402" t="s">
        <v>793</v>
      </c>
      <c r="C26" s="2402"/>
      <c r="D26" s="1388" t="s">
        <v>985</v>
      </c>
      <c r="E26" s="46" t="s">
        <v>985</v>
      </c>
      <c r="F26" s="1513" t="s">
        <v>985</v>
      </c>
      <c r="G26" s="1512">
        <v>0</v>
      </c>
      <c r="H26" s="679" t="s">
        <v>969</v>
      </c>
      <c r="I26" s="46" t="s">
        <v>969</v>
      </c>
      <c r="J26" s="46" t="s">
        <v>969</v>
      </c>
      <c r="K26" s="46" t="s">
        <v>969</v>
      </c>
      <c r="L26" s="46" t="s">
        <v>985</v>
      </c>
      <c r="M26" s="1511"/>
      <c r="N26" s="1369" t="s">
        <v>985</v>
      </c>
      <c r="O26" s="45" t="s">
        <v>985</v>
      </c>
    </row>
    <row r="27" spans="1:20" ht="15" customHeight="1" x14ac:dyDescent="0.7">
      <c r="A27" s="694" t="s">
        <v>765</v>
      </c>
      <c r="B27" s="2402" t="s">
        <v>792</v>
      </c>
      <c r="C27" s="2402"/>
      <c r="D27" s="1388" t="s">
        <v>985</v>
      </c>
      <c r="E27" s="46" t="s">
        <v>985</v>
      </c>
      <c r="F27" s="1513" t="s">
        <v>985</v>
      </c>
      <c r="G27" s="1512">
        <v>0</v>
      </c>
      <c r="H27" s="679" t="s">
        <v>969</v>
      </c>
      <c r="I27" s="46" t="s">
        <v>969</v>
      </c>
      <c r="J27" s="46" t="s">
        <v>969</v>
      </c>
      <c r="K27" s="46" t="s">
        <v>969</v>
      </c>
      <c r="L27" s="46" t="s">
        <v>969</v>
      </c>
      <c r="M27" s="1511" t="s">
        <v>1830</v>
      </c>
      <c r="N27" s="1369" t="s">
        <v>985</v>
      </c>
      <c r="O27" s="45" t="s">
        <v>985</v>
      </c>
    </row>
    <row r="28" spans="1:20" ht="15" customHeight="1" x14ac:dyDescent="0.7">
      <c r="A28" s="694" t="s">
        <v>765</v>
      </c>
      <c r="B28" s="2402" t="s">
        <v>791</v>
      </c>
      <c r="C28" s="2402"/>
      <c r="D28" s="1388" t="s">
        <v>985</v>
      </c>
      <c r="E28" s="46" t="s">
        <v>985</v>
      </c>
      <c r="F28" s="1513" t="s">
        <v>985</v>
      </c>
      <c r="G28" s="1512">
        <v>2</v>
      </c>
      <c r="H28" s="679" t="s">
        <v>969</v>
      </c>
      <c r="I28" s="46" t="s">
        <v>969</v>
      </c>
      <c r="J28" s="46" t="s">
        <v>969</v>
      </c>
      <c r="K28" s="46" t="s">
        <v>969</v>
      </c>
      <c r="L28" s="46" t="s">
        <v>985</v>
      </c>
      <c r="M28" s="1511"/>
      <c r="N28" s="1369" t="s">
        <v>985</v>
      </c>
      <c r="O28" s="45" t="s">
        <v>985</v>
      </c>
    </row>
    <row r="29" spans="1:20" ht="15" customHeight="1" x14ac:dyDescent="0.7">
      <c r="A29" s="694" t="s">
        <v>765</v>
      </c>
      <c r="B29" s="2402" t="s">
        <v>790</v>
      </c>
      <c r="C29" s="2402"/>
      <c r="D29" s="1388" t="s">
        <v>969</v>
      </c>
      <c r="E29" s="46" t="s">
        <v>969</v>
      </c>
      <c r="F29" s="1513" t="s">
        <v>969</v>
      </c>
      <c r="G29" s="1512">
        <v>0</v>
      </c>
      <c r="H29" s="679" t="s">
        <v>969</v>
      </c>
      <c r="I29" s="46" t="s">
        <v>969</v>
      </c>
      <c r="J29" s="46" t="s">
        <v>969</v>
      </c>
      <c r="K29" s="46" t="s">
        <v>969</v>
      </c>
      <c r="L29" s="46" t="s">
        <v>985</v>
      </c>
      <c r="M29" s="1511"/>
      <c r="N29" s="1369" t="s">
        <v>969</v>
      </c>
      <c r="O29" s="45" t="s">
        <v>985</v>
      </c>
    </row>
    <row r="30" spans="1:20" ht="15" customHeight="1" x14ac:dyDescent="0.7">
      <c r="A30" s="694" t="s">
        <v>761</v>
      </c>
      <c r="B30" s="2402" t="s">
        <v>789</v>
      </c>
      <c r="C30" s="2402"/>
      <c r="D30" s="1388" t="s">
        <v>985</v>
      </c>
      <c r="E30" s="46" t="s">
        <v>985</v>
      </c>
      <c r="F30" s="1513" t="s">
        <v>985</v>
      </c>
      <c r="G30" s="1512">
        <v>1</v>
      </c>
      <c r="H30" s="679" t="s">
        <v>969</v>
      </c>
      <c r="I30" s="46" t="s">
        <v>969</v>
      </c>
      <c r="J30" s="46" t="s">
        <v>969</v>
      </c>
      <c r="K30" s="46" t="s">
        <v>969</v>
      </c>
      <c r="L30" s="46" t="s">
        <v>985</v>
      </c>
      <c r="M30" s="1511"/>
      <c r="N30" s="1369" t="s">
        <v>985</v>
      </c>
      <c r="O30" s="45" t="s">
        <v>985</v>
      </c>
    </row>
    <row r="31" spans="1:20" ht="15" customHeight="1" x14ac:dyDescent="0.7">
      <c r="A31" s="694" t="s">
        <v>765</v>
      </c>
      <c r="B31" s="2402" t="s">
        <v>788</v>
      </c>
      <c r="C31" s="2402"/>
      <c r="D31" s="1388" t="s">
        <v>969</v>
      </c>
      <c r="E31" s="46" t="s">
        <v>985</v>
      </c>
      <c r="F31" s="1513" t="s">
        <v>969</v>
      </c>
      <c r="G31" s="1512">
        <v>2</v>
      </c>
      <c r="H31" s="679" t="s">
        <v>969</v>
      </c>
      <c r="I31" s="46" t="s">
        <v>969</v>
      </c>
      <c r="J31" s="46" t="s">
        <v>969</v>
      </c>
      <c r="K31" s="46" t="s">
        <v>969</v>
      </c>
      <c r="L31" s="46" t="s">
        <v>985</v>
      </c>
      <c r="M31" s="1511"/>
      <c r="N31" s="1369" t="s">
        <v>985</v>
      </c>
      <c r="O31" s="45" t="s">
        <v>985</v>
      </c>
    </row>
    <row r="32" spans="1:20" ht="15" customHeight="1" x14ac:dyDescent="0.7">
      <c r="A32" s="694" t="s">
        <v>782</v>
      </c>
      <c r="B32" s="2402" t="s">
        <v>787</v>
      </c>
      <c r="C32" s="2402"/>
      <c r="D32" s="1388" t="s">
        <v>985</v>
      </c>
      <c r="E32" s="46" t="s">
        <v>985</v>
      </c>
      <c r="F32" s="1513" t="s">
        <v>985</v>
      </c>
      <c r="G32" s="1512">
        <v>0</v>
      </c>
      <c r="H32" s="679" t="s">
        <v>985</v>
      </c>
      <c r="I32" s="46" t="s">
        <v>985</v>
      </c>
      <c r="J32" s="46" t="s">
        <v>985</v>
      </c>
      <c r="K32" s="46" t="s">
        <v>985</v>
      </c>
      <c r="L32" s="46" t="s">
        <v>985</v>
      </c>
      <c r="M32" s="1511"/>
      <c r="N32" s="1369" t="s">
        <v>985</v>
      </c>
      <c r="O32" s="45" t="s">
        <v>985</v>
      </c>
    </row>
    <row r="33" spans="1:15" ht="15" customHeight="1" x14ac:dyDescent="0.7">
      <c r="A33" s="694" t="s">
        <v>782</v>
      </c>
      <c r="B33" s="2402" t="s">
        <v>785</v>
      </c>
      <c r="C33" s="2402"/>
      <c r="D33" s="1388" t="s">
        <v>985</v>
      </c>
      <c r="E33" s="46" t="s">
        <v>985</v>
      </c>
      <c r="F33" s="1513" t="s">
        <v>985</v>
      </c>
      <c r="G33" s="1512">
        <v>1</v>
      </c>
      <c r="H33" s="679" t="s">
        <v>969</v>
      </c>
      <c r="I33" s="46" t="s">
        <v>969</v>
      </c>
      <c r="J33" s="46" t="s">
        <v>969</v>
      </c>
      <c r="K33" s="46" t="s">
        <v>969</v>
      </c>
      <c r="L33" s="46" t="s">
        <v>985</v>
      </c>
      <c r="M33" s="1511"/>
      <c r="N33" s="1369" t="s">
        <v>985</v>
      </c>
      <c r="O33" s="45" t="s">
        <v>969</v>
      </c>
    </row>
    <row r="34" spans="1:15" ht="15" customHeight="1" x14ac:dyDescent="0.7">
      <c r="A34" s="694" t="s">
        <v>761</v>
      </c>
      <c r="B34" s="2402" t="s">
        <v>784</v>
      </c>
      <c r="C34" s="2402"/>
      <c r="D34" s="1388" t="s">
        <v>985</v>
      </c>
      <c r="E34" s="46" t="s">
        <v>985</v>
      </c>
      <c r="F34" s="1513" t="s">
        <v>985</v>
      </c>
      <c r="G34" s="1512">
        <v>0</v>
      </c>
      <c r="H34" s="679" t="s">
        <v>969</v>
      </c>
      <c r="I34" s="46" t="s">
        <v>969</v>
      </c>
      <c r="J34" s="46" t="s">
        <v>969</v>
      </c>
      <c r="K34" s="46" t="s">
        <v>969</v>
      </c>
      <c r="L34" s="46" t="s">
        <v>985</v>
      </c>
      <c r="M34" s="1511"/>
      <c r="N34" s="1369" t="s">
        <v>969</v>
      </c>
      <c r="O34" s="45" t="s">
        <v>969</v>
      </c>
    </row>
    <row r="35" spans="1:15" ht="15" customHeight="1" x14ac:dyDescent="0.7">
      <c r="A35" s="694" t="s">
        <v>782</v>
      </c>
      <c r="B35" s="2402" t="s">
        <v>781</v>
      </c>
      <c r="C35" s="2402"/>
      <c r="D35" s="1388" t="s">
        <v>985</v>
      </c>
      <c r="E35" s="46" t="s">
        <v>985</v>
      </c>
      <c r="F35" s="1513" t="s">
        <v>985</v>
      </c>
      <c r="G35" s="1512">
        <v>3</v>
      </c>
      <c r="H35" s="679" t="s">
        <v>985</v>
      </c>
      <c r="I35" s="46" t="s">
        <v>985</v>
      </c>
      <c r="J35" s="46" t="s">
        <v>985</v>
      </c>
      <c r="K35" s="46" t="s">
        <v>985</v>
      </c>
      <c r="L35" s="46" t="s">
        <v>985</v>
      </c>
      <c r="M35" s="1511"/>
      <c r="N35" s="1369" t="s">
        <v>969</v>
      </c>
      <c r="O35" s="45" t="s">
        <v>985</v>
      </c>
    </row>
    <row r="36" spans="1:15" ht="15" customHeight="1" x14ac:dyDescent="0.7">
      <c r="A36" s="694" t="s">
        <v>761</v>
      </c>
      <c r="B36" s="2402" t="s">
        <v>780</v>
      </c>
      <c r="C36" s="2402"/>
      <c r="D36" s="1388" t="s">
        <v>985</v>
      </c>
      <c r="E36" s="46" t="s">
        <v>985</v>
      </c>
      <c r="F36" s="1513" t="s">
        <v>985</v>
      </c>
      <c r="G36" s="1512">
        <v>1</v>
      </c>
      <c r="H36" s="679" t="s">
        <v>969</v>
      </c>
      <c r="I36" s="46" t="s">
        <v>969</v>
      </c>
      <c r="J36" s="46" t="s">
        <v>969</v>
      </c>
      <c r="K36" s="46" t="s">
        <v>969</v>
      </c>
      <c r="L36" s="46" t="s">
        <v>969</v>
      </c>
      <c r="M36" s="1511" t="s">
        <v>1829</v>
      </c>
      <c r="N36" s="1369" t="s">
        <v>985</v>
      </c>
      <c r="O36" s="45" t="s">
        <v>985</v>
      </c>
    </row>
    <row r="37" spans="1:15" ht="15" customHeight="1" x14ac:dyDescent="0.7">
      <c r="A37" s="694" t="s">
        <v>761</v>
      </c>
      <c r="B37" s="2402" t="s">
        <v>777</v>
      </c>
      <c r="C37" s="2402"/>
      <c r="D37" s="1388" t="s">
        <v>985</v>
      </c>
      <c r="E37" s="46" t="s">
        <v>985</v>
      </c>
      <c r="F37" s="1513" t="s">
        <v>985</v>
      </c>
      <c r="G37" s="1512">
        <v>1</v>
      </c>
      <c r="H37" s="679" t="s">
        <v>985</v>
      </c>
      <c r="I37" s="46" t="s">
        <v>985</v>
      </c>
      <c r="J37" s="46" t="s">
        <v>985</v>
      </c>
      <c r="K37" s="46" t="s">
        <v>985</v>
      </c>
      <c r="L37" s="46" t="s">
        <v>985</v>
      </c>
      <c r="M37" s="1511"/>
      <c r="N37" s="1369" t="s">
        <v>985</v>
      </c>
      <c r="O37" s="45" t="s">
        <v>985</v>
      </c>
    </row>
    <row r="38" spans="1:15" ht="15" customHeight="1" x14ac:dyDescent="0.7">
      <c r="A38" s="694" t="s">
        <v>765</v>
      </c>
      <c r="B38" s="2402" t="s">
        <v>776</v>
      </c>
      <c r="C38" s="2402"/>
      <c r="D38" s="1388" t="s">
        <v>969</v>
      </c>
      <c r="E38" s="46" t="s">
        <v>985</v>
      </c>
      <c r="F38" s="1513" t="s">
        <v>985</v>
      </c>
      <c r="G38" s="1512">
        <v>1</v>
      </c>
      <c r="H38" s="679" t="s">
        <v>969</v>
      </c>
      <c r="I38" s="46" t="s">
        <v>969</v>
      </c>
      <c r="J38" s="46" t="s">
        <v>969</v>
      </c>
      <c r="K38" s="46" t="s">
        <v>985</v>
      </c>
      <c r="L38" s="46" t="s">
        <v>985</v>
      </c>
      <c r="M38" s="1511"/>
      <c r="N38" s="1369" t="s">
        <v>985</v>
      </c>
      <c r="O38" s="45" t="s">
        <v>985</v>
      </c>
    </row>
    <row r="39" spans="1:15" ht="15" customHeight="1" x14ac:dyDescent="0.7">
      <c r="A39" s="694" t="s">
        <v>765</v>
      </c>
      <c r="B39" s="2402" t="s">
        <v>775</v>
      </c>
      <c r="C39" s="2402"/>
      <c r="D39" s="1388" t="s">
        <v>969</v>
      </c>
      <c r="E39" s="46" t="s">
        <v>969</v>
      </c>
      <c r="F39" s="1513" t="s">
        <v>969</v>
      </c>
      <c r="G39" s="1512">
        <v>1</v>
      </c>
      <c r="H39" s="679" t="s">
        <v>969</v>
      </c>
      <c r="I39" s="46" t="s">
        <v>985</v>
      </c>
      <c r="J39" s="46" t="s">
        <v>969</v>
      </c>
      <c r="K39" s="46" t="s">
        <v>969</v>
      </c>
      <c r="L39" s="46" t="s">
        <v>969</v>
      </c>
      <c r="M39" s="1511" t="s">
        <v>1828</v>
      </c>
      <c r="N39" s="1369" t="s">
        <v>969</v>
      </c>
      <c r="O39" s="45" t="s">
        <v>985</v>
      </c>
    </row>
    <row r="40" spans="1:15" ht="15" customHeight="1" x14ac:dyDescent="0.7">
      <c r="A40" s="694" t="s">
        <v>761</v>
      </c>
      <c r="B40" s="2402" t="s">
        <v>774</v>
      </c>
      <c r="C40" s="2402"/>
      <c r="D40" s="1388" t="s">
        <v>985</v>
      </c>
      <c r="E40" s="46" t="s">
        <v>969</v>
      </c>
      <c r="F40" s="1513" t="s">
        <v>985</v>
      </c>
      <c r="G40" s="1512">
        <v>0</v>
      </c>
      <c r="H40" s="679" t="s">
        <v>969</v>
      </c>
      <c r="I40" s="46" t="s">
        <v>969</v>
      </c>
      <c r="J40" s="46" t="s">
        <v>985</v>
      </c>
      <c r="K40" s="46" t="s">
        <v>985</v>
      </c>
      <c r="L40" s="46" t="s">
        <v>985</v>
      </c>
      <c r="M40" s="1511"/>
      <c r="N40" s="1369" t="s">
        <v>985</v>
      </c>
      <c r="O40" s="45" t="s">
        <v>985</v>
      </c>
    </row>
    <row r="41" spans="1:15" ht="15" customHeight="1" x14ac:dyDescent="0.7">
      <c r="A41" s="694" t="s">
        <v>761</v>
      </c>
      <c r="B41" s="2402" t="s">
        <v>773</v>
      </c>
      <c r="C41" s="2402"/>
      <c r="D41" s="1388" t="s">
        <v>985</v>
      </c>
      <c r="E41" s="46" t="s">
        <v>985</v>
      </c>
      <c r="F41" s="1513" t="s">
        <v>985</v>
      </c>
      <c r="G41" s="1512">
        <v>0</v>
      </c>
      <c r="H41" s="679" t="s">
        <v>985</v>
      </c>
      <c r="I41" s="46" t="s">
        <v>985</v>
      </c>
      <c r="J41" s="46" t="s">
        <v>985</v>
      </c>
      <c r="K41" s="46" t="s">
        <v>985</v>
      </c>
      <c r="L41" s="46" t="s">
        <v>985</v>
      </c>
      <c r="M41" s="1511"/>
      <c r="N41" s="1369" t="s">
        <v>969</v>
      </c>
      <c r="O41" s="45" t="s">
        <v>969</v>
      </c>
    </row>
    <row r="42" spans="1:15" ht="15" customHeight="1" x14ac:dyDescent="0.7">
      <c r="A42" s="694" t="s">
        <v>765</v>
      </c>
      <c r="B42" s="2402" t="s">
        <v>771</v>
      </c>
      <c r="C42" s="2402"/>
      <c r="D42" s="1388" t="s">
        <v>985</v>
      </c>
      <c r="E42" s="46" t="s">
        <v>985</v>
      </c>
      <c r="F42" s="1513" t="s">
        <v>985</v>
      </c>
      <c r="G42" s="1512">
        <v>0</v>
      </c>
      <c r="H42" s="679" t="s">
        <v>969</v>
      </c>
      <c r="I42" s="46" t="s">
        <v>985</v>
      </c>
      <c r="J42" s="46" t="s">
        <v>969</v>
      </c>
      <c r="K42" s="46" t="s">
        <v>969</v>
      </c>
      <c r="L42" s="46" t="s">
        <v>985</v>
      </c>
      <c r="M42" s="1511"/>
      <c r="N42" s="1369" t="s">
        <v>985</v>
      </c>
      <c r="O42" s="45" t="s">
        <v>985</v>
      </c>
    </row>
    <row r="43" spans="1:15" ht="15" customHeight="1" x14ac:dyDescent="0.7">
      <c r="A43" s="694" t="s">
        <v>765</v>
      </c>
      <c r="B43" s="2402" t="s">
        <v>770</v>
      </c>
      <c r="C43" s="2402"/>
      <c r="D43" s="1388" t="s">
        <v>985</v>
      </c>
      <c r="E43" s="46" t="s">
        <v>985</v>
      </c>
      <c r="F43" s="1513" t="s">
        <v>985</v>
      </c>
      <c r="G43" s="1512">
        <v>0</v>
      </c>
      <c r="H43" s="679" t="s">
        <v>985</v>
      </c>
      <c r="I43" s="46" t="s">
        <v>985</v>
      </c>
      <c r="J43" s="46" t="s">
        <v>985</v>
      </c>
      <c r="K43" s="46" t="s">
        <v>985</v>
      </c>
      <c r="L43" s="46" t="s">
        <v>985</v>
      </c>
      <c r="M43" s="1511"/>
      <c r="N43" s="1369" t="s">
        <v>985</v>
      </c>
      <c r="O43" s="45" t="s">
        <v>985</v>
      </c>
    </row>
    <row r="44" spans="1:15" ht="15" customHeight="1" x14ac:dyDescent="0.7">
      <c r="A44" s="694" t="s">
        <v>761</v>
      </c>
      <c r="B44" s="2402" t="s">
        <v>769</v>
      </c>
      <c r="C44" s="2402"/>
      <c r="D44" s="1388" t="s">
        <v>985</v>
      </c>
      <c r="E44" s="46" t="s">
        <v>985</v>
      </c>
      <c r="F44" s="1513" t="s">
        <v>985</v>
      </c>
      <c r="G44" s="1512">
        <v>0</v>
      </c>
      <c r="H44" s="679" t="s">
        <v>969</v>
      </c>
      <c r="I44" s="46" t="s">
        <v>985</v>
      </c>
      <c r="J44" s="46" t="s">
        <v>969</v>
      </c>
      <c r="K44" s="46" t="s">
        <v>969</v>
      </c>
      <c r="L44" s="46" t="s">
        <v>985</v>
      </c>
      <c r="M44" s="1511"/>
      <c r="N44" s="1369" t="s">
        <v>985</v>
      </c>
      <c r="O44" s="45" t="s">
        <v>985</v>
      </c>
    </row>
    <row r="45" spans="1:15" ht="15" customHeight="1" x14ac:dyDescent="0.7">
      <c r="A45" s="694" t="s">
        <v>765</v>
      </c>
      <c r="B45" s="2402" t="s">
        <v>768</v>
      </c>
      <c r="C45" s="2402"/>
      <c r="D45" s="1388" t="s">
        <v>985</v>
      </c>
      <c r="E45" s="46" t="s">
        <v>985</v>
      </c>
      <c r="F45" s="1513" t="s">
        <v>985</v>
      </c>
      <c r="G45" s="1512">
        <v>0</v>
      </c>
      <c r="H45" s="679" t="s">
        <v>985</v>
      </c>
      <c r="I45" s="46" t="s">
        <v>985</v>
      </c>
      <c r="J45" s="46" t="s">
        <v>985</v>
      </c>
      <c r="K45" s="46" t="s">
        <v>985</v>
      </c>
      <c r="L45" s="46" t="s">
        <v>985</v>
      </c>
      <c r="M45" s="1511"/>
      <c r="N45" s="1369" t="s">
        <v>985</v>
      </c>
      <c r="O45" s="45" t="s">
        <v>985</v>
      </c>
    </row>
    <row r="46" spans="1:15" ht="15" customHeight="1" x14ac:dyDescent="0.7">
      <c r="A46" s="694" t="s">
        <v>765</v>
      </c>
      <c r="B46" s="2402" t="s">
        <v>767</v>
      </c>
      <c r="C46" s="2402"/>
      <c r="D46" s="1388" t="s">
        <v>985</v>
      </c>
      <c r="E46" s="46" t="s">
        <v>985</v>
      </c>
      <c r="F46" s="1513" t="s">
        <v>985</v>
      </c>
      <c r="G46" s="1512">
        <v>0</v>
      </c>
      <c r="H46" s="679" t="s">
        <v>985</v>
      </c>
      <c r="I46" s="46" t="s">
        <v>985</v>
      </c>
      <c r="J46" s="46" t="s">
        <v>985</v>
      </c>
      <c r="K46" s="46" t="s">
        <v>985</v>
      </c>
      <c r="L46" s="46" t="s">
        <v>985</v>
      </c>
      <c r="M46" s="1511"/>
      <c r="N46" s="1369" t="s">
        <v>985</v>
      </c>
      <c r="O46" s="45" t="s">
        <v>985</v>
      </c>
    </row>
    <row r="47" spans="1:15" ht="15" customHeight="1" x14ac:dyDescent="0.7">
      <c r="A47" s="694" t="s">
        <v>765</v>
      </c>
      <c r="B47" s="2402" t="s">
        <v>766</v>
      </c>
      <c r="C47" s="2402"/>
      <c r="D47" s="1388" t="s">
        <v>985</v>
      </c>
      <c r="E47" s="46" t="s">
        <v>985</v>
      </c>
      <c r="F47" s="1513" t="s">
        <v>985</v>
      </c>
      <c r="G47" s="1512">
        <v>1</v>
      </c>
      <c r="H47" s="679" t="s">
        <v>969</v>
      </c>
      <c r="I47" s="46" t="s">
        <v>969</v>
      </c>
      <c r="J47" s="46" t="s">
        <v>969</v>
      </c>
      <c r="K47" s="46" t="s">
        <v>969</v>
      </c>
      <c r="L47" s="46" t="s">
        <v>985</v>
      </c>
      <c r="M47" s="1511"/>
      <c r="N47" s="1369" t="s">
        <v>969</v>
      </c>
      <c r="O47" s="45" t="s">
        <v>969</v>
      </c>
    </row>
    <row r="48" spans="1:15" ht="15" customHeight="1" x14ac:dyDescent="0.7">
      <c r="A48" s="694" t="s">
        <v>765</v>
      </c>
      <c r="B48" s="2402" t="s">
        <v>764</v>
      </c>
      <c r="C48" s="2402"/>
      <c r="D48" s="1388" t="s">
        <v>985</v>
      </c>
      <c r="E48" s="46" t="s">
        <v>985</v>
      </c>
      <c r="F48" s="1513" t="s">
        <v>985</v>
      </c>
      <c r="G48" s="1512">
        <v>0</v>
      </c>
      <c r="H48" s="679" t="s">
        <v>969</v>
      </c>
      <c r="I48" s="46" t="s">
        <v>969</v>
      </c>
      <c r="J48" s="46" t="s">
        <v>969</v>
      </c>
      <c r="K48" s="46" t="s">
        <v>969</v>
      </c>
      <c r="L48" s="46" t="s">
        <v>985</v>
      </c>
      <c r="M48" s="1511"/>
      <c r="N48" s="1369" t="s">
        <v>985</v>
      </c>
      <c r="O48" s="45" t="s">
        <v>985</v>
      </c>
    </row>
    <row r="49" spans="1:15" ht="15" customHeight="1" x14ac:dyDescent="0.7">
      <c r="A49" s="694" t="s">
        <v>761</v>
      </c>
      <c r="B49" s="2402" t="s">
        <v>762</v>
      </c>
      <c r="C49" s="2402"/>
      <c r="D49" s="1388" t="s">
        <v>985</v>
      </c>
      <c r="E49" s="46" t="s">
        <v>985</v>
      </c>
      <c r="F49" s="1513" t="s">
        <v>985</v>
      </c>
      <c r="G49" s="1512">
        <v>0</v>
      </c>
      <c r="H49" s="679" t="s">
        <v>969</v>
      </c>
      <c r="I49" s="46" t="s">
        <v>969</v>
      </c>
      <c r="J49" s="46" t="s">
        <v>969</v>
      </c>
      <c r="K49" s="46" t="s">
        <v>969</v>
      </c>
      <c r="L49" s="46" t="s">
        <v>985</v>
      </c>
      <c r="M49" s="1511"/>
      <c r="N49" s="1369" t="s">
        <v>969</v>
      </c>
      <c r="O49" s="45" t="s">
        <v>985</v>
      </c>
    </row>
    <row r="50" spans="1:15" ht="15" customHeight="1" thickBot="1" x14ac:dyDescent="0.75">
      <c r="A50" s="687" t="s">
        <v>761</v>
      </c>
      <c r="B50" s="2403" t="s">
        <v>760</v>
      </c>
      <c r="C50" s="2403"/>
      <c r="D50" s="1386" t="s">
        <v>985</v>
      </c>
      <c r="E50" s="1367" t="s">
        <v>985</v>
      </c>
      <c r="F50" s="1510" t="s">
        <v>985</v>
      </c>
      <c r="G50" s="1509">
        <v>0</v>
      </c>
      <c r="H50" s="1508" t="s">
        <v>985</v>
      </c>
      <c r="I50" s="1367" t="s">
        <v>985</v>
      </c>
      <c r="J50" s="1367" t="s">
        <v>985</v>
      </c>
      <c r="K50" s="1367" t="s">
        <v>985</v>
      </c>
      <c r="L50" s="1367" t="s">
        <v>985</v>
      </c>
      <c r="M50" s="1507"/>
      <c r="N50" s="1368" t="s">
        <v>985</v>
      </c>
      <c r="O50" s="1506" t="s">
        <v>985</v>
      </c>
    </row>
    <row r="51" spans="1:15" ht="13.15" thickTop="1" x14ac:dyDescent="0.7"/>
  </sheetData>
  <mergeCells count="51">
    <mergeCell ref="B46:C46"/>
    <mergeCell ref="B47:C47"/>
    <mergeCell ref="B48:C48"/>
    <mergeCell ref="B49:C49"/>
    <mergeCell ref="B50:C50"/>
    <mergeCell ref="B45:C45"/>
    <mergeCell ref="B34:C34"/>
    <mergeCell ref="B35:C35"/>
    <mergeCell ref="B36:C36"/>
    <mergeCell ref="B37:C37"/>
    <mergeCell ref="B38:C38"/>
    <mergeCell ref="B44:C44"/>
    <mergeCell ref="B39:C39"/>
    <mergeCell ref="B40:C40"/>
    <mergeCell ref="B41:C41"/>
    <mergeCell ref="B42:C42"/>
    <mergeCell ref="B43:C43"/>
    <mergeCell ref="B21:C21"/>
    <mergeCell ref="I4:I16"/>
    <mergeCell ref="J4:J16"/>
    <mergeCell ref="K4:K16"/>
    <mergeCell ref="L4:L16"/>
    <mergeCell ref="B33:C33"/>
    <mergeCell ref="B22:C22"/>
    <mergeCell ref="B23:C23"/>
    <mergeCell ref="B24:C24"/>
    <mergeCell ref="B25:C25"/>
    <mergeCell ref="B26:C26"/>
    <mergeCell ref="B27:C27"/>
    <mergeCell ref="B28:C28"/>
    <mergeCell ref="B29:C29"/>
    <mergeCell ref="B30:C30"/>
    <mergeCell ref="B31:C31"/>
    <mergeCell ref="B32:C32"/>
    <mergeCell ref="A17:C17"/>
    <mergeCell ref="A18:C18"/>
    <mergeCell ref="A19:C19"/>
    <mergeCell ref="A20:C20"/>
    <mergeCell ref="M4:M16"/>
    <mergeCell ref="A2:B2"/>
    <mergeCell ref="A3:C16"/>
    <mergeCell ref="D3:F3"/>
    <mergeCell ref="H3:M3"/>
    <mergeCell ref="N3:O3"/>
    <mergeCell ref="D4:D16"/>
    <mergeCell ref="E4:E16"/>
    <mergeCell ref="F4:F16"/>
    <mergeCell ref="G4:G16"/>
    <mergeCell ref="H4:H16"/>
    <mergeCell ref="O4:O16"/>
    <mergeCell ref="N4:N16"/>
  </mergeCells>
  <phoneticPr fontId="10"/>
  <dataValidations count="1">
    <dataValidation type="list" showInputMessage="1" showErrorMessage="1" sqref="A21:A50" xr:uid="{2C2A85FD-B6C5-41B9-924B-A87F0D2483FE}">
      <formula1>#REF!</formula1>
    </dataValidation>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1062B-DFD9-4BCD-BCE6-EBB76F32D603}">
  <sheetPr>
    <tabColor rgb="FFFFC000"/>
    <pageSetUpPr fitToPage="1"/>
  </sheetPr>
  <dimension ref="A2:AC21"/>
  <sheetViews>
    <sheetView workbookViewId="0"/>
  </sheetViews>
  <sheetFormatPr defaultColWidth="2.1875" defaultRowHeight="12.75" x14ac:dyDescent="0.7"/>
  <cols>
    <col min="1" max="1" width="30.625" style="1" customWidth="1"/>
    <col min="2" max="2" width="11" style="1" customWidth="1"/>
    <col min="3" max="3" width="28.375" style="1" customWidth="1"/>
    <col min="4" max="4" width="13.125" style="2" customWidth="1"/>
    <col min="5" max="16384" width="2.1875" style="1"/>
  </cols>
  <sheetData>
    <row r="2" spans="1:29" ht="14.65" thickBot="1" x14ac:dyDescent="0.75">
      <c r="A2" s="4" t="s">
        <v>1913</v>
      </c>
      <c r="B2" s="4"/>
      <c r="C2" s="4"/>
      <c r="D2" s="5"/>
      <c r="E2" s="4"/>
      <c r="F2" s="5"/>
      <c r="G2" s="5"/>
      <c r="H2" s="5"/>
      <c r="I2" s="5"/>
      <c r="J2" s="5"/>
      <c r="K2" s="4"/>
      <c r="L2" s="4"/>
      <c r="M2" s="4"/>
      <c r="N2" s="1547"/>
      <c r="O2" s="230"/>
      <c r="P2" s="4"/>
      <c r="Q2" s="4"/>
      <c r="R2" s="4"/>
      <c r="S2" s="4"/>
      <c r="T2" s="4"/>
      <c r="U2" s="4"/>
      <c r="V2" s="4"/>
      <c r="W2" s="4"/>
      <c r="X2" s="4"/>
      <c r="Y2" s="4"/>
      <c r="Z2" s="4"/>
      <c r="AA2" s="4"/>
      <c r="AB2" s="4"/>
      <c r="AC2" s="4"/>
    </row>
    <row r="3" spans="1:29" ht="26.45" customHeight="1" thickTop="1" thickBot="1" x14ac:dyDescent="0.75">
      <c r="A3" s="324" t="s">
        <v>555</v>
      </c>
      <c r="B3" s="1927" t="s">
        <v>1912</v>
      </c>
      <c r="C3" s="1927"/>
      <c r="D3" s="99" t="s">
        <v>1911</v>
      </c>
    </row>
    <row r="4" spans="1:29" ht="26.45" customHeight="1" thickTop="1" x14ac:dyDescent="0.7">
      <c r="A4" s="1546" t="s">
        <v>57</v>
      </c>
      <c r="B4" s="1545" t="s">
        <v>1910</v>
      </c>
      <c r="C4" s="1544" t="s">
        <v>1909</v>
      </c>
      <c r="D4" s="1543" t="s">
        <v>1908</v>
      </c>
    </row>
    <row r="5" spans="1:29" ht="26.45" customHeight="1" x14ac:dyDescent="0.7">
      <c r="A5" s="1542" t="s">
        <v>1907</v>
      </c>
      <c r="B5" s="1541" t="s">
        <v>1906</v>
      </c>
      <c r="C5" s="917" t="s">
        <v>1905</v>
      </c>
      <c r="D5" s="45" t="s">
        <v>1904</v>
      </c>
    </row>
    <row r="6" spans="1:29" ht="26.45" customHeight="1" x14ac:dyDescent="0.7">
      <c r="A6" s="1540" t="s">
        <v>1903</v>
      </c>
      <c r="B6" s="1309" t="s">
        <v>1902</v>
      </c>
      <c r="C6" s="917" t="s">
        <v>1901</v>
      </c>
      <c r="D6" s="45" t="s">
        <v>1900</v>
      </c>
    </row>
    <row r="7" spans="1:29" ht="26.45" customHeight="1" x14ac:dyDescent="0.7">
      <c r="A7" s="1540" t="s">
        <v>1899</v>
      </c>
      <c r="B7" s="1309" t="s">
        <v>1898</v>
      </c>
      <c r="C7" s="917" t="s">
        <v>1897</v>
      </c>
      <c r="D7" s="45" t="s">
        <v>1896</v>
      </c>
    </row>
    <row r="8" spans="1:29" ht="26.45" customHeight="1" x14ac:dyDescent="0.7">
      <c r="A8" s="1540" t="s">
        <v>1895</v>
      </c>
      <c r="B8" s="1309" t="s">
        <v>1894</v>
      </c>
      <c r="C8" s="917" t="s">
        <v>1893</v>
      </c>
      <c r="D8" s="45" t="s">
        <v>1892</v>
      </c>
    </row>
    <row r="9" spans="1:29" ht="26.45" customHeight="1" x14ac:dyDescent="0.7">
      <c r="A9" s="1540" t="s">
        <v>1891</v>
      </c>
      <c r="B9" s="1309" t="s">
        <v>1890</v>
      </c>
      <c r="C9" s="917" t="s">
        <v>1889</v>
      </c>
      <c r="D9" s="45" t="s">
        <v>1888</v>
      </c>
    </row>
    <row r="10" spans="1:29" ht="26.45" customHeight="1" x14ac:dyDescent="0.7">
      <c r="A10" s="1540" t="s">
        <v>1887</v>
      </c>
      <c r="B10" s="1309" t="s">
        <v>1886</v>
      </c>
      <c r="C10" s="917" t="s">
        <v>1885</v>
      </c>
      <c r="D10" s="45" t="s">
        <v>1884</v>
      </c>
    </row>
    <row r="11" spans="1:29" ht="26.45" customHeight="1" x14ac:dyDescent="0.7">
      <c r="A11" s="1540" t="s">
        <v>1883</v>
      </c>
      <c r="B11" s="1309" t="s">
        <v>1882</v>
      </c>
      <c r="C11" s="917" t="s">
        <v>1881</v>
      </c>
      <c r="D11" s="45" t="s">
        <v>1853</v>
      </c>
    </row>
    <row r="12" spans="1:29" ht="26.45" customHeight="1" x14ac:dyDescent="0.7">
      <c r="A12" s="1540" t="s">
        <v>1880</v>
      </c>
      <c r="B12" s="1309" t="s">
        <v>1879</v>
      </c>
      <c r="C12" s="917" t="s">
        <v>1878</v>
      </c>
      <c r="D12" s="45" t="s">
        <v>1877</v>
      </c>
    </row>
    <row r="13" spans="1:29" ht="26.45" customHeight="1" x14ac:dyDescent="0.7">
      <c r="A13" s="1540" t="s">
        <v>1876</v>
      </c>
      <c r="B13" s="1309" t="s">
        <v>1875</v>
      </c>
      <c r="C13" s="917" t="s">
        <v>1874</v>
      </c>
      <c r="D13" s="45" t="s">
        <v>1853</v>
      </c>
    </row>
    <row r="14" spans="1:29" ht="26.45" customHeight="1" x14ac:dyDescent="0.7">
      <c r="A14" s="1540" t="s">
        <v>1873</v>
      </c>
      <c r="B14" s="1309" t="s">
        <v>1872</v>
      </c>
      <c r="C14" s="917" t="s">
        <v>1871</v>
      </c>
      <c r="D14" s="45" t="s">
        <v>1853</v>
      </c>
    </row>
    <row r="15" spans="1:29" ht="26.45" customHeight="1" x14ac:dyDescent="0.7">
      <c r="A15" s="1540" t="s">
        <v>1870</v>
      </c>
      <c r="B15" s="1309" t="s">
        <v>1869</v>
      </c>
      <c r="C15" s="917" t="s">
        <v>1868</v>
      </c>
      <c r="D15" s="45" t="s">
        <v>1853</v>
      </c>
    </row>
    <row r="16" spans="1:29" ht="26.45" customHeight="1" x14ac:dyDescent="0.7">
      <c r="A16" s="1540" t="s">
        <v>1867</v>
      </c>
      <c r="B16" s="1309" t="s">
        <v>1866</v>
      </c>
      <c r="C16" s="917" t="s">
        <v>1865</v>
      </c>
      <c r="D16" s="45" t="s">
        <v>1853</v>
      </c>
    </row>
    <row r="17" spans="1:4" ht="26.45" customHeight="1" x14ac:dyDescent="0.7">
      <c r="A17" s="1540" t="s">
        <v>1864</v>
      </c>
      <c r="B17" s="1309" t="s">
        <v>1863</v>
      </c>
      <c r="C17" s="917" t="s">
        <v>1862</v>
      </c>
      <c r="D17" s="45" t="s">
        <v>1861</v>
      </c>
    </row>
    <row r="18" spans="1:4" ht="26.45" customHeight="1" x14ac:dyDescent="0.7">
      <c r="A18" s="1540" t="s">
        <v>1860</v>
      </c>
      <c r="B18" s="1309" t="s">
        <v>1859</v>
      </c>
      <c r="C18" s="917" t="s">
        <v>1858</v>
      </c>
      <c r="D18" s="45" t="s">
        <v>1857</v>
      </c>
    </row>
    <row r="19" spans="1:4" ht="26.45" customHeight="1" x14ac:dyDescent="0.7">
      <c r="A19" s="1540" t="s">
        <v>1856</v>
      </c>
      <c r="B19" s="1309" t="s">
        <v>1855</v>
      </c>
      <c r="C19" s="917" t="s">
        <v>1854</v>
      </c>
      <c r="D19" s="45" t="s">
        <v>1853</v>
      </c>
    </row>
    <row r="20" spans="1:4" ht="26.45" customHeight="1" thickBot="1" x14ac:dyDescent="0.75">
      <c r="A20" s="1539" t="s">
        <v>1852</v>
      </c>
      <c r="B20" s="1301" t="s">
        <v>1851</v>
      </c>
      <c r="C20" s="910" t="s">
        <v>1850</v>
      </c>
      <c r="D20" s="1506" t="s">
        <v>1849</v>
      </c>
    </row>
    <row r="21" spans="1:4" ht="13.15" thickTop="1" x14ac:dyDescent="0.7"/>
  </sheetData>
  <mergeCells count="1">
    <mergeCell ref="B3:C3"/>
  </mergeCells>
  <phoneticPr fontId="10"/>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BBD28-1502-43E8-AB62-5417D773F3B9}">
  <sheetPr>
    <tabColor rgb="FFFFC000"/>
    <pageSetUpPr fitToPage="1"/>
  </sheetPr>
  <dimension ref="A2:AA75"/>
  <sheetViews>
    <sheetView workbookViewId="0"/>
  </sheetViews>
  <sheetFormatPr defaultColWidth="2.1875" defaultRowHeight="12.75" x14ac:dyDescent="0.7"/>
  <cols>
    <col min="1" max="1" width="2.1875" style="714" customWidth="1"/>
    <col min="2" max="2" width="28.375" style="36" customWidth="1"/>
    <col min="3" max="3" width="10.875" style="36" customWidth="1"/>
    <col min="4" max="4" width="28.375" style="36" customWidth="1"/>
    <col min="5" max="5" width="13.125" style="714" customWidth="1"/>
    <col min="6" max="16384" width="2.1875" style="36"/>
  </cols>
  <sheetData>
    <row r="2" spans="1:27" ht="14.65" thickBot="1" x14ac:dyDescent="0.75">
      <c r="A2" s="1832" t="s">
        <v>2198</v>
      </c>
      <c r="B2" s="1832"/>
      <c r="C2" s="2896" t="s">
        <v>1455</v>
      </c>
      <c r="D2" s="2896"/>
      <c r="E2" s="2896"/>
      <c r="F2" s="1569"/>
      <c r="G2" s="1569"/>
      <c r="H2" s="1569"/>
      <c r="I2" s="59"/>
      <c r="J2" s="59"/>
      <c r="K2" s="59"/>
      <c r="L2" s="1568"/>
      <c r="M2" s="1365"/>
      <c r="N2" s="59"/>
      <c r="O2" s="59"/>
      <c r="P2" s="59"/>
      <c r="Q2" s="59"/>
      <c r="R2" s="59"/>
      <c r="S2" s="59"/>
      <c r="T2" s="59"/>
      <c r="U2" s="59"/>
      <c r="V2" s="59"/>
      <c r="W2" s="59"/>
      <c r="X2" s="59"/>
      <c r="Y2" s="59"/>
      <c r="Z2" s="59"/>
      <c r="AA2" s="59"/>
    </row>
    <row r="3" spans="1:27" ht="27" customHeight="1" thickTop="1" thickBot="1" x14ac:dyDescent="0.75">
      <c r="A3" s="1567"/>
      <c r="B3" s="514" t="s">
        <v>555</v>
      </c>
      <c r="C3" s="2897" t="s">
        <v>1912</v>
      </c>
      <c r="D3" s="2897"/>
      <c r="E3" s="1566" t="s">
        <v>1911</v>
      </c>
    </row>
    <row r="4" spans="1:27" ht="19.25" customHeight="1" thickTop="1" x14ac:dyDescent="0.7">
      <c r="A4" s="106">
        <v>1</v>
      </c>
      <c r="B4" s="1565" t="s">
        <v>2197</v>
      </c>
      <c r="C4" s="1564" t="s">
        <v>2196</v>
      </c>
      <c r="D4" s="1563" t="s">
        <v>2195</v>
      </c>
      <c r="E4" s="1562" t="s">
        <v>2194</v>
      </c>
    </row>
    <row r="5" spans="1:27" ht="19.25" customHeight="1" x14ac:dyDescent="0.7">
      <c r="A5" s="1561">
        <v>2</v>
      </c>
      <c r="B5" s="1560" t="s">
        <v>2193</v>
      </c>
      <c r="C5" s="1553" t="s">
        <v>2192</v>
      </c>
      <c r="D5" s="1552" t="s">
        <v>2191</v>
      </c>
      <c r="E5" s="1559" t="s">
        <v>2190</v>
      </c>
    </row>
    <row r="6" spans="1:27" ht="19.25" customHeight="1" x14ac:dyDescent="0.7">
      <c r="A6" s="1561">
        <v>3</v>
      </c>
      <c r="B6" s="1560" t="s">
        <v>2189</v>
      </c>
      <c r="C6" s="1553" t="s">
        <v>2188</v>
      </c>
      <c r="D6" s="1552" t="s">
        <v>2187</v>
      </c>
      <c r="E6" s="1559" t="s">
        <v>2186</v>
      </c>
    </row>
    <row r="7" spans="1:27" ht="19.25" customHeight="1" x14ac:dyDescent="0.7">
      <c r="A7" s="1561">
        <v>4</v>
      </c>
      <c r="B7" s="1560" t="s">
        <v>2185</v>
      </c>
      <c r="C7" s="1553" t="s">
        <v>2184</v>
      </c>
      <c r="D7" s="1552" t="s">
        <v>2183</v>
      </c>
      <c r="E7" s="1559" t="s">
        <v>2182</v>
      </c>
    </row>
    <row r="8" spans="1:27" ht="19.25" customHeight="1" x14ac:dyDescent="0.7">
      <c r="A8" s="1561">
        <v>5</v>
      </c>
      <c r="B8" s="1560" t="s">
        <v>2181</v>
      </c>
      <c r="C8" s="1553" t="s">
        <v>2180</v>
      </c>
      <c r="D8" s="1552" t="s">
        <v>2179</v>
      </c>
      <c r="E8" s="1559" t="s">
        <v>2178</v>
      </c>
    </row>
    <row r="9" spans="1:27" ht="19.25" customHeight="1" x14ac:dyDescent="0.7">
      <c r="A9" s="1561">
        <v>6</v>
      </c>
      <c r="B9" s="1560" t="s">
        <v>2177</v>
      </c>
      <c r="C9" s="1553" t="s">
        <v>2176</v>
      </c>
      <c r="D9" s="1552" t="s">
        <v>2175</v>
      </c>
      <c r="E9" s="1559" t="s">
        <v>2174</v>
      </c>
    </row>
    <row r="10" spans="1:27" ht="19.25" customHeight="1" x14ac:dyDescent="0.7">
      <c r="A10" s="1561">
        <v>7</v>
      </c>
      <c r="B10" s="1560" t="s">
        <v>2173</v>
      </c>
      <c r="C10" s="1553" t="s">
        <v>2172</v>
      </c>
      <c r="D10" s="1552" t="s">
        <v>2171</v>
      </c>
      <c r="E10" s="1559" t="s">
        <v>2170</v>
      </c>
    </row>
    <row r="11" spans="1:27" ht="19.25" customHeight="1" x14ac:dyDescent="0.7">
      <c r="A11" s="1561">
        <v>8</v>
      </c>
      <c r="B11" s="1560" t="s">
        <v>2169</v>
      </c>
      <c r="C11" s="1553" t="s">
        <v>2168</v>
      </c>
      <c r="D11" s="1552" t="s">
        <v>2167</v>
      </c>
      <c r="E11" s="1559" t="s">
        <v>2166</v>
      </c>
    </row>
    <row r="12" spans="1:27" ht="19.25" customHeight="1" x14ac:dyDescent="0.7">
      <c r="A12" s="1561">
        <v>9</v>
      </c>
      <c r="B12" s="1560" t="s">
        <v>2165</v>
      </c>
      <c r="C12" s="1553" t="s">
        <v>2164</v>
      </c>
      <c r="D12" s="1552" t="s">
        <v>2163</v>
      </c>
      <c r="E12" s="1559" t="s">
        <v>2162</v>
      </c>
    </row>
    <row r="13" spans="1:27" ht="19.25" customHeight="1" x14ac:dyDescent="0.7">
      <c r="A13" s="1561">
        <v>10</v>
      </c>
      <c r="B13" s="1560" t="s">
        <v>2161</v>
      </c>
      <c r="C13" s="1553" t="s">
        <v>2160</v>
      </c>
      <c r="D13" s="1552" t="s">
        <v>2159</v>
      </c>
      <c r="E13" s="1559" t="s">
        <v>2158</v>
      </c>
    </row>
    <row r="14" spans="1:27" ht="19.25" customHeight="1" x14ac:dyDescent="0.7">
      <c r="A14" s="1561">
        <v>11</v>
      </c>
      <c r="B14" s="1560" t="s">
        <v>2157</v>
      </c>
      <c r="C14" s="1553" t="s">
        <v>2156</v>
      </c>
      <c r="D14" s="1552" t="s">
        <v>2155</v>
      </c>
      <c r="E14" s="1559" t="s">
        <v>2154</v>
      </c>
    </row>
    <row r="15" spans="1:27" ht="19.25" customHeight="1" x14ac:dyDescent="0.7">
      <c r="A15" s="1561">
        <v>12</v>
      </c>
      <c r="B15" s="1560" t="s">
        <v>2153</v>
      </c>
      <c r="C15" s="1553" t="s">
        <v>2152</v>
      </c>
      <c r="D15" s="1552" t="s">
        <v>2151</v>
      </c>
      <c r="E15" s="1559" t="s">
        <v>2150</v>
      </c>
    </row>
    <row r="16" spans="1:27" ht="19.25" customHeight="1" x14ac:dyDescent="0.7">
      <c r="A16" s="1561">
        <v>13</v>
      </c>
      <c r="B16" s="1560" t="s">
        <v>2149</v>
      </c>
      <c r="C16" s="1553" t="s">
        <v>2148</v>
      </c>
      <c r="D16" s="1552" t="s">
        <v>2147</v>
      </c>
      <c r="E16" s="1559" t="s">
        <v>2146</v>
      </c>
    </row>
    <row r="17" spans="1:5" ht="19.25" customHeight="1" x14ac:dyDescent="0.7">
      <c r="A17" s="1561">
        <v>14</v>
      </c>
      <c r="B17" s="1560" t="s">
        <v>2145</v>
      </c>
      <c r="C17" s="1553" t="s">
        <v>2144</v>
      </c>
      <c r="D17" s="1552" t="s">
        <v>2143</v>
      </c>
      <c r="E17" s="1559" t="s">
        <v>2142</v>
      </c>
    </row>
    <row r="18" spans="1:5" ht="19.25" customHeight="1" x14ac:dyDescent="0.7">
      <c r="A18" s="1561">
        <v>15</v>
      </c>
      <c r="B18" s="1560" t="s">
        <v>2141</v>
      </c>
      <c r="C18" s="1553" t="s">
        <v>2140</v>
      </c>
      <c r="D18" s="1552" t="s">
        <v>2139</v>
      </c>
      <c r="E18" s="1559" t="s">
        <v>2138</v>
      </c>
    </row>
    <row r="19" spans="1:5" ht="19.25" customHeight="1" x14ac:dyDescent="0.7">
      <c r="A19" s="1561">
        <v>16</v>
      </c>
      <c r="B19" s="1560" t="s">
        <v>2137</v>
      </c>
      <c r="C19" s="1553" t="s">
        <v>2136</v>
      </c>
      <c r="D19" s="1552" t="s">
        <v>2135</v>
      </c>
      <c r="E19" s="1559" t="s">
        <v>2134</v>
      </c>
    </row>
    <row r="20" spans="1:5" ht="19.25" customHeight="1" x14ac:dyDescent="0.7">
      <c r="A20" s="1561">
        <v>17</v>
      </c>
      <c r="B20" s="1560" t="s">
        <v>2133</v>
      </c>
      <c r="C20" s="1553" t="s">
        <v>2132</v>
      </c>
      <c r="D20" s="1552" t="s">
        <v>2131</v>
      </c>
      <c r="E20" s="1559" t="s">
        <v>2130</v>
      </c>
    </row>
    <row r="21" spans="1:5" ht="19.25" customHeight="1" x14ac:dyDescent="0.7">
      <c r="A21" s="1561">
        <v>18</v>
      </c>
      <c r="B21" s="1560" t="s">
        <v>2129</v>
      </c>
      <c r="C21" s="1553" t="s">
        <v>2128</v>
      </c>
      <c r="D21" s="1552" t="s">
        <v>2127</v>
      </c>
      <c r="E21" s="1559" t="s">
        <v>2126</v>
      </c>
    </row>
    <row r="22" spans="1:5" ht="19.25" customHeight="1" x14ac:dyDescent="0.7">
      <c r="A22" s="1561">
        <v>19</v>
      </c>
      <c r="B22" s="1560" t="s">
        <v>2125</v>
      </c>
      <c r="C22" s="1553" t="s">
        <v>2124</v>
      </c>
      <c r="D22" s="1552" t="s">
        <v>2123</v>
      </c>
      <c r="E22" s="1559" t="s">
        <v>2122</v>
      </c>
    </row>
    <row r="23" spans="1:5" ht="19.25" customHeight="1" x14ac:dyDescent="0.7">
      <c r="A23" s="1561">
        <v>20</v>
      </c>
      <c r="B23" s="1560" t="s">
        <v>2121</v>
      </c>
      <c r="C23" s="1553" t="s">
        <v>2120</v>
      </c>
      <c r="D23" s="1552" t="s">
        <v>2119</v>
      </c>
      <c r="E23" s="1559" t="s">
        <v>2118</v>
      </c>
    </row>
    <row r="24" spans="1:5" ht="19.25" customHeight="1" x14ac:dyDescent="0.7">
      <c r="A24" s="1561">
        <v>21</v>
      </c>
      <c r="B24" s="1560" t="s">
        <v>2117</v>
      </c>
      <c r="C24" s="1553" t="s">
        <v>2116</v>
      </c>
      <c r="D24" s="1552" t="s">
        <v>2115</v>
      </c>
      <c r="E24" s="1559" t="s">
        <v>2114</v>
      </c>
    </row>
    <row r="25" spans="1:5" ht="19.25" customHeight="1" x14ac:dyDescent="0.7">
      <c r="A25" s="1561">
        <v>22</v>
      </c>
      <c r="B25" s="1560" t="s">
        <v>2113</v>
      </c>
      <c r="C25" s="1553" t="s">
        <v>2112</v>
      </c>
      <c r="D25" s="1552" t="s">
        <v>2111</v>
      </c>
      <c r="E25" s="1559" t="s">
        <v>2110</v>
      </c>
    </row>
    <row r="26" spans="1:5" ht="19.25" customHeight="1" x14ac:dyDescent="0.7">
      <c r="A26" s="1561">
        <v>23</v>
      </c>
      <c r="B26" s="1560" t="s">
        <v>2109</v>
      </c>
      <c r="C26" s="1553" t="s">
        <v>2108</v>
      </c>
      <c r="D26" s="1552" t="s">
        <v>2107</v>
      </c>
      <c r="E26" s="1559" t="s">
        <v>2106</v>
      </c>
    </row>
    <row r="27" spans="1:5" ht="19.25" customHeight="1" x14ac:dyDescent="0.7">
      <c r="A27" s="1561">
        <v>24</v>
      </c>
      <c r="B27" s="1560" t="s">
        <v>2105</v>
      </c>
      <c r="C27" s="1553" t="s">
        <v>2104</v>
      </c>
      <c r="D27" s="1552" t="s">
        <v>2103</v>
      </c>
      <c r="E27" s="1559" t="s">
        <v>2102</v>
      </c>
    </row>
    <row r="28" spans="1:5" ht="19.25" customHeight="1" x14ac:dyDescent="0.7">
      <c r="A28" s="1561">
        <v>25</v>
      </c>
      <c r="B28" s="1560" t="s">
        <v>2101</v>
      </c>
      <c r="C28" s="1553" t="s">
        <v>2100</v>
      </c>
      <c r="D28" s="1552" t="s">
        <v>2099</v>
      </c>
      <c r="E28" s="1559" t="s">
        <v>2098</v>
      </c>
    </row>
    <row r="29" spans="1:5" ht="19.25" customHeight="1" x14ac:dyDescent="0.7">
      <c r="A29" s="1561">
        <v>26</v>
      </c>
      <c r="B29" s="1560" t="s">
        <v>2097</v>
      </c>
      <c r="C29" s="1553" t="s">
        <v>2096</v>
      </c>
      <c r="D29" s="1552" t="s">
        <v>2095</v>
      </c>
      <c r="E29" s="1559" t="s">
        <v>2094</v>
      </c>
    </row>
    <row r="30" spans="1:5" ht="19.25" customHeight="1" x14ac:dyDescent="0.7">
      <c r="A30" s="1561">
        <v>27</v>
      </c>
      <c r="B30" s="1560" t="s">
        <v>2093</v>
      </c>
      <c r="C30" s="1553" t="s">
        <v>2092</v>
      </c>
      <c r="D30" s="1552" t="s">
        <v>2091</v>
      </c>
      <c r="E30" s="1559" t="s">
        <v>2090</v>
      </c>
    </row>
    <row r="31" spans="1:5" ht="19.25" customHeight="1" x14ac:dyDescent="0.7">
      <c r="A31" s="1561">
        <v>28</v>
      </c>
      <c r="B31" s="1560" t="s">
        <v>2089</v>
      </c>
      <c r="C31" s="1553" t="s">
        <v>2088</v>
      </c>
      <c r="D31" s="1552" t="s">
        <v>2087</v>
      </c>
      <c r="E31" s="1559" t="s">
        <v>2086</v>
      </c>
    </row>
    <row r="32" spans="1:5" ht="19.25" customHeight="1" x14ac:dyDescent="0.7">
      <c r="A32" s="1561">
        <v>29</v>
      </c>
      <c r="B32" s="1560" t="s">
        <v>2085</v>
      </c>
      <c r="C32" s="1553" t="s">
        <v>2084</v>
      </c>
      <c r="D32" s="1552" t="s">
        <v>2083</v>
      </c>
      <c r="E32" s="1559" t="s">
        <v>2082</v>
      </c>
    </row>
    <row r="33" spans="1:5" ht="19.25" customHeight="1" x14ac:dyDescent="0.7">
      <c r="A33" s="1561">
        <v>30</v>
      </c>
      <c r="B33" s="1560" t="s">
        <v>2081</v>
      </c>
      <c r="C33" s="1553" t="s">
        <v>2080</v>
      </c>
      <c r="D33" s="1552" t="s">
        <v>2079</v>
      </c>
      <c r="E33" s="1559" t="s">
        <v>2078</v>
      </c>
    </row>
    <row r="34" spans="1:5" ht="19.25" customHeight="1" x14ac:dyDescent="0.7">
      <c r="A34" s="1561">
        <v>31</v>
      </c>
      <c r="B34" s="1560" t="s">
        <v>2077</v>
      </c>
      <c r="C34" s="1553" t="s">
        <v>2076</v>
      </c>
      <c r="D34" s="1552" t="s">
        <v>2075</v>
      </c>
      <c r="E34" s="1559" t="s">
        <v>2074</v>
      </c>
    </row>
    <row r="35" spans="1:5" ht="19.25" customHeight="1" x14ac:dyDescent="0.7">
      <c r="A35" s="1561">
        <v>32</v>
      </c>
      <c r="B35" s="1560" t="s">
        <v>2073</v>
      </c>
      <c r="C35" s="1553" t="s">
        <v>2072</v>
      </c>
      <c r="D35" s="1552" t="s">
        <v>2071</v>
      </c>
      <c r="E35" s="1559" t="s">
        <v>2070</v>
      </c>
    </row>
    <row r="36" spans="1:5" ht="19.25" customHeight="1" x14ac:dyDescent="0.7">
      <c r="A36" s="1561">
        <v>33</v>
      </c>
      <c r="B36" s="1560" t="s">
        <v>2069</v>
      </c>
      <c r="C36" s="1553" t="s">
        <v>2068</v>
      </c>
      <c r="D36" s="1552" t="s">
        <v>2067</v>
      </c>
      <c r="E36" s="1559" t="s">
        <v>2066</v>
      </c>
    </row>
    <row r="37" spans="1:5" ht="19.25" customHeight="1" x14ac:dyDescent="0.7">
      <c r="A37" s="1561">
        <v>34</v>
      </c>
      <c r="B37" s="1560" t="s">
        <v>2065</v>
      </c>
      <c r="C37" s="1553" t="s">
        <v>2064</v>
      </c>
      <c r="D37" s="1552" t="s">
        <v>2063</v>
      </c>
      <c r="E37" s="1559" t="s">
        <v>2062</v>
      </c>
    </row>
    <row r="38" spans="1:5" ht="19.25" customHeight="1" x14ac:dyDescent="0.7">
      <c r="A38" s="1561">
        <v>35</v>
      </c>
      <c r="B38" s="1560" t="s">
        <v>2061</v>
      </c>
      <c r="C38" s="1553" t="s">
        <v>2060</v>
      </c>
      <c r="D38" s="1552" t="s">
        <v>2059</v>
      </c>
      <c r="E38" s="1559" t="s">
        <v>2058</v>
      </c>
    </row>
    <row r="39" spans="1:5" ht="19.25" customHeight="1" x14ac:dyDescent="0.7">
      <c r="A39" s="1561">
        <v>36</v>
      </c>
      <c r="B39" s="1560" t="s">
        <v>2057</v>
      </c>
      <c r="C39" s="1553" t="s">
        <v>2056</v>
      </c>
      <c r="D39" s="1552" t="s">
        <v>2055</v>
      </c>
      <c r="E39" s="1559" t="s">
        <v>2054</v>
      </c>
    </row>
    <row r="40" spans="1:5" ht="19.25" customHeight="1" x14ac:dyDescent="0.7">
      <c r="A40" s="1558">
        <v>37</v>
      </c>
      <c r="B40" s="1556" t="s">
        <v>2053</v>
      </c>
      <c r="C40" s="1557" t="s">
        <v>2052</v>
      </c>
      <c r="D40" s="1556" t="s">
        <v>2051</v>
      </c>
      <c r="E40" s="1555" t="s">
        <v>2050</v>
      </c>
    </row>
    <row r="41" spans="1:5" ht="19.25" customHeight="1" x14ac:dyDescent="0.7">
      <c r="A41" s="1554">
        <v>38</v>
      </c>
      <c r="B41" s="1552" t="s">
        <v>2049</v>
      </c>
      <c r="C41" s="1553" t="s">
        <v>2048</v>
      </c>
      <c r="D41" s="1552" t="s">
        <v>2047</v>
      </c>
      <c r="E41" s="1551" t="s">
        <v>2046</v>
      </c>
    </row>
    <row r="42" spans="1:5" ht="19.25" customHeight="1" x14ac:dyDescent="0.7">
      <c r="A42" s="1554">
        <v>39</v>
      </c>
      <c r="B42" s="1552" t="s">
        <v>2045</v>
      </c>
      <c r="C42" s="1553" t="s">
        <v>2044</v>
      </c>
      <c r="D42" s="1552" t="s">
        <v>2043</v>
      </c>
      <c r="E42" s="1551" t="s">
        <v>2042</v>
      </c>
    </row>
    <row r="43" spans="1:5" ht="19.25" customHeight="1" x14ac:dyDescent="0.7">
      <c r="A43" s="1554">
        <v>40</v>
      </c>
      <c r="B43" s="1552" t="s">
        <v>2041</v>
      </c>
      <c r="C43" s="1553" t="s">
        <v>2040</v>
      </c>
      <c r="D43" s="1552" t="s">
        <v>2039</v>
      </c>
      <c r="E43" s="1551" t="s">
        <v>2038</v>
      </c>
    </row>
    <row r="44" spans="1:5" ht="19.25" customHeight="1" x14ac:dyDescent="0.7">
      <c r="A44" s="1554">
        <v>41</v>
      </c>
      <c r="B44" s="1552" t="s">
        <v>2037</v>
      </c>
      <c r="C44" s="1553" t="s">
        <v>2036</v>
      </c>
      <c r="D44" s="1552" t="s">
        <v>2035</v>
      </c>
      <c r="E44" s="1551" t="s">
        <v>2034</v>
      </c>
    </row>
    <row r="45" spans="1:5" ht="19.25" customHeight="1" x14ac:dyDescent="0.7">
      <c r="A45" s="1554">
        <v>42</v>
      </c>
      <c r="B45" s="1552" t="s">
        <v>2033</v>
      </c>
      <c r="C45" s="1553" t="s">
        <v>2032</v>
      </c>
      <c r="D45" s="1552" t="s">
        <v>2031</v>
      </c>
      <c r="E45" s="1551" t="s">
        <v>2030</v>
      </c>
    </row>
    <row r="46" spans="1:5" ht="19.25" customHeight="1" x14ac:dyDescent="0.7">
      <c r="A46" s="1554">
        <v>43</v>
      </c>
      <c r="B46" s="1552" t="s">
        <v>2029</v>
      </c>
      <c r="C46" s="1553" t="s">
        <v>2028</v>
      </c>
      <c r="D46" s="1552" t="s">
        <v>2027</v>
      </c>
      <c r="E46" s="1551" t="s">
        <v>2026</v>
      </c>
    </row>
    <row r="47" spans="1:5" ht="19.25" customHeight="1" x14ac:dyDescent="0.7">
      <c r="A47" s="1554">
        <v>44</v>
      </c>
      <c r="B47" s="1552" t="s">
        <v>2025</v>
      </c>
      <c r="C47" s="1553" t="s">
        <v>2024</v>
      </c>
      <c r="D47" s="1552" t="s">
        <v>2023</v>
      </c>
      <c r="E47" s="1551" t="s">
        <v>2022</v>
      </c>
    </row>
    <row r="48" spans="1:5" ht="19.25" customHeight="1" x14ac:dyDescent="0.7">
      <c r="A48" s="1554">
        <v>45</v>
      </c>
      <c r="B48" s="1552" t="s">
        <v>2021</v>
      </c>
      <c r="C48" s="1553" t="s">
        <v>2020</v>
      </c>
      <c r="D48" s="1552" t="s">
        <v>2019</v>
      </c>
      <c r="E48" s="1551" t="s">
        <v>2018</v>
      </c>
    </row>
    <row r="49" spans="1:5" ht="19.25" customHeight="1" x14ac:dyDescent="0.7">
      <c r="A49" s="1554">
        <v>46</v>
      </c>
      <c r="B49" s="1552" t="s">
        <v>2017</v>
      </c>
      <c r="C49" s="1553" t="s">
        <v>2016</v>
      </c>
      <c r="D49" s="1552" t="s">
        <v>2015</v>
      </c>
      <c r="E49" s="1551" t="s">
        <v>2014</v>
      </c>
    </row>
    <row r="50" spans="1:5" ht="19.25" customHeight="1" x14ac:dyDescent="0.7">
      <c r="A50" s="1554">
        <v>47</v>
      </c>
      <c r="B50" s="1552" t="s">
        <v>2013</v>
      </c>
      <c r="C50" s="1553" t="s">
        <v>2012</v>
      </c>
      <c r="D50" s="1552" t="s">
        <v>2011</v>
      </c>
      <c r="E50" s="1551" t="s">
        <v>2010</v>
      </c>
    </row>
    <row r="51" spans="1:5" ht="19.25" customHeight="1" x14ac:dyDescent="0.7">
      <c r="A51" s="1554">
        <v>48</v>
      </c>
      <c r="B51" s="1552" t="s">
        <v>2009</v>
      </c>
      <c r="C51" s="1553" t="s">
        <v>2008</v>
      </c>
      <c r="D51" s="1552" t="s">
        <v>2007</v>
      </c>
      <c r="E51" s="1551" t="s">
        <v>2006</v>
      </c>
    </row>
    <row r="52" spans="1:5" ht="19.25" customHeight="1" x14ac:dyDescent="0.7">
      <c r="A52" s="1554">
        <v>49</v>
      </c>
      <c r="B52" s="1552" t="s">
        <v>2005</v>
      </c>
      <c r="C52" s="1553" t="s">
        <v>2004</v>
      </c>
      <c r="D52" s="1552" t="s">
        <v>2003</v>
      </c>
      <c r="E52" s="1551" t="s">
        <v>2002</v>
      </c>
    </row>
    <row r="53" spans="1:5" ht="19.25" customHeight="1" x14ac:dyDescent="0.7">
      <c r="A53" s="1554">
        <v>50</v>
      </c>
      <c r="B53" s="1552" t="s">
        <v>2001</v>
      </c>
      <c r="C53" s="1553" t="s">
        <v>2000</v>
      </c>
      <c r="D53" s="1552" t="s">
        <v>1999</v>
      </c>
      <c r="E53" s="1551" t="s">
        <v>1998</v>
      </c>
    </row>
    <row r="54" spans="1:5" ht="19.25" customHeight="1" x14ac:dyDescent="0.7">
      <c r="A54" s="1554">
        <v>51</v>
      </c>
      <c r="B54" s="1552" t="s">
        <v>1997</v>
      </c>
      <c r="C54" s="1553" t="s">
        <v>1996</v>
      </c>
      <c r="D54" s="1552" t="s">
        <v>1995</v>
      </c>
      <c r="E54" s="1551" t="s">
        <v>1994</v>
      </c>
    </row>
    <row r="55" spans="1:5" ht="19.25" customHeight="1" x14ac:dyDescent="0.7">
      <c r="A55" s="1554">
        <v>52</v>
      </c>
      <c r="B55" s="1552" t="s">
        <v>1993</v>
      </c>
      <c r="C55" s="1553" t="s">
        <v>1992</v>
      </c>
      <c r="D55" s="1552" t="s">
        <v>1991</v>
      </c>
      <c r="E55" s="1551" t="s">
        <v>1990</v>
      </c>
    </row>
    <row r="56" spans="1:5" ht="19.25" customHeight="1" x14ac:dyDescent="0.7">
      <c r="A56" s="1554">
        <v>53</v>
      </c>
      <c r="B56" s="1552" t="s">
        <v>1989</v>
      </c>
      <c r="C56" s="1553" t="s">
        <v>1988</v>
      </c>
      <c r="D56" s="1552" t="s">
        <v>1987</v>
      </c>
      <c r="E56" s="1551" t="s">
        <v>1986</v>
      </c>
    </row>
    <row r="57" spans="1:5" ht="19.25" customHeight="1" x14ac:dyDescent="0.7">
      <c r="A57" s="1554">
        <v>54</v>
      </c>
      <c r="B57" s="1552" t="s">
        <v>1985</v>
      </c>
      <c r="C57" s="1553" t="s">
        <v>1984</v>
      </c>
      <c r="D57" s="1552" t="s">
        <v>1983</v>
      </c>
      <c r="E57" s="1551" t="s">
        <v>1982</v>
      </c>
    </row>
    <row r="58" spans="1:5" ht="19.25" customHeight="1" x14ac:dyDescent="0.7">
      <c r="A58" s="1554">
        <v>55</v>
      </c>
      <c r="B58" s="1552" t="s">
        <v>1981</v>
      </c>
      <c r="C58" s="1553" t="s">
        <v>1980</v>
      </c>
      <c r="D58" s="1552" t="s">
        <v>1979</v>
      </c>
      <c r="E58" s="1551" t="s">
        <v>1978</v>
      </c>
    </row>
    <row r="59" spans="1:5" ht="19.25" customHeight="1" x14ac:dyDescent="0.7">
      <c r="A59" s="1554">
        <v>56</v>
      </c>
      <c r="B59" s="1552" t="s">
        <v>1977</v>
      </c>
      <c r="C59" s="1553" t="s">
        <v>1976</v>
      </c>
      <c r="D59" s="1552" t="s">
        <v>1975</v>
      </c>
      <c r="E59" s="1551" t="s">
        <v>1974</v>
      </c>
    </row>
    <row r="60" spans="1:5" ht="19.25" customHeight="1" x14ac:dyDescent="0.7">
      <c r="A60" s="1554">
        <v>57</v>
      </c>
      <c r="B60" s="1552" t="s">
        <v>1973</v>
      </c>
      <c r="C60" s="1553" t="s">
        <v>1972</v>
      </c>
      <c r="D60" s="1552" t="s">
        <v>1971</v>
      </c>
      <c r="E60" s="1551" t="s">
        <v>1970</v>
      </c>
    </row>
    <row r="61" spans="1:5" ht="19.25" customHeight="1" x14ac:dyDescent="0.7">
      <c r="A61" s="1554">
        <v>58</v>
      </c>
      <c r="B61" s="1552" t="s">
        <v>1969</v>
      </c>
      <c r="C61" s="1553" t="s">
        <v>1968</v>
      </c>
      <c r="D61" s="1552" t="s">
        <v>1967</v>
      </c>
      <c r="E61" s="1551" t="s">
        <v>1966</v>
      </c>
    </row>
    <row r="62" spans="1:5" ht="19.25" customHeight="1" x14ac:dyDescent="0.7">
      <c r="A62" s="1554">
        <v>59</v>
      </c>
      <c r="B62" s="1552" t="s">
        <v>1965</v>
      </c>
      <c r="C62" s="1553" t="s">
        <v>1964</v>
      </c>
      <c r="D62" s="1552" t="s">
        <v>1963</v>
      </c>
      <c r="E62" s="1551" t="s">
        <v>1962</v>
      </c>
    </row>
    <row r="63" spans="1:5" ht="19.25" customHeight="1" x14ac:dyDescent="0.7">
      <c r="A63" s="1554">
        <v>60</v>
      </c>
      <c r="B63" s="1552" t="s">
        <v>1961</v>
      </c>
      <c r="C63" s="1553" t="s">
        <v>1960</v>
      </c>
      <c r="D63" s="1552" t="s">
        <v>1959</v>
      </c>
      <c r="E63" s="1551" t="s">
        <v>1958</v>
      </c>
    </row>
    <row r="64" spans="1:5" ht="19.25" customHeight="1" x14ac:dyDescent="0.7">
      <c r="A64" s="1554">
        <v>61</v>
      </c>
      <c r="B64" s="1552" t="s">
        <v>1957</v>
      </c>
      <c r="C64" s="1553" t="s">
        <v>1956</v>
      </c>
      <c r="D64" s="1552" t="s">
        <v>1955</v>
      </c>
      <c r="E64" s="1551" t="s">
        <v>1954</v>
      </c>
    </row>
    <row r="65" spans="1:5" ht="19.25" customHeight="1" x14ac:dyDescent="0.7">
      <c r="A65" s="1554">
        <v>62</v>
      </c>
      <c r="B65" s="1552" t="s">
        <v>1953</v>
      </c>
      <c r="C65" s="1553" t="s">
        <v>1952</v>
      </c>
      <c r="D65" s="1552" t="s">
        <v>1951</v>
      </c>
      <c r="E65" s="1551" t="s">
        <v>1950</v>
      </c>
    </row>
    <row r="66" spans="1:5" ht="19.25" customHeight="1" x14ac:dyDescent="0.7">
      <c r="A66" s="1554">
        <v>63</v>
      </c>
      <c r="B66" s="1552" t="s">
        <v>1949</v>
      </c>
      <c r="C66" s="1553" t="s">
        <v>1948</v>
      </c>
      <c r="D66" s="1552" t="s">
        <v>1947</v>
      </c>
      <c r="E66" s="1551" t="s">
        <v>1946</v>
      </c>
    </row>
    <row r="67" spans="1:5" ht="19.25" customHeight="1" x14ac:dyDescent="0.7">
      <c r="A67" s="1554">
        <v>64</v>
      </c>
      <c r="B67" s="1552" t="s">
        <v>1945</v>
      </c>
      <c r="C67" s="1553" t="s">
        <v>1944</v>
      </c>
      <c r="D67" s="1552" t="s">
        <v>1943</v>
      </c>
      <c r="E67" s="1551" t="s">
        <v>1942</v>
      </c>
    </row>
    <row r="68" spans="1:5" ht="19.25" customHeight="1" x14ac:dyDescent="0.7">
      <c r="A68" s="1554">
        <v>65</v>
      </c>
      <c r="B68" s="1552" t="s">
        <v>1941</v>
      </c>
      <c r="C68" s="1553" t="s">
        <v>1940</v>
      </c>
      <c r="D68" s="1552" t="s">
        <v>1939</v>
      </c>
      <c r="E68" s="1551" t="s">
        <v>1938</v>
      </c>
    </row>
    <row r="69" spans="1:5" ht="19.25" customHeight="1" x14ac:dyDescent="0.7">
      <c r="A69" s="1554">
        <v>66</v>
      </c>
      <c r="B69" s="1552" t="s">
        <v>1937</v>
      </c>
      <c r="C69" s="1553" t="s">
        <v>1936</v>
      </c>
      <c r="D69" s="1552" t="s">
        <v>1935</v>
      </c>
      <c r="E69" s="1551" t="s">
        <v>1934</v>
      </c>
    </row>
    <row r="70" spans="1:5" ht="19.25" customHeight="1" x14ac:dyDescent="0.7">
      <c r="A70" s="1554">
        <v>67</v>
      </c>
      <c r="B70" s="1552" t="s">
        <v>1933</v>
      </c>
      <c r="C70" s="1553" t="s">
        <v>1932</v>
      </c>
      <c r="D70" s="1552" t="s">
        <v>1931</v>
      </c>
      <c r="E70" s="1551" t="s">
        <v>1930</v>
      </c>
    </row>
    <row r="71" spans="1:5" ht="19.25" customHeight="1" x14ac:dyDescent="0.7">
      <c r="A71" s="1554">
        <v>68</v>
      </c>
      <c r="B71" s="1552" t="s">
        <v>1929</v>
      </c>
      <c r="C71" s="1553" t="s">
        <v>1928</v>
      </c>
      <c r="D71" s="1552" t="s">
        <v>1927</v>
      </c>
      <c r="E71" s="1551" t="s">
        <v>1926</v>
      </c>
    </row>
    <row r="72" spans="1:5" ht="19.25" customHeight="1" x14ac:dyDescent="0.7">
      <c r="A72" s="1554">
        <v>69</v>
      </c>
      <c r="B72" s="1552" t="s">
        <v>1925</v>
      </c>
      <c r="C72" s="1553" t="s">
        <v>1924</v>
      </c>
      <c r="D72" s="1552" t="s">
        <v>1923</v>
      </c>
      <c r="E72" s="1551" t="s">
        <v>1922</v>
      </c>
    </row>
    <row r="73" spans="1:5" ht="19.25" customHeight="1" x14ac:dyDescent="0.7">
      <c r="A73" s="1554">
        <v>70</v>
      </c>
      <c r="B73" s="1552" t="s">
        <v>1921</v>
      </c>
      <c r="C73" s="1553" t="s">
        <v>1920</v>
      </c>
      <c r="D73" s="1552" t="s">
        <v>1919</v>
      </c>
      <c r="E73" s="1551" t="s">
        <v>1918</v>
      </c>
    </row>
    <row r="74" spans="1:5" ht="19.25" customHeight="1" thickBot="1" x14ac:dyDescent="0.75">
      <c r="A74" s="1550">
        <v>71</v>
      </c>
      <c r="B74" s="1548" t="s">
        <v>1917</v>
      </c>
      <c r="C74" s="1549" t="s">
        <v>1916</v>
      </c>
      <c r="D74" s="1548" t="s">
        <v>1915</v>
      </c>
      <c r="E74" s="227" t="s">
        <v>1914</v>
      </c>
    </row>
    <row r="75" spans="1:5" ht="13.15" thickTop="1" x14ac:dyDescent="0.7"/>
  </sheetData>
  <mergeCells count="3">
    <mergeCell ref="A2:B2"/>
    <mergeCell ref="C2:E2"/>
    <mergeCell ref="C3:D3"/>
  </mergeCells>
  <phoneticPr fontId="10"/>
  <pageMargins left="0.59055118110236227" right="0.59055118110236227" top="0.19685039370078741" bottom="0.59055118110236227" header="0.31496062992125984" footer="0.39370078740157483"/>
  <pageSetup paperSize="8" orientation="landscape" r:id="rId1"/>
  <headerFooter>
    <oddFooter>&amp;C&amp;"ＭＳ ゴシック,標準"－ &amp;A －</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49ECD-2782-4352-AD1F-10856BEC9E3B}">
  <sheetPr>
    <tabColor rgb="FFFFC000"/>
    <pageSetUpPr fitToPage="1"/>
  </sheetPr>
  <dimension ref="A2:S19"/>
  <sheetViews>
    <sheetView workbookViewId="0"/>
  </sheetViews>
  <sheetFormatPr defaultColWidth="2.1875" defaultRowHeight="12.75" x14ac:dyDescent="0.7"/>
  <cols>
    <col min="1" max="1" width="32.875" style="1" bestFit="1" customWidth="1"/>
    <col min="2" max="2" width="8.6875" style="252" customWidth="1"/>
    <col min="3" max="3" width="27.875" style="1" customWidth="1"/>
    <col min="4" max="4" width="13.125" style="2" customWidth="1"/>
    <col min="5" max="5" width="2.125" style="1" customWidth="1"/>
    <col min="6" max="16384" width="2.1875" style="1"/>
  </cols>
  <sheetData>
    <row r="2" spans="1:19" ht="14.65" thickBot="1" x14ac:dyDescent="0.75">
      <c r="A2" s="4" t="s">
        <v>2252</v>
      </c>
      <c r="C2" s="4"/>
      <c r="D2" s="5"/>
      <c r="E2" s="4"/>
      <c r="F2" s="4"/>
      <c r="G2" s="4"/>
      <c r="H2" s="4"/>
      <c r="I2" s="4"/>
      <c r="J2" s="4"/>
      <c r="K2" s="4"/>
      <c r="L2" s="4"/>
      <c r="M2" s="4"/>
      <c r="N2" s="4"/>
      <c r="O2" s="4"/>
      <c r="P2" s="4"/>
      <c r="Q2" s="4"/>
      <c r="R2" s="4"/>
      <c r="S2" s="4"/>
    </row>
    <row r="3" spans="1:19" ht="17.75" customHeight="1" thickTop="1" thickBot="1" x14ac:dyDescent="0.75">
      <c r="A3" s="1578" t="s">
        <v>555</v>
      </c>
      <c r="B3" s="2897" t="s">
        <v>1912</v>
      </c>
      <c r="C3" s="2897"/>
      <c r="D3" s="320" t="s">
        <v>1911</v>
      </c>
    </row>
    <row r="4" spans="1:19" ht="45" customHeight="1" thickTop="1" x14ac:dyDescent="0.7">
      <c r="A4" s="1577" t="s">
        <v>1308</v>
      </c>
      <c r="B4" s="1576" t="s">
        <v>2251</v>
      </c>
      <c r="C4" s="1575" t="s">
        <v>2250</v>
      </c>
      <c r="D4" s="536" t="s">
        <v>2249</v>
      </c>
    </row>
    <row r="5" spans="1:19" ht="45" customHeight="1" x14ac:dyDescent="0.7">
      <c r="A5" s="1573" t="s">
        <v>1302</v>
      </c>
      <c r="B5" s="1572" t="s">
        <v>2248</v>
      </c>
      <c r="C5" s="921" t="s">
        <v>2247</v>
      </c>
      <c r="D5" s="527" t="s">
        <v>2246</v>
      </c>
    </row>
    <row r="6" spans="1:19" ht="45" customHeight="1" x14ac:dyDescent="0.7">
      <c r="A6" s="1573" t="s">
        <v>1297</v>
      </c>
      <c r="B6" s="1572" t="s">
        <v>2245</v>
      </c>
      <c r="C6" s="923" t="s">
        <v>2244</v>
      </c>
      <c r="D6" s="527" t="s">
        <v>2243</v>
      </c>
    </row>
    <row r="7" spans="1:19" ht="45" customHeight="1" x14ac:dyDescent="0.7">
      <c r="A7" s="1573" t="s">
        <v>2242</v>
      </c>
      <c r="B7" s="1572" t="s">
        <v>2241</v>
      </c>
      <c r="C7" s="921" t="s">
        <v>2240</v>
      </c>
      <c r="D7" s="527" t="s">
        <v>2239</v>
      </c>
    </row>
    <row r="8" spans="1:19" ht="45" customHeight="1" x14ac:dyDescent="0.7">
      <c r="A8" s="1573" t="s">
        <v>1290</v>
      </c>
      <c r="B8" s="1572" t="s">
        <v>2238</v>
      </c>
      <c r="C8" s="921" t="s">
        <v>2237</v>
      </c>
      <c r="D8" s="527" t="s">
        <v>2236</v>
      </c>
    </row>
    <row r="9" spans="1:19" ht="45" customHeight="1" x14ac:dyDescent="0.7">
      <c r="A9" s="1573" t="s">
        <v>1286</v>
      </c>
      <c r="B9" s="1572" t="s">
        <v>2235</v>
      </c>
      <c r="C9" s="921" t="s">
        <v>2234</v>
      </c>
      <c r="D9" s="527" t="s">
        <v>2233</v>
      </c>
    </row>
    <row r="10" spans="1:19" ht="45" customHeight="1" x14ac:dyDescent="0.7">
      <c r="A10" s="1573" t="s">
        <v>2232</v>
      </c>
      <c r="B10" s="1572" t="s">
        <v>2231</v>
      </c>
      <c r="C10" s="921" t="s">
        <v>2230</v>
      </c>
      <c r="D10" s="1574" t="s">
        <v>2229</v>
      </c>
    </row>
    <row r="11" spans="1:19" ht="45" customHeight="1" x14ac:dyDescent="0.7">
      <c r="A11" s="1573" t="s">
        <v>2228</v>
      </c>
      <c r="B11" s="1572" t="s">
        <v>2227</v>
      </c>
      <c r="C11" s="921" t="s">
        <v>2226</v>
      </c>
      <c r="D11" s="527" t="s">
        <v>2225</v>
      </c>
    </row>
    <row r="12" spans="1:19" ht="45" customHeight="1" x14ac:dyDescent="0.7">
      <c r="A12" s="1573" t="s">
        <v>2224</v>
      </c>
      <c r="B12" s="1572" t="s">
        <v>2223</v>
      </c>
      <c r="C12" s="921" t="s">
        <v>2222</v>
      </c>
      <c r="D12" s="527" t="s">
        <v>2221</v>
      </c>
    </row>
    <row r="13" spans="1:19" ht="45" customHeight="1" x14ac:dyDescent="0.7">
      <c r="A13" s="1573" t="s">
        <v>2220</v>
      </c>
      <c r="B13" s="1572" t="s">
        <v>2219</v>
      </c>
      <c r="C13" s="921" t="s">
        <v>2218</v>
      </c>
      <c r="D13" s="527" t="s">
        <v>2217</v>
      </c>
    </row>
    <row r="14" spans="1:19" ht="45" customHeight="1" x14ac:dyDescent="0.7">
      <c r="A14" s="1573" t="s">
        <v>2216</v>
      </c>
      <c r="B14" s="1572" t="s">
        <v>1988</v>
      </c>
      <c r="C14" s="921" t="s">
        <v>2215</v>
      </c>
      <c r="D14" s="527" t="s">
        <v>2214</v>
      </c>
    </row>
    <row r="15" spans="1:19" ht="45" customHeight="1" x14ac:dyDescent="0.7">
      <c r="A15" s="1573" t="s">
        <v>2213</v>
      </c>
      <c r="B15" s="1572" t="s">
        <v>2212</v>
      </c>
      <c r="C15" s="921" t="s">
        <v>2211</v>
      </c>
      <c r="D15" s="527" t="s">
        <v>2210</v>
      </c>
    </row>
    <row r="16" spans="1:19" ht="45" customHeight="1" x14ac:dyDescent="0.7">
      <c r="A16" s="1573" t="s">
        <v>2209</v>
      </c>
      <c r="B16" s="1572" t="s">
        <v>2208</v>
      </c>
      <c r="C16" s="921" t="s">
        <v>2207</v>
      </c>
      <c r="D16" s="527" t="s">
        <v>2206</v>
      </c>
    </row>
    <row r="17" spans="1:4" ht="45" customHeight="1" x14ac:dyDescent="0.7">
      <c r="A17" s="1573" t="s">
        <v>2205</v>
      </c>
      <c r="B17" s="1572" t="s">
        <v>2204</v>
      </c>
      <c r="C17" s="921" t="s">
        <v>2203</v>
      </c>
      <c r="D17" s="527" t="s">
        <v>2202</v>
      </c>
    </row>
    <row r="18" spans="1:4" ht="45" customHeight="1" thickBot="1" x14ac:dyDescent="0.75">
      <c r="A18" s="1571" t="s">
        <v>2201</v>
      </c>
      <c r="B18" s="1570" t="s">
        <v>1924</v>
      </c>
      <c r="C18" s="914" t="s">
        <v>2200</v>
      </c>
      <c r="D18" s="523" t="s">
        <v>2199</v>
      </c>
    </row>
    <row r="19" spans="1:4" ht="13.15" thickTop="1" x14ac:dyDescent="0.7"/>
  </sheetData>
  <mergeCells count="1">
    <mergeCell ref="B3:C3"/>
  </mergeCells>
  <phoneticPr fontId="10"/>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75D34-1983-4BDA-9073-E219CE4B8B1B}">
  <sheetPr>
    <tabColor rgb="FFFFC000"/>
    <pageSetUpPr fitToPage="1"/>
  </sheetPr>
  <dimension ref="A2:AD39"/>
  <sheetViews>
    <sheetView workbookViewId="0"/>
  </sheetViews>
  <sheetFormatPr defaultColWidth="2.1875" defaultRowHeight="12.75" x14ac:dyDescent="0.7"/>
  <cols>
    <col min="1" max="1" width="25.625" style="36" customWidth="1"/>
    <col min="2" max="2" width="13.6875" style="36" customWidth="1"/>
    <col min="3" max="3" width="8.6875" style="1365" customWidth="1"/>
    <col min="4" max="4" width="24.125" style="1365" customWidth="1"/>
    <col min="5" max="5" width="10.875" style="714" customWidth="1"/>
    <col min="6" max="15" width="2.1875" style="36"/>
    <col min="16" max="16" width="2.1875" style="36" customWidth="1"/>
    <col min="17" max="16384" width="2.1875" style="36"/>
  </cols>
  <sheetData>
    <row r="2" spans="1:30" ht="14.65" thickBot="1" x14ac:dyDescent="0.75">
      <c r="A2" s="1832" t="s">
        <v>2402</v>
      </c>
      <c r="B2" s="1832"/>
      <c r="E2" s="1569"/>
      <c r="F2" s="59"/>
      <c r="G2" s="1569"/>
      <c r="H2" s="1569"/>
      <c r="I2" s="1569"/>
      <c r="J2" s="1569"/>
      <c r="K2" s="1569"/>
      <c r="L2" s="59"/>
      <c r="M2" s="59"/>
      <c r="N2" s="59"/>
      <c r="O2" s="1568"/>
      <c r="P2" s="1365"/>
      <c r="Q2" s="59"/>
      <c r="R2" s="59"/>
      <c r="S2" s="59"/>
      <c r="T2" s="59"/>
      <c r="U2" s="59"/>
      <c r="V2" s="59"/>
      <c r="W2" s="59"/>
      <c r="X2" s="59"/>
      <c r="Y2" s="59"/>
      <c r="Z2" s="59"/>
      <c r="AA2" s="59"/>
      <c r="AB2" s="59"/>
      <c r="AC2" s="59"/>
      <c r="AD2" s="59"/>
    </row>
    <row r="3" spans="1:30" ht="13.5" thickTop="1" thickBot="1" x14ac:dyDescent="0.75">
      <c r="A3" s="151" t="s">
        <v>1242</v>
      </c>
      <c r="B3" s="149" t="s">
        <v>1344</v>
      </c>
      <c r="C3" s="2813" t="s">
        <v>1912</v>
      </c>
      <c r="D3" s="2813"/>
      <c r="E3" s="1414" t="s">
        <v>1911</v>
      </c>
    </row>
    <row r="4" spans="1:30" ht="20.100000000000001" customHeight="1" thickTop="1" x14ac:dyDescent="0.7">
      <c r="A4" s="1587" t="s">
        <v>2401</v>
      </c>
      <c r="B4" s="283" t="s">
        <v>2344</v>
      </c>
      <c r="C4" s="1586" t="s">
        <v>2400</v>
      </c>
      <c r="D4" s="1585" t="s">
        <v>2399</v>
      </c>
      <c r="E4" s="1584" t="s">
        <v>2398</v>
      </c>
    </row>
    <row r="5" spans="1:30" ht="20.100000000000001" customHeight="1" x14ac:dyDescent="0.7">
      <c r="A5" s="1573" t="s">
        <v>2397</v>
      </c>
      <c r="B5" s="278" t="s">
        <v>2396</v>
      </c>
      <c r="C5" s="1582" t="s">
        <v>2395</v>
      </c>
      <c r="D5" s="959" t="s">
        <v>2394</v>
      </c>
      <c r="E5" s="1581" t="s">
        <v>2393</v>
      </c>
    </row>
    <row r="6" spans="1:30" ht="20.100000000000001" customHeight="1" x14ac:dyDescent="0.7">
      <c r="A6" s="1573" t="s">
        <v>2392</v>
      </c>
      <c r="B6" s="278" t="s">
        <v>2374</v>
      </c>
      <c r="C6" s="1582" t="s">
        <v>2391</v>
      </c>
      <c r="D6" s="959" t="s">
        <v>2390</v>
      </c>
      <c r="E6" s="1581" t="s">
        <v>2389</v>
      </c>
    </row>
    <row r="7" spans="1:30" ht="20.100000000000001" customHeight="1" x14ac:dyDescent="0.7">
      <c r="A7" s="1573" t="s">
        <v>2388</v>
      </c>
      <c r="B7" s="278" t="s">
        <v>1418</v>
      </c>
      <c r="C7" s="1582" t="s">
        <v>2387</v>
      </c>
      <c r="D7" s="959" t="s">
        <v>2386</v>
      </c>
      <c r="E7" s="1581" t="s">
        <v>2355</v>
      </c>
    </row>
    <row r="8" spans="1:30" ht="20.100000000000001" customHeight="1" x14ac:dyDescent="0.7">
      <c r="A8" s="1573" t="s">
        <v>2385</v>
      </c>
      <c r="B8" s="278" t="s">
        <v>1418</v>
      </c>
      <c r="C8" s="1582" t="s">
        <v>2384</v>
      </c>
      <c r="D8" s="959" t="s">
        <v>2383</v>
      </c>
      <c r="E8" s="1581" t="s">
        <v>2355</v>
      </c>
    </row>
    <row r="9" spans="1:30" ht="20.100000000000001" customHeight="1" x14ac:dyDescent="0.7">
      <c r="A9" s="1573" t="s">
        <v>2382</v>
      </c>
      <c r="B9" s="278" t="s">
        <v>1418</v>
      </c>
      <c r="C9" s="1582" t="s">
        <v>2381</v>
      </c>
      <c r="D9" s="1583" t="s">
        <v>2380</v>
      </c>
      <c r="E9" s="1581" t="s">
        <v>2355</v>
      </c>
    </row>
    <row r="10" spans="1:30" ht="20.100000000000001" customHeight="1" x14ac:dyDescent="0.7">
      <c r="A10" s="1573" t="s">
        <v>2379</v>
      </c>
      <c r="B10" s="278" t="s">
        <v>1437</v>
      </c>
      <c r="C10" s="1582" t="s">
        <v>2378</v>
      </c>
      <c r="D10" s="959" t="s">
        <v>2377</v>
      </c>
      <c r="E10" s="1581" t="s">
        <v>2376</v>
      </c>
    </row>
    <row r="11" spans="1:30" ht="20.100000000000001" customHeight="1" x14ac:dyDescent="0.7">
      <c r="A11" s="1573" t="s">
        <v>2375</v>
      </c>
      <c r="B11" s="278" t="s">
        <v>2374</v>
      </c>
      <c r="C11" s="1582" t="s">
        <v>2084</v>
      </c>
      <c r="D11" s="959" t="s">
        <v>2373</v>
      </c>
      <c r="E11" s="1581" t="s">
        <v>2372</v>
      </c>
    </row>
    <row r="12" spans="1:30" ht="20.100000000000001" customHeight="1" x14ac:dyDescent="0.7">
      <c r="A12" s="1573" t="s">
        <v>2371</v>
      </c>
      <c r="B12" s="278" t="s">
        <v>2370</v>
      </c>
      <c r="C12" s="1582" t="s">
        <v>2369</v>
      </c>
      <c r="D12" s="959" t="s">
        <v>2368</v>
      </c>
      <c r="E12" s="1581" t="s">
        <v>2367</v>
      </c>
    </row>
    <row r="13" spans="1:30" ht="20.100000000000001" customHeight="1" x14ac:dyDescent="0.7">
      <c r="A13" s="1573" t="s">
        <v>2366</v>
      </c>
      <c r="B13" s="278" t="s">
        <v>2365</v>
      </c>
      <c r="C13" s="1582" t="s">
        <v>2024</v>
      </c>
      <c r="D13" s="959" t="s">
        <v>2364</v>
      </c>
      <c r="E13" s="1581" t="s">
        <v>2363</v>
      </c>
    </row>
    <row r="14" spans="1:30" ht="20.100000000000001" customHeight="1" x14ac:dyDescent="0.7">
      <c r="A14" s="1573" t="s">
        <v>2362</v>
      </c>
      <c r="B14" s="278" t="s">
        <v>1367</v>
      </c>
      <c r="C14" s="1582" t="s">
        <v>2361</v>
      </c>
      <c r="D14" s="959" t="s">
        <v>2360</v>
      </c>
      <c r="E14" s="1581" t="s">
        <v>2359</v>
      </c>
    </row>
    <row r="15" spans="1:30" ht="20.100000000000001" customHeight="1" x14ac:dyDescent="0.7">
      <c r="A15" s="1573" t="s">
        <v>2358</v>
      </c>
      <c r="B15" s="278" t="s">
        <v>1418</v>
      </c>
      <c r="C15" s="1582" t="s">
        <v>2357</v>
      </c>
      <c r="D15" s="959" t="s">
        <v>2356</v>
      </c>
      <c r="E15" s="1581" t="s">
        <v>2355</v>
      </c>
    </row>
    <row r="16" spans="1:30" ht="20.100000000000001" customHeight="1" x14ac:dyDescent="0.7">
      <c r="A16" s="1573" t="s">
        <v>2354</v>
      </c>
      <c r="B16" s="278" t="s">
        <v>2353</v>
      </c>
      <c r="C16" s="1582" t="s">
        <v>2352</v>
      </c>
      <c r="D16" s="1005" t="s">
        <v>2351</v>
      </c>
      <c r="E16" s="1581" t="s">
        <v>2350</v>
      </c>
    </row>
    <row r="17" spans="1:5" ht="20.100000000000001" customHeight="1" x14ac:dyDescent="0.7">
      <c r="A17" s="1573" t="s">
        <v>2349</v>
      </c>
      <c r="B17" s="278" t="s">
        <v>2348</v>
      </c>
      <c r="C17" s="1582" t="s">
        <v>2334</v>
      </c>
      <c r="D17" s="959" t="s">
        <v>2347</v>
      </c>
      <c r="E17" s="1581" t="s">
        <v>2346</v>
      </c>
    </row>
    <row r="18" spans="1:5" ht="20.100000000000001" customHeight="1" x14ac:dyDescent="0.7">
      <c r="A18" s="1573" t="s">
        <v>2345</v>
      </c>
      <c r="B18" s="278" t="s">
        <v>2344</v>
      </c>
      <c r="C18" s="1582" t="s">
        <v>2343</v>
      </c>
      <c r="D18" s="959" t="s">
        <v>2342</v>
      </c>
      <c r="E18" s="1581" t="s">
        <v>2341</v>
      </c>
    </row>
    <row r="19" spans="1:5" ht="20.100000000000001" customHeight="1" x14ac:dyDescent="0.7">
      <c r="A19" s="1573" t="s">
        <v>2340</v>
      </c>
      <c r="B19" s="278" t="s">
        <v>1418</v>
      </c>
      <c r="C19" s="1582" t="s">
        <v>2339</v>
      </c>
      <c r="D19" s="959" t="s">
        <v>2338</v>
      </c>
      <c r="E19" s="1581" t="s">
        <v>2337</v>
      </c>
    </row>
    <row r="20" spans="1:5" ht="20.100000000000001" customHeight="1" x14ac:dyDescent="0.7">
      <c r="A20" s="1573" t="s">
        <v>2336</v>
      </c>
      <c r="B20" s="278" t="s">
        <v>2335</v>
      </c>
      <c r="C20" s="1582" t="s">
        <v>2334</v>
      </c>
      <c r="D20" s="959" t="s">
        <v>2333</v>
      </c>
      <c r="E20" s="1581" t="s">
        <v>2332</v>
      </c>
    </row>
    <row r="21" spans="1:5" ht="20.100000000000001" customHeight="1" x14ac:dyDescent="0.7">
      <c r="A21" s="1573" t="s">
        <v>2331</v>
      </c>
      <c r="B21" s="278" t="s">
        <v>2330</v>
      </c>
      <c r="C21" s="1582" t="s">
        <v>2329</v>
      </c>
      <c r="D21" s="959" t="s">
        <v>2328</v>
      </c>
      <c r="E21" s="1581" t="s">
        <v>2327</v>
      </c>
    </row>
    <row r="22" spans="1:5" ht="20.100000000000001" customHeight="1" x14ac:dyDescent="0.7">
      <c r="A22" s="1573" t="s">
        <v>2326</v>
      </c>
      <c r="B22" s="278" t="s">
        <v>2325</v>
      </c>
      <c r="C22" s="1582" t="s">
        <v>2324</v>
      </c>
      <c r="D22" s="959" t="s">
        <v>2323</v>
      </c>
      <c r="E22" s="1581" t="s">
        <v>2322</v>
      </c>
    </row>
    <row r="23" spans="1:5" ht="20.100000000000001" customHeight="1" x14ac:dyDescent="0.7">
      <c r="A23" s="1573" t="s">
        <v>2321</v>
      </c>
      <c r="B23" s="278" t="s">
        <v>2320</v>
      </c>
      <c r="C23" s="1582" t="s">
        <v>2319</v>
      </c>
      <c r="D23" s="959" t="s">
        <v>2318</v>
      </c>
      <c r="E23" s="1581" t="s">
        <v>2317</v>
      </c>
    </row>
    <row r="24" spans="1:5" ht="20.100000000000001" customHeight="1" x14ac:dyDescent="0.7">
      <c r="A24" s="1573" t="s">
        <v>2316</v>
      </c>
      <c r="B24" s="278" t="s">
        <v>2315</v>
      </c>
      <c r="C24" s="1582" t="s">
        <v>2314</v>
      </c>
      <c r="D24" s="959" t="s">
        <v>2313</v>
      </c>
      <c r="E24" s="1581" t="s">
        <v>2312</v>
      </c>
    </row>
    <row r="25" spans="1:5" ht="20.100000000000001" customHeight="1" x14ac:dyDescent="0.7">
      <c r="A25" s="1573" t="s">
        <v>2311</v>
      </c>
      <c r="B25" s="278" t="s">
        <v>1396</v>
      </c>
      <c r="C25" s="1582" t="s">
        <v>2310</v>
      </c>
      <c r="D25" s="959" t="s">
        <v>2309</v>
      </c>
      <c r="E25" s="1581" t="s">
        <v>2308</v>
      </c>
    </row>
    <row r="26" spans="1:5" ht="20.100000000000001" customHeight="1" x14ac:dyDescent="0.7">
      <c r="A26" s="1573" t="s">
        <v>2307</v>
      </c>
      <c r="B26" s="278" t="s">
        <v>1388</v>
      </c>
      <c r="C26" s="1582" t="s">
        <v>2306</v>
      </c>
      <c r="D26" s="959" t="s">
        <v>2305</v>
      </c>
      <c r="E26" s="1581" t="s">
        <v>2304</v>
      </c>
    </row>
    <row r="27" spans="1:5" ht="20.100000000000001" customHeight="1" x14ac:dyDescent="0.7">
      <c r="A27" s="1573" t="s">
        <v>2303</v>
      </c>
      <c r="B27" s="278" t="s">
        <v>1377</v>
      </c>
      <c r="C27" s="1582" t="s">
        <v>2302</v>
      </c>
      <c r="D27" s="1583" t="s">
        <v>2301</v>
      </c>
      <c r="E27" s="1581" t="s">
        <v>2300</v>
      </c>
    </row>
    <row r="28" spans="1:5" ht="20.100000000000001" customHeight="1" x14ac:dyDescent="0.7">
      <c r="A28" s="1573" t="s">
        <v>2299</v>
      </c>
      <c r="B28" s="278" t="s">
        <v>1373</v>
      </c>
      <c r="C28" s="1582" t="s">
        <v>2084</v>
      </c>
      <c r="D28" s="959" t="s">
        <v>2298</v>
      </c>
      <c r="E28" s="1581" t="s">
        <v>2297</v>
      </c>
    </row>
    <row r="29" spans="1:5" ht="20.100000000000001" customHeight="1" x14ac:dyDescent="0.7">
      <c r="A29" s="1573" t="s">
        <v>2296</v>
      </c>
      <c r="B29" s="278" t="s">
        <v>2295</v>
      </c>
      <c r="C29" s="1582" t="s">
        <v>2294</v>
      </c>
      <c r="D29" s="1005" t="s">
        <v>2293</v>
      </c>
      <c r="E29" s="1581" t="s">
        <v>2292</v>
      </c>
    </row>
    <row r="30" spans="1:5" ht="20.100000000000001" customHeight="1" x14ac:dyDescent="0.7">
      <c r="A30" s="1573" t="s">
        <v>2291</v>
      </c>
      <c r="B30" s="278" t="s">
        <v>2290</v>
      </c>
      <c r="C30" s="1582" t="s">
        <v>2289</v>
      </c>
      <c r="D30" s="959" t="s">
        <v>2288</v>
      </c>
      <c r="E30" s="1581" t="s">
        <v>2287</v>
      </c>
    </row>
    <row r="31" spans="1:5" ht="20.100000000000001" customHeight="1" x14ac:dyDescent="0.7">
      <c r="A31" s="1573" t="s">
        <v>2286</v>
      </c>
      <c r="B31" s="278" t="s">
        <v>2260</v>
      </c>
      <c r="C31" s="1582" t="s">
        <v>2285</v>
      </c>
      <c r="D31" s="959" t="s">
        <v>2284</v>
      </c>
      <c r="E31" s="1581" t="s">
        <v>2283</v>
      </c>
    </row>
    <row r="32" spans="1:5" ht="20.100000000000001" customHeight="1" x14ac:dyDescent="0.7">
      <c r="A32" s="1573" t="s">
        <v>2282</v>
      </c>
      <c r="B32" s="278" t="s">
        <v>2260</v>
      </c>
      <c r="C32" s="1582" t="s">
        <v>2281</v>
      </c>
      <c r="D32" s="1005" t="s">
        <v>2280</v>
      </c>
      <c r="E32" s="1581" t="s">
        <v>2279</v>
      </c>
    </row>
    <row r="33" spans="1:5" ht="20.100000000000001" customHeight="1" x14ac:dyDescent="0.7">
      <c r="A33" s="1573" t="s">
        <v>2278</v>
      </c>
      <c r="B33" s="278" t="s">
        <v>2277</v>
      </c>
      <c r="C33" s="1582" t="s">
        <v>2276</v>
      </c>
      <c r="D33" s="959" t="s">
        <v>2275</v>
      </c>
      <c r="E33" s="1581" t="s">
        <v>2274</v>
      </c>
    </row>
    <row r="34" spans="1:5" ht="20.100000000000001" customHeight="1" x14ac:dyDescent="0.7">
      <c r="A34" s="1573" t="s">
        <v>2273</v>
      </c>
      <c r="B34" s="278" t="s">
        <v>2272</v>
      </c>
      <c r="C34" s="1582" t="s">
        <v>2271</v>
      </c>
      <c r="D34" s="959" t="s">
        <v>2270</v>
      </c>
      <c r="E34" s="1581" t="s">
        <v>2269</v>
      </c>
    </row>
    <row r="35" spans="1:5" ht="20.100000000000001" customHeight="1" x14ac:dyDescent="0.7">
      <c r="A35" s="1573" t="s">
        <v>1378</v>
      </c>
      <c r="B35" s="278" t="s">
        <v>2268</v>
      </c>
      <c r="C35" s="1582" t="s">
        <v>2267</v>
      </c>
      <c r="D35" s="959" t="s">
        <v>2266</v>
      </c>
      <c r="E35" s="1581" t="s">
        <v>2265</v>
      </c>
    </row>
    <row r="36" spans="1:5" ht="20.100000000000001" customHeight="1" x14ac:dyDescent="0.7">
      <c r="A36" s="1573" t="s">
        <v>1371</v>
      </c>
      <c r="B36" s="278" t="s">
        <v>2260</v>
      </c>
      <c r="C36" s="1582" t="s">
        <v>2264</v>
      </c>
      <c r="D36" s="959" t="s">
        <v>2263</v>
      </c>
      <c r="E36" s="1581" t="s">
        <v>2262</v>
      </c>
    </row>
    <row r="37" spans="1:5" ht="20.100000000000001" customHeight="1" x14ac:dyDescent="0.7">
      <c r="A37" s="1573" t="s">
        <v>2261</v>
      </c>
      <c r="B37" s="278" t="s">
        <v>2260</v>
      </c>
      <c r="C37" s="1582" t="s">
        <v>2259</v>
      </c>
      <c r="D37" s="959" t="s">
        <v>2258</v>
      </c>
      <c r="E37" s="1581" t="s">
        <v>2257</v>
      </c>
    </row>
    <row r="38" spans="1:5" ht="20.100000000000001" customHeight="1" thickBot="1" x14ac:dyDescent="0.75">
      <c r="A38" s="1571" t="s">
        <v>2256</v>
      </c>
      <c r="B38" s="273" t="s">
        <v>2255</v>
      </c>
      <c r="C38" s="1580" t="s">
        <v>2068</v>
      </c>
      <c r="D38" s="945" t="s">
        <v>2254</v>
      </c>
      <c r="E38" s="1579" t="s">
        <v>2253</v>
      </c>
    </row>
    <row r="39" spans="1:5" ht="13.15" thickTop="1" x14ac:dyDescent="0.7"/>
  </sheetData>
  <mergeCells count="2">
    <mergeCell ref="A2:B2"/>
    <mergeCell ref="C3:D3"/>
  </mergeCells>
  <phoneticPr fontId="10"/>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CDD06-9344-433F-92C0-3E518C6432AA}">
  <sheetPr>
    <tabColor rgb="FFFFC000"/>
    <pageSetUpPr fitToPage="1"/>
  </sheetPr>
  <dimension ref="A2:AC11"/>
  <sheetViews>
    <sheetView workbookViewId="0"/>
  </sheetViews>
  <sheetFormatPr defaultColWidth="2.1875" defaultRowHeight="12.75" x14ac:dyDescent="0.7"/>
  <cols>
    <col min="1" max="1" width="29.625" style="1" customWidth="1"/>
    <col min="2" max="2" width="11.1875" style="2" customWidth="1"/>
    <col min="3" max="3" width="26.625" style="1" customWidth="1"/>
    <col min="4" max="4" width="15" style="1" customWidth="1"/>
    <col min="5" max="16384" width="2.1875" style="1"/>
  </cols>
  <sheetData>
    <row r="2" spans="1:29" ht="14.65" thickBot="1" x14ac:dyDescent="0.75">
      <c r="A2" s="2642" t="s">
        <v>2424</v>
      </c>
      <c r="B2" s="2642"/>
      <c r="C2" s="2642"/>
      <c r="D2" s="2642"/>
      <c r="E2" s="4"/>
      <c r="F2" s="4"/>
      <c r="G2" s="5"/>
      <c r="H2" s="5"/>
      <c r="I2" s="5"/>
      <c r="J2" s="5"/>
      <c r="K2" s="4"/>
      <c r="L2" s="4"/>
      <c r="M2" s="4"/>
      <c r="N2" s="1547"/>
      <c r="O2" s="230"/>
      <c r="P2" s="4"/>
      <c r="Q2" s="4"/>
      <c r="R2" s="4"/>
      <c r="S2" s="4"/>
      <c r="T2" s="4"/>
      <c r="U2" s="4"/>
      <c r="V2" s="4"/>
      <c r="W2" s="4"/>
      <c r="X2" s="4"/>
      <c r="Y2" s="4"/>
      <c r="Z2" s="4"/>
      <c r="AA2" s="4"/>
      <c r="AB2" s="4"/>
      <c r="AC2" s="4"/>
    </row>
    <row r="3" spans="1:29" ht="27" customHeight="1" thickTop="1" thickBot="1" x14ac:dyDescent="0.75">
      <c r="A3" s="324" t="s">
        <v>555</v>
      </c>
      <c r="B3" s="1881" t="s">
        <v>1912</v>
      </c>
      <c r="C3" s="1880"/>
      <c r="D3" s="99" t="s">
        <v>1911</v>
      </c>
    </row>
    <row r="4" spans="1:29" ht="40.5" customHeight="1" thickTop="1" x14ac:dyDescent="0.7">
      <c r="A4" s="1594" t="s">
        <v>2423</v>
      </c>
      <c r="B4" s="1593" t="s">
        <v>2196</v>
      </c>
      <c r="C4" s="1592" t="s">
        <v>2195</v>
      </c>
      <c r="D4" s="1543" t="s">
        <v>1908</v>
      </c>
    </row>
    <row r="5" spans="1:29" ht="40.5" customHeight="1" x14ac:dyDescent="0.7">
      <c r="A5" s="328" t="s">
        <v>2422</v>
      </c>
      <c r="B5" s="918" t="s">
        <v>2016</v>
      </c>
      <c r="C5" s="1589" t="s">
        <v>2421</v>
      </c>
      <c r="D5" s="45" t="s">
        <v>2014</v>
      </c>
    </row>
    <row r="6" spans="1:29" ht="40.5" customHeight="1" x14ac:dyDescent="0.7">
      <c r="A6" s="328" t="s">
        <v>2420</v>
      </c>
      <c r="B6" s="918" t="s">
        <v>2419</v>
      </c>
      <c r="C6" s="1589" t="s">
        <v>2418</v>
      </c>
      <c r="D6" s="45" t="s">
        <v>2417</v>
      </c>
    </row>
    <row r="7" spans="1:29" ht="40.5" customHeight="1" x14ac:dyDescent="0.7">
      <c r="A7" s="328" t="s">
        <v>2416</v>
      </c>
      <c r="B7" s="918" t="s">
        <v>2064</v>
      </c>
      <c r="C7" s="1589" t="s">
        <v>2415</v>
      </c>
      <c r="D7" s="45" t="s">
        <v>2414</v>
      </c>
    </row>
    <row r="8" spans="1:29" ht="40.5" customHeight="1" x14ac:dyDescent="0.7">
      <c r="A8" s="1591" t="s">
        <v>2413</v>
      </c>
      <c r="B8" s="1590" t="s">
        <v>2412</v>
      </c>
      <c r="C8" s="1589" t="s">
        <v>2411</v>
      </c>
      <c r="D8" s="45" t="s">
        <v>2410</v>
      </c>
    </row>
    <row r="9" spans="1:29" ht="40.5" customHeight="1" x14ac:dyDescent="0.7">
      <c r="A9" s="328" t="s">
        <v>2409</v>
      </c>
      <c r="B9" s="918" t="s">
        <v>2024</v>
      </c>
      <c r="C9" s="1589" t="s">
        <v>2408</v>
      </c>
      <c r="D9" s="45" t="s">
        <v>2407</v>
      </c>
    </row>
    <row r="10" spans="1:29" ht="40.5" customHeight="1" thickBot="1" x14ac:dyDescent="0.75">
      <c r="A10" s="326" t="s">
        <v>2406</v>
      </c>
      <c r="B10" s="911" t="s">
        <v>2405</v>
      </c>
      <c r="C10" s="1588" t="s">
        <v>2404</v>
      </c>
      <c r="D10" s="1506" t="s">
        <v>2403</v>
      </c>
    </row>
    <row r="11" spans="1:29" ht="13.15" thickTop="1" x14ac:dyDescent="0.7"/>
  </sheetData>
  <mergeCells count="2">
    <mergeCell ref="A2:D2"/>
    <mergeCell ref="B3:C3"/>
  </mergeCells>
  <phoneticPr fontId="10"/>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79CD2-EEB9-499C-9DE2-D010AE907F1A}">
  <sheetPr>
    <tabColor rgb="FFFFC000"/>
    <pageSetUpPr fitToPage="1"/>
  </sheetPr>
  <dimension ref="A2:AC16"/>
  <sheetViews>
    <sheetView workbookViewId="0"/>
  </sheetViews>
  <sheetFormatPr defaultColWidth="2.1875" defaultRowHeight="12.75" x14ac:dyDescent="0.7"/>
  <cols>
    <col min="1" max="1" width="28.125" style="1" customWidth="1"/>
    <col min="2" max="2" width="11.1875" style="2" customWidth="1"/>
    <col min="3" max="3" width="30" style="1" customWidth="1"/>
    <col min="4" max="4" width="13.6875" style="1" customWidth="1"/>
    <col min="5" max="16384" width="2.1875" style="1"/>
  </cols>
  <sheetData>
    <row r="2" spans="1:29" ht="14.65" thickBot="1" x14ac:dyDescent="0.75">
      <c r="A2" s="2642" t="s">
        <v>2469</v>
      </c>
      <c r="B2" s="2642"/>
      <c r="C2" s="2642"/>
      <c r="D2" s="2642"/>
      <c r="E2" s="4"/>
      <c r="F2" s="4"/>
      <c r="G2" s="5"/>
      <c r="H2" s="5"/>
      <c r="I2" s="5"/>
      <c r="J2" s="5"/>
      <c r="K2" s="4"/>
      <c r="L2" s="4"/>
      <c r="M2" s="4"/>
      <c r="N2" s="1547"/>
      <c r="O2" s="230"/>
      <c r="P2" s="4"/>
      <c r="Q2" s="4"/>
      <c r="R2" s="4"/>
      <c r="S2" s="4"/>
      <c r="T2" s="4"/>
      <c r="U2" s="4"/>
      <c r="V2" s="4"/>
      <c r="W2" s="4"/>
      <c r="X2" s="4"/>
      <c r="Y2" s="4"/>
      <c r="Z2" s="4"/>
      <c r="AA2" s="4"/>
      <c r="AB2" s="4"/>
      <c r="AC2" s="4"/>
    </row>
    <row r="3" spans="1:29" ht="27" customHeight="1" thickTop="1" thickBot="1" x14ac:dyDescent="0.75">
      <c r="A3" s="324" t="s">
        <v>555</v>
      </c>
      <c r="B3" s="1881" t="s">
        <v>1912</v>
      </c>
      <c r="C3" s="1880"/>
      <c r="D3" s="1600" t="s">
        <v>2468</v>
      </c>
    </row>
    <row r="4" spans="1:29" ht="40.5" customHeight="1" thickTop="1" x14ac:dyDescent="0.7">
      <c r="A4" s="1599" t="s">
        <v>2467</v>
      </c>
      <c r="B4" s="1593" t="s">
        <v>2466</v>
      </c>
      <c r="C4" s="1598" t="s">
        <v>2465</v>
      </c>
      <c r="D4" s="1597" t="s">
        <v>2464</v>
      </c>
    </row>
    <row r="5" spans="1:29" ht="40.5" customHeight="1" x14ac:dyDescent="0.7">
      <c r="A5" s="1542" t="s">
        <v>2463</v>
      </c>
      <c r="B5" s="918" t="s">
        <v>2462</v>
      </c>
      <c r="C5" s="1589" t="s">
        <v>2461</v>
      </c>
      <c r="D5" s="1596" t="s">
        <v>2460</v>
      </c>
    </row>
    <row r="6" spans="1:29" ht="40.5" customHeight="1" x14ac:dyDescent="0.7">
      <c r="A6" s="1542" t="s">
        <v>2459</v>
      </c>
      <c r="B6" s="918" t="s">
        <v>1906</v>
      </c>
      <c r="C6" s="1589" t="s">
        <v>2458</v>
      </c>
      <c r="D6" s="1596" t="s">
        <v>2457</v>
      </c>
    </row>
    <row r="7" spans="1:29" ht="40.5" customHeight="1" x14ac:dyDescent="0.7">
      <c r="A7" s="1542" t="s">
        <v>2456</v>
      </c>
      <c r="B7" s="918" t="s">
        <v>2455</v>
      </c>
      <c r="C7" s="1589" t="s">
        <v>2454</v>
      </c>
      <c r="D7" s="1596" t="s">
        <v>2453</v>
      </c>
    </row>
    <row r="8" spans="1:29" ht="40.5" customHeight="1" x14ac:dyDescent="0.7">
      <c r="A8" s="1542" t="s">
        <v>2452</v>
      </c>
      <c r="B8" s="918" t="s">
        <v>2450</v>
      </c>
      <c r="C8" s="1589" t="s">
        <v>2449</v>
      </c>
      <c r="D8" s="1596" t="s">
        <v>2448</v>
      </c>
    </row>
    <row r="9" spans="1:29" ht="40.5" customHeight="1" x14ac:dyDescent="0.7">
      <c r="A9" s="1540" t="s">
        <v>2451</v>
      </c>
      <c r="B9" s="918" t="s">
        <v>2450</v>
      </c>
      <c r="C9" s="1589" t="s">
        <v>2449</v>
      </c>
      <c r="D9" s="1596" t="s">
        <v>2448</v>
      </c>
    </row>
    <row r="10" spans="1:29" ht="40.5" customHeight="1" x14ac:dyDescent="0.7">
      <c r="A10" s="1542" t="s">
        <v>2447</v>
      </c>
      <c r="B10" s="918" t="s">
        <v>2446</v>
      </c>
      <c r="C10" s="1589" t="s">
        <v>2445</v>
      </c>
      <c r="D10" s="1596" t="s">
        <v>2444</v>
      </c>
    </row>
    <row r="11" spans="1:29" ht="40.5" customHeight="1" x14ac:dyDescent="0.7">
      <c r="A11" s="1542" t="s">
        <v>2443</v>
      </c>
      <c r="B11" s="918" t="s">
        <v>2442</v>
      </c>
      <c r="C11" s="1589" t="s">
        <v>2441</v>
      </c>
      <c r="D11" s="1596" t="s">
        <v>2440</v>
      </c>
    </row>
    <row r="12" spans="1:29" ht="40.5" customHeight="1" x14ac:dyDescent="0.7">
      <c r="A12" s="1542" t="s">
        <v>2439</v>
      </c>
      <c r="B12" s="918" t="s">
        <v>2438</v>
      </c>
      <c r="C12" s="1589" t="s">
        <v>2437</v>
      </c>
      <c r="D12" s="1596" t="s">
        <v>2436</v>
      </c>
    </row>
    <row r="13" spans="1:29" ht="40.5" customHeight="1" x14ac:dyDescent="0.7">
      <c r="A13" s="1542" t="s">
        <v>2435</v>
      </c>
      <c r="B13" s="918" t="s">
        <v>2434</v>
      </c>
      <c r="C13" s="1589" t="s">
        <v>2433</v>
      </c>
      <c r="D13" s="1596" t="s">
        <v>2432</v>
      </c>
    </row>
    <row r="14" spans="1:29" ht="40.5" customHeight="1" x14ac:dyDescent="0.7">
      <c r="A14" s="1542" t="s">
        <v>2431</v>
      </c>
      <c r="B14" s="1590" t="s">
        <v>2430</v>
      </c>
      <c r="C14" s="1589" t="s">
        <v>2429</v>
      </c>
      <c r="D14" s="1596" t="s">
        <v>2428</v>
      </c>
    </row>
    <row r="15" spans="1:29" ht="40.5" customHeight="1" thickBot="1" x14ac:dyDescent="0.75">
      <c r="A15" s="1539" t="s">
        <v>2427</v>
      </c>
      <c r="B15" s="911" t="s">
        <v>1936</v>
      </c>
      <c r="C15" s="1588" t="s">
        <v>2426</v>
      </c>
      <c r="D15" s="1595" t="s">
        <v>2425</v>
      </c>
    </row>
    <row r="16" spans="1:29" ht="13.15" thickTop="1" x14ac:dyDescent="0.7"/>
  </sheetData>
  <mergeCells count="2">
    <mergeCell ref="A2:D2"/>
    <mergeCell ref="B3:C3"/>
  </mergeCells>
  <phoneticPr fontId="10"/>
  <dataValidations count="1">
    <dataValidation imeMode="off" allowBlank="1" showInputMessage="1" showErrorMessage="1" sqref="D1:D1048576" xr:uid="{D771998B-D4E4-43F3-86A4-E42F9AE4FDB7}"/>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10389-06CF-44F1-BAF1-A084607EEC79}">
  <sheetPr>
    <tabColor rgb="FFFFC000"/>
    <pageSetUpPr fitToPage="1"/>
  </sheetPr>
  <dimension ref="A2:AD16"/>
  <sheetViews>
    <sheetView workbookViewId="0"/>
  </sheetViews>
  <sheetFormatPr defaultColWidth="2.1875" defaultRowHeight="12.75" x14ac:dyDescent="0.7"/>
  <cols>
    <col min="1" max="1" width="25" style="1" customWidth="1"/>
    <col min="2" max="2" width="9.875" style="1" bestFit="1" customWidth="1"/>
    <col min="3" max="3" width="8.375" style="1" bestFit="1" customWidth="1"/>
    <col min="4" max="4" width="29" style="1" customWidth="1"/>
    <col min="5" max="5" width="10.6875" style="2" bestFit="1" customWidth="1"/>
    <col min="6" max="16384" width="2.1875" style="1"/>
  </cols>
  <sheetData>
    <row r="2" spans="1:30" ht="14.65" thickBot="1" x14ac:dyDescent="0.75">
      <c r="A2" s="1673" t="s">
        <v>2524</v>
      </c>
      <c r="B2" s="1673"/>
      <c r="C2" s="1673"/>
      <c r="D2" s="1673"/>
      <c r="E2" s="1673"/>
      <c r="F2" s="4"/>
      <c r="G2" s="5"/>
      <c r="H2" s="5"/>
      <c r="I2" s="5"/>
      <c r="J2" s="5"/>
      <c r="K2" s="5"/>
      <c r="L2" s="4"/>
      <c r="M2" s="4"/>
      <c r="N2" s="4"/>
      <c r="O2" s="1547"/>
      <c r="P2" s="230"/>
      <c r="Q2" s="4"/>
      <c r="R2" s="4"/>
      <c r="S2" s="4"/>
      <c r="T2" s="4"/>
      <c r="U2" s="4"/>
      <c r="V2" s="4"/>
      <c r="W2" s="4"/>
      <c r="X2" s="4"/>
      <c r="Y2" s="4"/>
      <c r="Z2" s="4"/>
      <c r="AA2" s="4"/>
      <c r="AB2" s="4"/>
      <c r="AC2" s="4"/>
      <c r="AD2" s="4"/>
    </row>
    <row r="3" spans="1:30" ht="21.75" thickTop="1" thickBot="1" x14ac:dyDescent="0.75">
      <c r="A3" s="1616" t="s">
        <v>2523</v>
      </c>
      <c r="B3" s="519" t="s">
        <v>2522</v>
      </c>
      <c r="C3" s="2898" t="s">
        <v>2521</v>
      </c>
      <c r="D3" s="2899"/>
      <c r="E3" s="1615" t="s">
        <v>2468</v>
      </c>
    </row>
    <row r="4" spans="1:30" ht="40.5" customHeight="1" thickTop="1" x14ac:dyDescent="0.7">
      <c r="A4" s="1614" t="s">
        <v>2520</v>
      </c>
      <c r="B4" s="1613" t="s">
        <v>2519</v>
      </c>
      <c r="C4" s="1612" t="s">
        <v>2518</v>
      </c>
      <c r="D4" s="1611" t="s">
        <v>2517</v>
      </c>
      <c r="E4" s="1610" t="s">
        <v>2516</v>
      </c>
    </row>
    <row r="5" spans="1:30" ht="40.5" customHeight="1" x14ac:dyDescent="0.7">
      <c r="A5" s="311" t="s">
        <v>2515</v>
      </c>
      <c r="B5" s="1606" t="s">
        <v>2514</v>
      </c>
      <c r="C5" s="1582" t="s">
        <v>2513</v>
      </c>
      <c r="D5" s="1609" t="s">
        <v>2512</v>
      </c>
      <c r="E5" s="1604" t="s">
        <v>2511</v>
      </c>
    </row>
    <row r="6" spans="1:30" ht="40.5" customHeight="1" x14ac:dyDescent="0.7">
      <c r="A6" s="1607" t="s">
        <v>2510</v>
      </c>
      <c r="B6" s="1606" t="s">
        <v>2509</v>
      </c>
      <c r="C6" s="1582" t="s">
        <v>2508</v>
      </c>
      <c r="D6" s="1609" t="s">
        <v>2507</v>
      </c>
      <c r="E6" s="1604" t="s">
        <v>2506</v>
      </c>
    </row>
    <row r="7" spans="1:30" ht="40.5" customHeight="1" x14ac:dyDescent="0.7">
      <c r="A7" s="1607" t="s">
        <v>2505</v>
      </c>
      <c r="B7" s="1606" t="s">
        <v>2504</v>
      </c>
      <c r="C7" s="1582" t="s">
        <v>2503</v>
      </c>
      <c r="D7" s="1609" t="s">
        <v>2502</v>
      </c>
      <c r="E7" s="1604" t="s">
        <v>2501</v>
      </c>
    </row>
    <row r="8" spans="1:30" ht="40.5" customHeight="1" x14ac:dyDescent="0.7">
      <c r="A8" s="311" t="s">
        <v>2500</v>
      </c>
      <c r="B8" s="1606" t="s">
        <v>2499</v>
      </c>
      <c r="C8" s="1582" t="s">
        <v>1898</v>
      </c>
      <c r="D8" s="1605" t="s">
        <v>2498</v>
      </c>
      <c r="E8" s="1604" t="s">
        <v>2497</v>
      </c>
    </row>
    <row r="9" spans="1:30" ht="40.5" customHeight="1" x14ac:dyDescent="0.7">
      <c r="A9" s="311" t="s">
        <v>2496</v>
      </c>
      <c r="B9" s="1606" t="s">
        <v>2495</v>
      </c>
      <c r="C9" s="1582" t="s">
        <v>2472</v>
      </c>
      <c r="D9" s="1605" t="s">
        <v>2471</v>
      </c>
      <c r="E9" s="1604" t="s">
        <v>2470</v>
      </c>
    </row>
    <row r="10" spans="1:30" ht="40.5" customHeight="1" x14ac:dyDescent="0.7">
      <c r="A10" s="1607" t="s">
        <v>2494</v>
      </c>
      <c r="B10" s="1606" t="s">
        <v>2493</v>
      </c>
      <c r="C10" s="1582" t="s">
        <v>2492</v>
      </c>
      <c r="D10" s="1609" t="s">
        <v>2491</v>
      </c>
      <c r="E10" s="1604" t="s">
        <v>2490</v>
      </c>
    </row>
    <row r="11" spans="1:30" ht="40.5" customHeight="1" x14ac:dyDescent="0.7">
      <c r="A11" s="311" t="s">
        <v>2489</v>
      </c>
      <c r="B11" s="1606" t="s">
        <v>2488</v>
      </c>
      <c r="C11" s="2900" t="s">
        <v>2485</v>
      </c>
      <c r="D11" s="2901"/>
      <c r="E11" s="1604" t="s">
        <v>2484</v>
      </c>
    </row>
    <row r="12" spans="1:30" ht="40.5" customHeight="1" x14ac:dyDescent="0.7">
      <c r="A12" s="311" t="s">
        <v>2487</v>
      </c>
      <c r="B12" s="1606" t="s">
        <v>2486</v>
      </c>
      <c r="C12" s="2900" t="s">
        <v>2485</v>
      </c>
      <c r="D12" s="2901"/>
      <c r="E12" s="1604" t="s">
        <v>2484</v>
      </c>
    </row>
    <row r="13" spans="1:30" ht="40.5" customHeight="1" x14ac:dyDescent="0.7">
      <c r="A13" s="1607" t="s">
        <v>2483</v>
      </c>
      <c r="B13" s="1606" t="s">
        <v>2482</v>
      </c>
      <c r="C13" s="1582" t="s">
        <v>2477</v>
      </c>
      <c r="D13" s="1605" t="s">
        <v>2481</v>
      </c>
      <c r="E13" s="1604" t="s">
        <v>2480</v>
      </c>
    </row>
    <row r="14" spans="1:30" ht="40.5" customHeight="1" x14ac:dyDescent="0.7">
      <c r="A14" s="311" t="s">
        <v>2479</v>
      </c>
      <c r="B14" s="1606" t="s">
        <v>2478</v>
      </c>
      <c r="C14" s="1582" t="s">
        <v>2477</v>
      </c>
      <c r="D14" s="1605" t="s">
        <v>2476</v>
      </c>
      <c r="E14" s="1604" t="s">
        <v>2475</v>
      </c>
    </row>
    <row r="15" spans="1:30" ht="40.5" customHeight="1" thickBot="1" x14ac:dyDescent="0.75">
      <c r="A15" s="308" t="s">
        <v>2474</v>
      </c>
      <c r="B15" s="1603" t="s">
        <v>2473</v>
      </c>
      <c r="C15" s="1580" t="s">
        <v>2472</v>
      </c>
      <c r="D15" s="1602" t="s">
        <v>2471</v>
      </c>
      <c r="E15" s="1601" t="s">
        <v>2470</v>
      </c>
    </row>
    <row r="16" spans="1:30" ht="13.15" thickTop="1" x14ac:dyDescent="0.7"/>
  </sheetData>
  <mergeCells count="4">
    <mergeCell ref="A2:E2"/>
    <mergeCell ref="C3:D3"/>
    <mergeCell ref="C11:D11"/>
    <mergeCell ref="C12:D12"/>
  </mergeCells>
  <phoneticPr fontId="10"/>
  <dataValidations count="1">
    <dataValidation imeMode="off" allowBlank="1" showInputMessage="1" showErrorMessage="1" sqref="E3" xr:uid="{B49BB684-2CC8-4071-A681-42A25F74EEFA}"/>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517C7-C2DE-4594-820D-E96AF61C26A7}">
  <sheetPr>
    <tabColor rgb="FFFFC000"/>
    <pageSetUpPr fitToPage="1"/>
  </sheetPr>
  <dimension ref="A2:AD19"/>
  <sheetViews>
    <sheetView workbookViewId="0"/>
  </sheetViews>
  <sheetFormatPr defaultColWidth="2.1875" defaultRowHeight="12.75" x14ac:dyDescent="0.7"/>
  <cols>
    <col min="1" max="1" width="25" style="1" customWidth="1"/>
    <col min="2" max="2" width="9.875" style="1" bestFit="1" customWidth="1"/>
    <col min="3" max="3" width="8.375" style="1" bestFit="1" customWidth="1"/>
    <col min="4" max="4" width="29" style="1" customWidth="1"/>
    <col min="5" max="5" width="10.6875" style="2" bestFit="1" customWidth="1"/>
    <col min="6" max="16384" width="2.1875" style="1"/>
  </cols>
  <sheetData>
    <row r="2" spans="1:30" ht="14.65" thickBot="1" x14ac:dyDescent="0.75">
      <c r="A2" s="1673" t="s">
        <v>2583</v>
      </c>
      <c r="B2" s="1673"/>
      <c r="C2" s="1673"/>
      <c r="D2" s="1673"/>
      <c r="E2" s="1673"/>
      <c r="F2" s="4"/>
      <c r="G2" s="5"/>
      <c r="H2" s="5"/>
      <c r="I2" s="5"/>
      <c r="J2" s="5"/>
      <c r="K2" s="5"/>
      <c r="L2" s="4"/>
      <c r="M2" s="4"/>
      <c r="N2" s="4"/>
      <c r="O2" s="1547"/>
      <c r="P2" s="230"/>
      <c r="Q2" s="4"/>
      <c r="R2" s="4"/>
      <c r="S2" s="4"/>
      <c r="T2" s="4"/>
      <c r="U2" s="4"/>
      <c r="V2" s="4"/>
      <c r="W2" s="4"/>
      <c r="X2" s="4"/>
      <c r="Y2" s="4"/>
      <c r="Z2" s="4"/>
      <c r="AA2" s="4"/>
      <c r="AB2" s="4"/>
      <c r="AC2" s="4"/>
      <c r="AD2" s="4"/>
    </row>
    <row r="3" spans="1:30" ht="21.75" thickTop="1" thickBot="1" x14ac:dyDescent="0.75">
      <c r="A3" s="1616" t="s">
        <v>2523</v>
      </c>
      <c r="B3" s="519" t="s">
        <v>2522</v>
      </c>
      <c r="C3" s="2898" t="s">
        <v>2521</v>
      </c>
      <c r="D3" s="2899"/>
      <c r="E3" s="1615" t="s">
        <v>2468</v>
      </c>
    </row>
    <row r="4" spans="1:30" ht="40.5" customHeight="1" thickTop="1" x14ac:dyDescent="0.7">
      <c r="A4" s="1614" t="s">
        <v>2582</v>
      </c>
      <c r="B4" s="1613" t="s">
        <v>2581</v>
      </c>
      <c r="C4" s="1612" t="s">
        <v>2492</v>
      </c>
      <c r="D4" s="1619" t="s">
        <v>2580</v>
      </c>
      <c r="E4" s="1610" t="s">
        <v>2579</v>
      </c>
    </row>
    <row r="5" spans="1:30" ht="40.5" customHeight="1" x14ac:dyDescent="0.7">
      <c r="A5" s="311" t="s">
        <v>2578</v>
      </c>
      <c r="B5" s="1606" t="s">
        <v>2577</v>
      </c>
      <c r="C5" s="1582" t="s">
        <v>2492</v>
      </c>
      <c r="D5" s="1609" t="s">
        <v>2576</v>
      </c>
      <c r="E5" s="1604" t="s">
        <v>2575</v>
      </c>
    </row>
    <row r="6" spans="1:30" ht="40.5" customHeight="1" x14ac:dyDescent="0.7">
      <c r="A6" s="1607" t="s">
        <v>2574</v>
      </c>
      <c r="B6" s="1606" t="s">
        <v>2573</v>
      </c>
      <c r="C6" s="1582" t="s">
        <v>2466</v>
      </c>
      <c r="D6" s="1609" t="s">
        <v>2543</v>
      </c>
      <c r="E6" s="1604" t="s">
        <v>2572</v>
      </c>
    </row>
    <row r="7" spans="1:30" ht="40.5" customHeight="1" x14ac:dyDescent="0.7">
      <c r="A7" s="1607" t="s">
        <v>2571</v>
      </c>
      <c r="B7" s="1606" t="s">
        <v>2570</v>
      </c>
      <c r="C7" s="1582" t="s">
        <v>1910</v>
      </c>
      <c r="D7" s="1609" t="s">
        <v>2566</v>
      </c>
      <c r="E7" s="1604" t="s">
        <v>2569</v>
      </c>
    </row>
    <row r="8" spans="1:30" ht="40.5" customHeight="1" x14ac:dyDescent="0.7">
      <c r="A8" s="311" t="s">
        <v>2568</v>
      </c>
      <c r="B8" s="1606" t="s">
        <v>2567</v>
      </c>
      <c r="C8" s="1582" t="s">
        <v>1910</v>
      </c>
      <c r="D8" s="1609" t="s">
        <v>2566</v>
      </c>
      <c r="E8" s="1604" t="s">
        <v>2565</v>
      </c>
    </row>
    <row r="9" spans="1:30" ht="40.5" customHeight="1" x14ac:dyDescent="0.7">
      <c r="A9" s="311" t="s">
        <v>2564</v>
      </c>
      <c r="B9" s="1606" t="s">
        <v>2563</v>
      </c>
      <c r="C9" s="1582" t="s">
        <v>2548</v>
      </c>
      <c r="D9" s="1609" t="s">
        <v>2562</v>
      </c>
      <c r="E9" s="1604" t="s">
        <v>2561</v>
      </c>
    </row>
    <row r="10" spans="1:30" ht="40.5" customHeight="1" x14ac:dyDescent="0.7">
      <c r="A10" s="1607" t="s">
        <v>2560</v>
      </c>
      <c r="B10" s="1606" t="s">
        <v>2559</v>
      </c>
      <c r="C10" s="1582" t="s">
        <v>1906</v>
      </c>
      <c r="D10" s="1609" t="s">
        <v>2558</v>
      </c>
      <c r="E10" s="1604" t="s">
        <v>2457</v>
      </c>
    </row>
    <row r="11" spans="1:30" ht="40.5" customHeight="1" x14ac:dyDescent="0.7">
      <c r="A11" s="311" t="s">
        <v>2557</v>
      </c>
      <c r="B11" s="1606" t="s">
        <v>2556</v>
      </c>
      <c r="C11" s="1608" t="s">
        <v>2492</v>
      </c>
      <c r="D11" s="1605" t="s">
        <v>2555</v>
      </c>
      <c r="E11" s="1604" t="s">
        <v>2554</v>
      </c>
    </row>
    <row r="12" spans="1:30" ht="40.5" customHeight="1" x14ac:dyDescent="0.7">
      <c r="A12" s="1607" t="s">
        <v>2553</v>
      </c>
      <c r="B12" s="1606" t="s">
        <v>2552</v>
      </c>
      <c r="C12" s="1608" t="s">
        <v>2466</v>
      </c>
      <c r="D12" s="1609" t="s">
        <v>2543</v>
      </c>
      <c r="E12" s="1604" t="s">
        <v>2551</v>
      </c>
    </row>
    <row r="13" spans="1:30" ht="40.5" customHeight="1" x14ac:dyDescent="0.7">
      <c r="A13" s="1607" t="s">
        <v>2550</v>
      </c>
      <c r="B13" s="1606" t="s">
        <v>2549</v>
      </c>
      <c r="C13" s="1608" t="s">
        <v>2548</v>
      </c>
      <c r="D13" s="1609" t="s">
        <v>2547</v>
      </c>
      <c r="E13" s="1604" t="s">
        <v>2546</v>
      </c>
    </row>
    <row r="14" spans="1:30" ht="40.5" customHeight="1" x14ac:dyDescent="0.7">
      <c r="A14" s="1607" t="s">
        <v>2545</v>
      </c>
      <c r="B14" s="1606" t="s">
        <v>2544</v>
      </c>
      <c r="C14" s="1608" t="s">
        <v>2466</v>
      </c>
      <c r="D14" s="1609" t="s">
        <v>2543</v>
      </c>
      <c r="E14" s="1604" t="s">
        <v>2542</v>
      </c>
    </row>
    <row r="15" spans="1:30" ht="40.5" customHeight="1" x14ac:dyDescent="0.7">
      <c r="A15" s="1607" t="s">
        <v>2541</v>
      </c>
      <c r="B15" s="1606" t="s">
        <v>2540</v>
      </c>
      <c r="C15" s="1608" t="s">
        <v>2539</v>
      </c>
      <c r="D15" s="1609" t="s">
        <v>2538</v>
      </c>
      <c r="E15" s="1604" t="s">
        <v>2537</v>
      </c>
    </row>
    <row r="16" spans="1:30" ht="40.5" customHeight="1" x14ac:dyDescent="0.7">
      <c r="A16" s="1607" t="s">
        <v>2536</v>
      </c>
      <c r="B16" s="1606" t="s">
        <v>2535</v>
      </c>
      <c r="C16" s="1582" t="s">
        <v>2534</v>
      </c>
      <c r="D16" s="1605" t="s">
        <v>2533</v>
      </c>
      <c r="E16" s="1604" t="s">
        <v>2532</v>
      </c>
    </row>
    <row r="17" spans="1:5" ht="40.5" customHeight="1" x14ac:dyDescent="0.7">
      <c r="A17" s="1607" t="s">
        <v>2531</v>
      </c>
      <c r="B17" s="1606" t="s">
        <v>2530</v>
      </c>
      <c r="C17" s="1582" t="s">
        <v>2529</v>
      </c>
      <c r="D17" s="1605" t="s">
        <v>2528</v>
      </c>
      <c r="E17" s="1604" t="s">
        <v>2527</v>
      </c>
    </row>
    <row r="18" spans="1:5" ht="40.5" customHeight="1" thickBot="1" x14ac:dyDescent="0.75">
      <c r="A18" s="1618" t="s">
        <v>2526</v>
      </c>
      <c r="B18" s="1603" t="s">
        <v>2525</v>
      </c>
      <c r="C18" s="1580" t="s">
        <v>2466</v>
      </c>
      <c r="D18" s="1617" t="s">
        <v>2465</v>
      </c>
      <c r="E18" s="1601" t="s">
        <v>2464</v>
      </c>
    </row>
    <row r="19" spans="1:5" ht="13.15" thickTop="1" x14ac:dyDescent="0.7"/>
  </sheetData>
  <mergeCells count="2">
    <mergeCell ref="A2:E2"/>
    <mergeCell ref="C3:D3"/>
  </mergeCells>
  <phoneticPr fontId="10"/>
  <dataValidations count="1">
    <dataValidation imeMode="off" allowBlank="1" showInputMessage="1" showErrorMessage="1" sqref="E3" xr:uid="{096A2FA3-89C8-4721-9E39-A4CEA40DA8AA}"/>
  </dataValidations>
  <pageMargins left="0.59055118110236227" right="0.59055118110236227" top="0.19685039370078741" bottom="0.59055118110236227" header="0.31496062992125984" footer="0.39370078740157483"/>
  <pageSetup paperSize="9" orientation="portrait" r:id="rId1"/>
  <headerFooter>
    <oddFooter>&amp;C&amp;"ＭＳ ゴシック,標準"－ &amp;A －</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2F6EB-D006-4319-9AD6-47B4EED5DBF7}">
  <sheetPr>
    <tabColor rgb="FFFFC000"/>
    <pageSetUpPr fitToPage="1"/>
  </sheetPr>
  <dimension ref="A1:Y102"/>
  <sheetViews>
    <sheetView zoomScaleNormal="100" workbookViewId="0"/>
  </sheetViews>
  <sheetFormatPr defaultColWidth="2.1875" defaultRowHeight="12.75" x14ac:dyDescent="0.7"/>
  <cols>
    <col min="1" max="1" width="8.6875" style="1" customWidth="1"/>
    <col min="2" max="2" width="19.375" style="1" bestFit="1" customWidth="1"/>
    <col min="3" max="3" width="15.375" style="1" customWidth="1"/>
    <col min="4" max="4" width="51.1875" style="1" customWidth="1"/>
    <col min="5" max="5" width="7.1875" style="2" customWidth="1"/>
    <col min="6" max="6" width="26" style="1" customWidth="1"/>
    <col min="7" max="8" width="10.375" style="2" customWidth="1"/>
    <col min="9" max="9" width="31.375" style="1" bestFit="1" customWidth="1"/>
    <col min="10" max="16384" width="2.1875" style="1"/>
  </cols>
  <sheetData>
    <row r="1" spans="1:25" ht="14.25" x14ac:dyDescent="0.7">
      <c r="A1" s="4" t="s">
        <v>3163</v>
      </c>
    </row>
    <row r="2" spans="1:25" ht="14.65" thickBot="1" x14ac:dyDescent="0.75">
      <c r="A2" s="4"/>
      <c r="B2" s="5"/>
      <c r="C2" s="5"/>
      <c r="D2" s="5"/>
      <c r="E2" s="5"/>
      <c r="F2" s="5"/>
      <c r="G2" s="5"/>
      <c r="H2" s="5"/>
      <c r="I2" s="4"/>
      <c r="J2" s="1547"/>
      <c r="K2" s="230"/>
      <c r="L2" s="4"/>
      <c r="M2" s="4"/>
      <c r="N2" s="4"/>
      <c r="O2" s="4"/>
      <c r="P2" s="4"/>
      <c r="Q2" s="4"/>
      <c r="R2" s="4"/>
      <c r="S2" s="4"/>
      <c r="T2" s="4"/>
      <c r="U2" s="4"/>
      <c r="V2" s="4"/>
      <c r="W2" s="4"/>
      <c r="X2" s="4"/>
      <c r="Y2" s="4"/>
    </row>
    <row r="3" spans="1:25" ht="13.15" thickTop="1" x14ac:dyDescent="0.7">
      <c r="A3" s="2926" t="s">
        <v>178</v>
      </c>
      <c r="B3" s="2928" t="s">
        <v>3162</v>
      </c>
      <c r="C3" s="2930" t="s">
        <v>3161</v>
      </c>
      <c r="D3" s="2930" t="s">
        <v>1312</v>
      </c>
      <c r="E3" s="1988" t="s">
        <v>3160</v>
      </c>
      <c r="F3" s="1988"/>
      <c r="G3" s="1988"/>
      <c r="H3" s="1988"/>
      <c r="I3" s="2202"/>
    </row>
    <row r="4" spans="1:25" s="2" customFormat="1" ht="13.15" thickBot="1" x14ac:dyDescent="0.75">
      <c r="A4" s="2927"/>
      <c r="B4" s="2929"/>
      <c r="C4" s="2931"/>
      <c r="D4" s="2931"/>
      <c r="E4" s="1660" t="s">
        <v>3159</v>
      </c>
      <c r="F4" s="578" t="s">
        <v>3158</v>
      </c>
      <c r="G4" s="385" t="s">
        <v>3157</v>
      </c>
      <c r="H4" s="385" t="s">
        <v>3156</v>
      </c>
      <c r="I4" s="577" t="s">
        <v>3155</v>
      </c>
    </row>
    <row r="5" spans="1:25" s="230" customFormat="1" ht="24" customHeight="1" thickTop="1" x14ac:dyDescent="0.7">
      <c r="A5" s="2932" t="s">
        <v>801</v>
      </c>
      <c r="B5" s="1659" t="s">
        <v>3154</v>
      </c>
      <c r="C5" s="2933" t="s">
        <v>3153</v>
      </c>
      <c r="D5" s="1658" t="s">
        <v>3152</v>
      </c>
      <c r="E5" s="2934" t="s">
        <v>3151</v>
      </c>
      <c r="F5" s="2935" t="s">
        <v>3150</v>
      </c>
      <c r="G5" s="2936" t="s">
        <v>1904</v>
      </c>
      <c r="H5" s="2936" t="s">
        <v>3149</v>
      </c>
      <c r="I5" s="1657" t="s">
        <v>3148</v>
      </c>
    </row>
    <row r="6" spans="1:25" s="230" customFormat="1" ht="24" customHeight="1" x14ac:dyDescent="0.7">
      <c r="A6" s="2910"/>
      <c r="B6" s="1646" t="s">
        <v>3147</v>
      </c>
      <c r="C6" s="2914"/>
      <c r="D6" s="1645" t="s">
        <v>3146</v>
      </c>
      <c r="E6" s="2919"/>
      <c r="F6" s="2920"/>
      <c r="G6" s="2921"/>
      <c r="H6" s="2921"/>
      <c r="I6" s="1640" t="s">
        <v>3145</v>
      </c>
    </row>
    <row r="7" spans="1:25" s="230" customFormat="1" ht="24" customHeight="1" x14ac:dyDescent="0.7">
      <c r="A7" s="2925"/>
      <c r="B7" s="1656" t="s">
        <v>3002</v>
      </c>
      <c r="C7" s="1653" t="s">
        <v>3144</v>
      </c>
      <c r="D7" s="1653" t="s">
        <v>3143</v>
      </c>
      <c r="E7" s="1652" t="s">
        <v>3142</v>
      </c>
      <c r="F7" s="1651" t="s">
        <v>3141</v>
      </c>
      <c r="G7" s="1655" t="s">
        <v>3140</v>
      </c>
      <c r="H7" s="1655" t="s">
        <v>3139</v>
      </c>
      <c r="I7" s="1649" t="s">
        <v>3138</v>
      </c>
    </row>
    <row r="8" spans="1:25" s="230" customFormat="1" ht="24" customHeight="1" x14ac:dyDescent="0.7">
      <c r="A8" s="2904" t="s">
        <v>799</v>
      </c>
      <c r="B8" s="1639" t="s">
        <v>3137</v>
      </c>
      <c r="C8" s="1637" t="s">
        <v>3136</v>
      </c>
      <c r="D8" s="1637" t="s">
        <v>3135</v>
      </c>
      <c r="E8" s="1635" t="s">
        <v>3095</v>
      </c>
      <c r="F8" s="1634" t="s">
        <v>3113</v>
      </c>
      <c r="G8" s="1633" t="s">
        <v>3119</v>
      </c>
      <c r="H8" s="1633" t="s">
        <v>3134</v>
      </c>
      <c r="I8" s="1632" t="s">
        <v>3133</v>
      </c>
    </row>
    <row r="9" spans="1:25" s="230" customFormat="1" ht="24" customHeight="1" x14ac:dyDescent="0.7">
      <c r="A9" s="2910"/>
      <c r="B9" s="2912" t="s">
        <v>3132</v>
      </c>
      <c r="C9" s="1645" t="s">
        <v>3131</v>
      </c>
      <c r="D9" s="1645" t="s">
        <v>3130</v>
      </c>
      <c r="E9" s="2919" t="s">
        <v>3095</v>
      </c>
      <c r="F9" s="2912" t="s">
        <v>3129</v>
      </c>
      <c r="G9" s="2921" t="s">
        <v>3128</v>
      </c>
      <c r="H9" s="2921" t="s">
        <v>3127</v>
      </c>
      <c r="I9" s="2915" t="s">
        <v>3126</v>
      </c>
    </row>
    <row r="10" spans="1:25" s="230" customFormat="1" ht="24" customHeight="1" x14ac:dyDescent="0.7">
      <c r="A10" s="2910"/>
      <c r="B10" s="2912"/>
      <c r="C10" s="1645" t="s">
        <v>3125</v>
      </c>
      <c r="D10" s="1645" t="s">
        <v>3124</v>
      </c>
      <c r="E10" s="2919"/>
      <c r="F10" s="2912"/>
      <c r="G10" s="2921"/>
      <c r="H10" s="2921"/>
      <c r="I10" s="2915"/>
    </row>
    <row r="11" spans="1:25" s="230" customFormat="1" ht="24" customHeight="1" x14ac:dyDescent="0.7">
      <c r="A11" s="2910"/>
      <c r="B11" s="1642" t="s">
        <v>3123</v>
      </c>
      <c r="C11" s="1654" t="s">
        <v>3122</v>
      </c>
      <c r="D11" s="1645" t="s">
        <v>3114</v>
      </c>
      <c r="E11" s="1643" t="s">
        <v>3121</v>
      </c>
      <c r="F11" s="1646" t="s">
        <v>3120</v>
      </c>
      <c r="G11" s="1641" t="s">
        <v>3119</v>
      </c>
      <c r="H11" s="1641" t="s">
        <v>3118</v>
      </c>
      <c r="I11" s="1640" t="s">
        <v>3117</v>
      </c>
    </row>
    <row r="12" spans="1:25" s="230" customFormat="1" ht="24" customHeight="1" x14ac:dyDescent="0.7">
      <c r="A12" s="2910"/>
      <c r="B12" s="1646" t="s">
        <v>3116</v>
      </c>
      <c r="C12" s="1645" t="s">
        <v>3115</v>
      </c>
      <c r="D12" s="1645" t="s">
        <v>3114</v>
      </c>
      <c r="E12" s="2919" t="s">
        <v>3095</v>
      </c>
      <c r="F12" s="2920" t="s">
        <v>3113</v>
      </c>
      <c r="G12" s="1641" t="s">
        <v>3112</v>
      </c>
      <c r="H12" s="1641" t="s">
        <v>3107</v>
      </c>
      <c r="I12" s="2915" t="s">
        <v>3111</v>
      </c>
    </row>
    <row r="13" spans="1:25" s="230" customFormat="1" ht="24" customHeight="1" x14ac:dyDescent="0.7">
      <c r="A13" s="2910"/>
      <c r="B13" s="1646" t="s">
        <v>3110</v>
      </c>
      <c r="C13" s="1641" t="s">
        <v>3109</v>
      </c>
      <c r="D13" s="1645" t="s">
        <v>3108</v>
      </c>
      <c r="E13" s="2919"/>
      <c r="F13" s="2920"/>
      <c r="G13" s="1641" t="s">
        <v>3107</v>
      </c>
      <c r="H13" s="1641" t="s">
        <v>3107</v>
      </c>
      <c r="I13" s="2915"/>
    </row>
    <row r="14" spans="1:25" s="230" customFormat="1" ht="24" customHeight="1" x14ac:dyDescent="0.7">
      <c r="A14" s="2910"/>
      <c r="B14" s="1646" t="s">
        <v>3106</v>
      </c>
      <c r="C14" s="1645" t="s">
        <v>3105</v>
      </c>
      <c r="D14" s="1645" t="s">
        <v>3104</v>
      </c>
      <c r="E14" s="1643" t="s">
        <v>3103</v>
      </c>
      <c r="F14" s="1642" t="s">
        <v>3102</v>
      </c>
      <c r="G14" s="1641" t="s">
        <v>3101</v>
      </c>
      <c r="H14" s="1641" t="s">
        <v>3100</v>
      </c>
      <c r="I14" s="1640" t="s">
        <v>3099</v>
      </c>
    </row>
    <row r="15" spans="1:25" s="230" customFormat="1" ht="24" customHeight="1" x14ac:dyDescent="0.7">
      <c r="A15" s="2905"/>
      <c r="B15" s="1638" t="s">
        <v>3098</v>
      </c>
      <c r="C15" s="1631" t="s">
        <v>3097</v>
      </c>
      <c r="D15" s="1631" t="s">
        <v>3096</v>
      </c>
      <c r="E15" s="1630" t="s">
        <v>3095</v>
      </c>
      <c r="F15" s="1629" t="s">
        <v>3094</v>
      </c>
      <c r="G15" s="1628" t="s">
        <v>3093</v>
      </c>
      <c r="H15" s="1628" t="s">
        <v>3092</v>
      </c>
      <c r="I15" s="1627" t="s">
        <v>3091</v>
      </c>
    </row>
    <row r="16" spans="1:25" s="230" customFormat="1" ht="24" customHeight="1" x14ac:dyDescent="0.7">
      <c r="A16" s="2904" t="s">
        <v>797</v>
      </c>
      <c r="B16" s="2911" t="s">
        <v>3090</v>
      </c>
      <c r="C16" s="1637" t="s">
        <v>3089</v>
      </c>
      <c r="D16" s="1637" t="s">
        <v>3088</v>
      </c>
      <c r="E16" s="2908" t="s">
        <v>3069</v>
      </c>
      <c r="F16" s="2906" t="s">
        <v>3087</v>
      </c>
      <c r="G16" s="1633" t="s">
        <v>3086</v>
      </c>
      <c r="H16" s="2917" t="s">
        <v>3085</v>
      </c>
      <c r="I16" s="1632" t="s">
        <v>3084</v>
      </c>
    </row>
    <row r="17" spans="1:9" s="230" customFormat="1" ht="24" customHeight="1" x14ac:dyDescent="0.7">
      <c r="A17" s="2910"/>
      <c r="B17" s="2912"/>
      <c r="C17" s="1645" t="s">
        <v>3083</v>
      </c>
      <c r="D17" s="1645" t="s">
        <v>3082</v>
      </c>
      <c r="E17" s="2919"/>
      <c r="F17" s="2920"/>
      <c r="G17" s="1641" t="s">
        <v>3081</v>
      </c>
      <c r="H17" s="2921"/>
      <c r="I17" s="1640" t="s">
        <v>3080</v>
      </c>
    </row>
    <row r="18" spans="1:9" s="230" customFormat="1" ht="24" customHeight="1" x14ac:dyDescent="0.7">
      <c r="A18" s="2910"/>
      <c r="B18" s="2912"/>
      <c r="C18" s="1645" t="s">
        <v>3079</v>
      </c>
      <c r="D18" s="1645" t="s">
        <v>3078</v>
      </c>
      <c r="E18" s="1643" t="s">
        <v>3077</v>
      </c>
      <c r="F18" s="1646" t="s">
        <v>3076</v>
      </c>
      <c r="G18" s="1641" t="s">
        <v>3075</v>
      </c>
      <c r="H18" s="1641" t="s">
        <v>3074</v>
      </c>
      <c r="I18" s="1640" t="s">
        <v>3073</v>
      </c>
    </row>
    <row r="19" spans="1:9" s="230" customFormat="1" ht="24" customHeight="1" x14ac:dyDescent="0.7">
      <c r="A19" s="2910"/>
      <c r="B19" s="1646" t="s">
        <v>3072</v>
      </c>
      <c r="C19" s="1645" t="s">
        <v>3071</v>
      </c>
      <c r="D19" s="1645" t="s">
        <v>3070</v>
      </c>
      <c r="E19" s="1643" t="s">
        <v>3069</v>
      </c>
      <c r="F19" s="1642" t="s">
        <v>3068</v>
      </c>
      <c r="G19" s="1641" t="s">
        <v>3067</v>
      </c>
      <c r="H19" s="1641" t="s">
        <v>3066</v>
      </c>
      <c r="I19" s="1640" t="s">
        <v>3065</v>
      </c>
    </row>
    <row r="20" spans="1:9" s="230" customFormat="1" ht="24" customHeight="1" x14ac:dyDescent="0.7">
      <c r="A20" s="2905"/>
      <c r="B20" s="1638" t="s">
        <v>3064</v>
      </c>
      <c r="C20" s="1631" t="s">
        <v>3063</v>
      </c>
      <c r="D20" s="1631" t="s">
        <v>3062</v>
      </c>
      <c r="E20" s="1630" t="s">
        <v>3061</v>
      </c>
      <c r="F20" s="1629" t="s">
        <v>3060</v>
      </c>
      <c r="G20" s="1628" t="s">
        <v>3059</v>
      </c>
      <c r="H20" s="1628" t="s">
        <v>3058</v>
      </c>
      <c r="I20" s="1627" t="s">
        <v>3057</v>
      </c>
    </row>
    <row r="21" spans="1:9" s="230" customFormat="1" ht="24" customHeight="1" x14ac:dyDescent="0.7">
      <c r="A21" s="2904" t="s">
        <v>796</v>
      </c>
      <c r="B21" s="1639" t="s">
        <v>3056</v>
      </c>
      <c r="C21" s="1637" t="s">
        <v>3055</v>
      </c>
      <c r="D21" s="1637" t="s">
        <v>3054</v>
      </c>
      <c r="E21" s="1635" t="s">
        <v>3053</v>
      </c>
      <c r="F21" s="1639" t="s">
        <v>3052</v>
      </c>
      <c r="G21" s="1633" t="s">
        <v>3051</v>
      </c>
      <c r="H21" s="1633" t="s">
        <v>3050</v>
      </c>
      <c r="I21" s="1632" t="s">
        <v>3049</v>
      </c>
    </row>
    <row r="22" spans="1:9" s="230" customFormat="1" ht="24" customHeight="1" x14ac:dyDescent="0.7">
      <c r="A22" s="2910"/>
      <c r="B22" s="1646" t="s">
        <v>2647</v>
      </c>
      <c r="C22" s="1645" t="s">
        <v>3048</v>
      </c>
      <c r="D22" s="1645" t="s">
        <v>2741</v>
      </c>
      <c r="E22" s="1643" t="s">
        <v>3047</v>
      </c>
      <c r="F22" s="1642" t="s">
        <v>3046</v>
      </c>
      <c r="G22" s="1641" t="s">
        <v>3045</v>
      </c>
      <c r="H22" s="1641" t="s">
        <v>3044</v>
      </c>
      <c r="I22" s="1640" t="s">
        <v>3043</v>
      </c>
    </row>
    <row r="23" spans="1:9" s="230" customFormat="1" ht="24" customHeight="1" x14ac:dyDescent="0.7">
      <c r="A23" s="2910"/>
      <c r="B23" s="2912" t="s">
        <v>3042</v>
      </c>
      <c r="C23" s="1645" t="s">
        <v>3041</v>
      </c>
      <c r="D23" s="1645" t="s">
        <v>3040</v>
      </c>
      <c r="E23" s="2919" t="s">
        <v>3039</v>
      </c>
      <c r="F23" s="2920" t="s">
        <v>3038</v>
      </c>
      <c r="G23" s="2921" t="s">
        <v>3037</v>
      </c>
      <c r="H23" s="2921" t="s">
        <v>3036</v>
      </c>
      <c r="I23" s="2915" t="s">
        <v>3035</v>
      </c>
    </row>
    <row r="24" spans="1:9" s="230" customFormat="1" ht="24" customHeight="1" x14ac:dyDescent="0.7">
      <c r="A24" s="2910"/>
      <c r="B24" s="2912"/>
      <c r="C24" s="1645" t="s">
        <v>3034</v>
      </c>
      <c r="D24" s="1645" t="s">
        <v>3033</v>
      </c>
      <c r="E24" s="2919"/>
      <c r="F24" s="2920"/>
      <c r="G24" s="2921"/>
      <c r="H24" s="2921"/>
      <c r="I24" s="2915"/>
    </row>
    <row r="25" spans="1:9" s="230" customFormat="1" ht="24" customHeight="1" x14ac:dyDescent="0.7">
      <c r="A25" s="2910"/>
      <c r="B25" s="2912"/>
      <c r="C25" s="1645" t="s">
        <v>3032</v>
      </c>
      <c r="D25" s="1645" t="s">
        <v>3031</v>
      </c>
      <c r="E25" s="2919"/>
      <c r="F25" s="2920"/>
      <c r="G25" s="2921"/>
      <c r="H25" s="2921"/>
      <c r="I25" s="2915"/>
    </row>
    <row r="26" spans="1:9" s="230" customFormat="1" ht="24" customHeight="1" x14ac:dyDescent="0.7">
      <c r="A26" s="2910"/>
      <c r="B26" s="1646" t="s">
        <v>3030</v>
      </c>
      <c r="C26" s="1645" t="s">
        <v>3029</v>
      </c>
      <c r="D26" s="1645" t="s">
        <v>3028</v>
      </c>
      <c r="E26" s="1643" t="s">
        <v>3027</v>
      </c>
      <c r="F26" s="1642" t="s">
        <v>3026</v>
      </c>
      <c r="G26" s="2921" t="s">
        <v>3025</v>
      </c>
      <c r="H26" s="1641" t="s">
        <v>3024</v>
      </c>
      <c r="I26" s="1640" t="s">
        <v>3023</v>
      </c>
    </row>
    <row r="27" spans="1:9" s="230" customFormat="1" ht="24" customHeight="1" x14ac:dyDescent="0.7">
      <c r="A27" s="2905"/>
      <c r="B27" s="1638" t="s">
        <v>3022</v>
      </c>
      <c r="C27" s="1631" t="s">
        <v>3021</v>
      </c>
      <c r="D27" s="1631" t="s">
        <v>3020</v>
      </c>
      <c r="E27" s="1630" t="s">
        <v>3019</v>
      </c>
      <c r="F27" s="1629" t="s">
        <v>3018</v>
      </c>
      <c r="G27" s="2918"/>
      <c r="H27" s="1628" t="s">
        <v>3017</v>
      </c>
      <c r="I27" s="1627" t="s">
        <v>3016</v>
      </c>
    </row>
    <row r="28" spans="1:9" s="230" customFormat="1" ht="24" customHeight="1" x14ac:dyDescent="0.7">
      <c r="A28" s="2904" t="s">
        <v>795</v>
      </c>
      <c r="B28" s="1639" t="s">
        <v>2808</v>
      </c>
      <c r="C28" s="1637" t="s">
        <v>2807</v>
      </c>
      <c r="D28" s="1637" t="s">
        <v>3015</v>
      </c>
      <c r="E28" s="1635" t="s">
        <v>3014</v>
      </c>
      <c r="F28" s="1634" t="s">
        <v>3013</v>
      </c>
      <c r="G28" s="1633" t="s">
        <v>1900</v>
      </c>
      <c r="H28" s="1633" t="s">
        <v>3012</v>
      </c>
      <c r="I28" s="1632" t="s">
        <v>3011</v>
      </c>
    </row>
    <row r="29" spans="1:9" s="230" customFormat="1" ht="24" customHeight="1" x14ac:dyDescent="0.7">
      <c r="A29" s="2910"/>
      <c r="B29" s="1646" t="s">
        <v>3010</v>
      </c>
      <c r="C29" s="1645" t="s">
        <v>3009</v>
      </c>
      <c r="D29" s="1645" t="s">
        <v>3008</v>
      </c>
      <c r="E29" s="1643" t="s">
        <v>3007</v>
      </c>
      <c r="F29" s="1642" t="s">
        <v>3006</v>
      </c>
      <c r="G29" s="1641" t="s">
        <v>3005</v>
      </c>
      <c r="H29" s="1641" t="s">
        <v>3004</v>
      </c>
      <c r="I29" s="1640" t="s">
        <v>3003</v>
      </c>
    </row>
    <row r="30" spans="1:9" s="230" customFormat="1" ht="24" customHeight="1" x14ac:dyDescent="0.7">
      <c r="A30" s="2910"/>
      <c r="B30" s="2912" t="s">
        <v>3002</v>
      </c>
      <c r="C30" s="1645" t="s">
        <v>3001</v>
      </c>
      <c r="D30" s="1645" t="s">
        <v>3000</v>
      </c>
      <c r="E30" s="2919" t="s">
        <v>2999</v>
      </c>
      <c r="F30" s="2920" t="s">
        <v>2998</v>
      </c>
      <c r="G30" s="2921" t="s">
        <v>2997</v>
      </c>
      <c r="H30" s="2921" t="s">
        <v>2996</v>
      </c>
      <c r="I30" s="2915" t="s">
        <v>2995</v>
      </c>
    </row>
    <row r="31" spans="1:9" s="230" customFormat="1" ht="24" customHeight="1" x14ac:dyDescent="0.7">
      <c r="A31" s="2910"/>
      <c r="B31" s="2912"/>
      <c r="C31" s="1645" t="s">
        <v>2994</v>
      </c>
      <c r="D31" s="1645" t="s">
        <v>2993</v>
      </c>
      <c r="E31" s="2919"/>
      <c r="F31" s="2920"/>
      <c r="G31" s="2921"/>
      <c r="H31" s="2921"/>
      <c r="I31" s="2915"/>
    </row>
    <row r="32" spans="1:9" s="230" customFormat="1" ht="24" customHeight="1" x14ac:dyDescent="0.7">
      <c r="A32" s="2905"/>
      <c r="B32" s="1638" t="s">
        <v>2992</v>
      </c>
      <c r="C32" s="1631" t="s">
        <v>2991</v>
      </c>
      <c r="D32" s="1631" t="s">
        <v>2990</v>
      </c>
      <c r="E32" s="1630" t="s">
        <v>2989</v>
      </c>
      <c r="F32" s="1629" t="s">
        <v>2988</v>
      </c>
      <c r="G32" s="1628" t="s">
        <v>2987</v>
      </c>
      <c r="H32" s="1628" t="s">
        <v>2986</v>
      </c>
      <c r="I32" s="1627" t="s">
        <v>2985</v>
      </c>
    </row>
    <row r="33" spans="1:9" s="230" customFormat="1" ht="24" customHeight="1" x14ac:dyDescent="0.7">
      <c r="A33" s="2904" t="s">
        <v>793</v>
      </c>
      <c r="B33" s="2906" t="s">
        <v>942</v>
      </c>
      <c r="C33" s="1637" t="s">
        <v>2984</v>
      </c>
      <c r="D33" s="1636" t="s">
        <v>2983</v>
      </c>
      <c r="E33" s="1635" t="s">
        <v>2968</v>
      </c>
      <c r="F33" s="1634" t="s">
        <v>2982</v>
      </c>
      <c r="G33" s="1633" t="s">
        <v>2981</v>
      </c>
      <c r="H33" s="1633" t="s">
        <v>2980</v>
      </c>
      <c r="I33" s="1632" t="s">
        <v>2979</v>
      </c>
    </row>
    <row r="34" spans="1:9" s="230" customFormat="1" ht="24" customHeight="1" x14ac:dyDescent="0.7">
      <c r="A34" s="2910"/>
      <c r="B34" s="2920"/>
      <c r="C34" s="1645" t="s">
        <v>2978</v>
      </c>
      <c r="D34" s="1645" t="s">
        <v>2977</v>
      </c>
      <c r="E34" s="1643" t="s">
        <v>2976</v>
      </c>
      <c r="F34" s="1642" t="s">
        <v>2975</v>
      </c>
      <c r="G34" s="1641" t="s">
        <v>2974</v>
      </c>
      <c r="H34" s="1641" t="s">
        <v>2973</v>
      </c>
      <c r="I34" s="1640" t="s">
        <v>2972</v>
      </c>
    </row>
    <row r="35" spans="1:9" s="230" customFormat="1" ht="24" customHeight="1" x14ac:dyDescent="0.7">
      <c r="A35" s="2910"/>
      <c r="B35" s="1642" t="s">
        <v>2971</v>
      </c>
      <c r="C35" s="1645" t="s">
        <v>2970</v>
      </c>
      <c r="D35" s="1645" t="s">
        <v>2969</v>
      </c>
      <c r="E35" s="1643" t="s">
        <v>2968</v>
      </c>
      <c r="F35" s="1642" t="s">
        <v>2967</v>
      </c>
      <c r="G35" s="1641" t="s">
        <v>2966</v>
      </c>
      <c r="H35" s="1641" t="s">
        <v>2965</v>
      </c>
      <c r="I35" s="1640" t="s">
        <v>2964</v>
      </c>
    </row>
    <row r="36" spans="1:9" s="230" customFormat="1" ht="24" customHeight="1" x14ac:dyDescent="0.7">
      <c r="A36" s="2905"/>
      <c r="B36" s="1638" t="s">
        <v>2963</v>
      </c>
      <c r="C36" s="1631" t="s">
        <v>2962</v>
      </c>
      <c r="D36" s="1631" t="s">
        <v>2961</v>
      </c>
      <c r="E36" s="1630" t="s">
        <v>2960</v>
      </c>
      <c r="F36" s="1629" t="s">
        <v>2959</v>
      </c>
      <c r="G36" s="1628" t="s">
        <v>2958</v>
      </c>
      <c r="H36" s="1628" t="s">
        <v>2957</v>
      </c>
      <c r="I36" s="1627" t="s">
        <v>2956</v>
      </c>
    </row>
    <row r="37" spans="1:9" s="230" customFormat="1" ht="24" customHeight="1" x14ac:dyDescent="0.7">
      <c r="A37" s="2904" t="s">
        <v>792</v>
      </c>
      <c r="B37" s="2911" t="s">
        <v>2955</v>
      </c>
      <c r="C37" s="1637" t="s">
        <v>2736</v>
      </c>
      <c r="D37" s="1637" t="s">
        <v>2954</v>
      </c>
      <c r="E37" s="1635" t="s">
        <v>2953</v>
      </c>
      <c r="F37" s="1634" t="s">
        <v>2952</v>
      </c>
      <c r="G37" s="1633" t="s">
        <v>2951</v>
      </c>
      <c r="H37" s="1633" t="s">
        <v>2950</v>
      </c>
      <c r="I37" s="1632" t="s">
        <v>2949</v>
      </c>
    </row>
    <row r="38" spans="1:9" s="230" customFormat="1" ht="24" customHeight="1" x14ac:dyDescent="0.7">
      <c r="A38" s="2910"/>
      <c r="B38" s="2912"/>
      <c r="C38" s="1645" t="s">
        <v>2948</v>
      </c>
      <c r="D38" s="1645" t="s">
        <v>2948</v>
      </c>
      <c r="E38" s="1643" t="s">
        <v>2937</v>
      </c>
      <c r="F38" s="1642" t="s">
        <v>2936</v>
      </c>
      <c r="G38" s="1641" t="s">
        <v>2947</v>
      </c>
      <c r="H38" s="1641" t="s">
        <v>2947</v>
      </c>
      <c r="I38" s="1640" t="s">
        <v>2946</v>
      </c>
    </row>
    <row r="39" spans="1:9" s="230" customFormat="1" ht="24" customHeight="1" x14ac:dyDescent="0.7">
      <c r="A39" s="2910"/>
      <c r="B39" s="2912"/>
      <c r="C39" s="1645" t="s">
        <v>1735</v>
      </c>
      <c r="D39" s="1645" t="s">
        <v>2945</v>
      </c>
      <c r="E39" s="1643" t="s">
        <v>2944</v>
      </c>
      <c r="F39" s="1642" t="s">
        <v>2943</v>
      </c>
      <c r="G39" s="1641" t="s">
        <v>2942</v>
      </c>
      <c r="H39" s="1641" t="s">
        <v>2941</v>
      </c>
      <c r="I39" s="1640" t="s">
        <v>2940</v>
      </c>
    </row>
    <row r="40" spans="1:9" s="230" customFormat="1" ht="24" customHeight="1" x14ac:dyDescent="0.7">
      <c r="A40" s="2910"/>
      <c r="B40" s="2912"/>
      <c r="C40" s="1645" t="s">
        <v>2939</v>
      </c>
      <c r="D40" s="1645" t="s">
        <v>2938</v>
      </c>
      <c r="E40" s="1643" t="s">
        <v>2937</v>
      </c>
      <c r="F40" s="1642" t="s">
        <v>2936</v>
      </c>
      <c r="G40" s="1641" t="s">
        <v>2935</v>
      </c>
      <c r="H40" s="1641" t="s">
        <v>2934</v>
      </c>
      <c r="I40" s="1640" t="s">
        <v>2933</v>
      </c>
    </row>
    <row r="41" spans="1:9" s="230" customFormat="1" ht="24" customHeight="1" x14ac:dyDescent="0.7">
      <c r="A41" s="2910"/>
      <c r="B41" s="2912" t="s">
        <v>2932</v>
      </c>
      <c r="C41" s="1645" t="s">
        <v>2931</v>
      </c>
      <c r="D41" s="1645" t="s">
        <v>2930</v>
      </c>
      <c r="E41" s="2919" t="s">
        <v>2929</v>
      </c>
      <c r="F41" s="2920" t="s">
        <v>2928</v>
      </c>
      <c r="G41" s="1641" t="s">
        <v>2927</v>
      </c>
      <c r="H41" s="1641" t="s">
        <v>2926</v>
      </c>
      <c r="I41" s="1640" t="s">
        <v>2925</v>
      </c>
    </row>
    <row r="42" spans="1:9" s="230" customFormat="1" ht="24" customHeight="1" x14ac:dyDescent="0.7">
      <c r="A42" s="2905"/>
      <c r="B42" s="2916"/>
      <c r="C42" s="1631" t="s">
        <v>2924</v>
      </c>
      <c r="D42" s="1631" t="s">
        <v>2923</v>
      </c>
      <c r="E42" s="2909"/>
      <c r="F42" s="2907"/>
      <c r="G42" s="1628" t="s">
        <v>2922</v>
      </c>
      <c r="H42" s="1628" t="s">
        <v>2922</v>
      </c>
      <c r="I42" s="1627" t="s">
        <v>2921</v>
      </c>
    </row>
    <row r="43" spans="1:9" s="230" customFormat="1" ht="24" customHeight="1" x14ac:dyDescent="0.7">
      <c r="A43" s="2904" t="s">
        <v>791</v>
      </c>
      <c r="B43" s="1639" t="s">
        <v>2920</v>
      </c>
      <c r="C43" s="1637" t="s">
        <v>2668</v>
      </c>
      <c r="D43" s="1636" t="s">
        <v>2919</v>
      </c>
      <c r="E43" s="1635" t="s">
        <v>2918</v>
      </c>
      <c r="F43" s="1634" t="s">
        <v>2917</v>
      </c>
      <c r="G43" s="1633" t="s">
        <v>2916</v>
      </c>
      <c r="H43" s="1633" t="s">
        <v>2915</v>
      </c>
      <c r="I43" s="1632" t="s">
        <v>2914</v>
      </c>
    </row>
    <row r="44" spans="1:9" s="230" customFormat="1" ht="24" customHeight="1" x14ac:dyDescent="0.7">
      <c r="A44" s="2910"/>
      <c r="B44" s="1642" t="s">
        <v>2913</v>
      </c>
      <c r="C44" s="1641" t="s">
        <v>1495</v>
      </c>
      <c r="D44" s="1645" t="s">
        <v>2912</v>
      </c>
      <c r="E44" s="1643" t="s">
        <v>2911</v>
      </c>
      <c r="F44" s="1642" t="s">
        <v>2910</v>
      </c>
      <c r="G44" s="1641" t="s">
        <v>2909</v>
      </c>
      <c r="H44" s="1641" t="s">
        <v>2908</v>
      </c>
      <c r="I44" s="1640" t="s">
        <v>2907</v>
      </c>
    </row>
    <row r="45" spans="1:9" s="230" customFormat="1" ht="24" customHeight="1" x14ac:dyDescent="0.7">
      <c r="A45" s="2905"/>
      <c r="B45" s="1638" t="s">
        <v>2906</v>
      </c>
      <c r="C45" s="1628" t="s">
        <v>1495</v>
      </c>
      <c r="D45" s="1631" t="s">
        <v>2905</v>
      </c>
      <c r="E45" s="1630" t="s">
        <v>2904</v>
      </c>
      <c r="F45" s="1629" t="s">
        <v>2903</v>
      </c>
      <c r="G45" s="1628" t="s">
        <v>2902</v>
      </c>
      <c r="H45" s="1628" t="s">
        <v>2901</v>
      </c>
      <c r="I45" s="1627" t="s">
        <v>2900</v>
      </c>
    </row>
    <row r="46" spans="1:9" s="230" customFormat="1" ht="24" customHeight="1" x14ac:dyDescent="0.7">
      <c r="A46" s="2904" t="s">
        <v>790</v>
      </c>
      <c r="B46" s="1634" t="s">
        <v>936</v>
      </c>
      <c r="C46" s="1637" t="s">
        <v>2668</v>
      </c>
      <c r="D46" s="1636" t="s">
        <v>2899</v>
      </c>
      <c r="E46" s="1635" t="s">
        <v>2898</v>
      </c>
      <c r="F46" s="1634" t="s">
        <v>2897</v>
      </c>
      <c r="G46" s="1633" t="s">
        <v>2896</v>
      </c>
      <c r="H46" s="1633" t="s">
        <v>2895</v>
      </c>
      <c r="I46" s="1632" t="s">
        <v>2894</v>
      </c>
    </row>
    <row r="47" spans="1:9" s="230" customFormat="1" ht="24" customHeight="1" x14ac:dyDescent="0.7">
      <c r="A47" s="2910"/>
      <c r="B47" s="1646" t="s">
        <v>2893</v>
      </c>
      <c r="C47" s="1645" t="s">
        <v>2892</v>
      </c>
      <c r="D47" s="1645" t="s">
        <v>2891</v>
      </c>
      <c r="E47" s="2919" t="s">
        <v>2890</v>
      </c>
      <c r="F47" s="2920" t="s">
        <v>2889</v>
      </c>
      <c r="G47" s="2921" t="s">
        <v>2888</v>
      </c>
      <c r="H47" s="1641" t="s">
        <v>2887</v>
      </c>
      <c r="I47" s="1640" t="s">
        <v>2886</v>
      </c>
    </row>
    <row r="48" spans="1:9" s="230" customFormat="1" ht="24" customHeight="1" x14ac:dyDescent="0.7">
      <c r="A48" s="2905"/>
      <c r="B48" s="1638" t="s">
        <v>2647</v>
      </c>
      <c r="C48" s="1631" t="s">
        <v>2646</v>
      </c>
      <c r="D48" s="1631" t="s">
        <v>2885</v>
      </c>
      <c r="E48" s="2909"/>
      <c r="F48" s="2907"/>
      <c r="G48" s="2918"/>
      <c r="H48" s="1628" t="s">
        <v>2884</v>
      </c>
      <c r="I48" s="1627" t="s">
        <v>2883</v>
      </c>
    </row>
    <row r="49" spans="1:9" s="230" customFormat="1" ht="24" customHeight="1" x14ac:dyDescent="0.7">
      <c r="A49" s="2904" t="s">
        <v>789</v>
      </c>
      <c r="B49" s="2911" t="s">
        <v>2697</v>
      </c>
      <c r="C49" s="1637" t="s">
        <v>2882</v>
      </c>
      <c r="D49" s="1637" t="s">
        <v>2881</v>
      </c>
      <c r="E49" s="1635" t="s">
        <v>2877</v>
      </c>
      <c r="F49" s="1634" t="s">
        <v>1897</v>
      </c>
      <c r="G49" s="1633" t="s">
        <v>1896</v>
      </c>
      <c r="H49" s="1633" t="s">
        <v>2880</v>
      </c>
      <c r="I49" s="1632" t="s">
        <v>2879</v>
      </c>
    </row>
    <row r="50" spans="1:9" s="230" customFormat="1" ht="24" customHeight="1" x14ac:dyDescent="0.7">
      <c r="A50" s="2910"/>
      <c r="B50" s="2912"/>
      <c r="C50" s="1645" t="s">
        <v>1764</v>
      </c>
      <c r="D50" s="1645" t="s">
        <v>2878</v>
      </c>
      <c r="E50" s="1643" t="s">
        <v>2877</v>
      </c>
      <c r="F50" s="1642" t="s">
        <v>2876</v>
      </c>
      <c r="G50" s="1641" t="s">
        <v>2875</v>
      </c>
      <c r="H50" s="1641" t="s">
        <v>2874</v>
      </c>
      <c r="I50" s="1640" t="s">
        <v>2873</v>
      </c>
    </row>
    <row r="51" spans="1:9" s="230" customFormat="1" ht="24" customHeight="1" x14ac:dyDescent="0.7">
      <c r="A51" s="2905"/>
      <c r="B51" s="1638" t="s">
        <v>2872</v>
      </c>
      <c r="C51" s="1631" t="s">
        <v>2871</v>
      </c>
      <c r="D51" s="1631" t="s">
        <v>2870</v>
      </c>
      <c r="E51" s="1630" t="s">
        <v>2869</v>
      </c>
      <c r="F51" s="1629" t="s">
        <v>2868</v>
      </c>
      <c r="G51" s="1628" t="s">
        <v>2867</v>
      </c>
      <c r="H51" s="1628" t="s">
        <v>2866</v>
      </c>
      <c r="I51" s="1627" t="s">
        <v>2865</v>
      </c>
    </row>
    <row r="52" spans="1:9" s="230" customFormat="1" ht="24" customHeight="1" x14ac:dyDescent="0.7">
      <c r="A52" s="2904" t="s">
        <v>788</v>
      </c>
      <c r="B52" s="2911" t="s">
        <v>2724</v>
      </c>
      <c r="C52" s="1637" t="s">
        <v>2864</v>
      </c>
      <c r="D52" s="1637" t="s">
        <v>2863</v>
      </c>
      <c r="E52" s="1635" t="s">
        <v>2850</v>
      </c>
      <c r="F52" s="1634" t="s">
        <v>2849</v>
      </c>
      <c r="G52" s="1633" t="s">
        <v>2862</v>
      </c>
      <c r="H52" s="1633" t="s">
        <v>2847</v>
      </c>
      <c r="I52" s="2902" t="s">
        <v>2861</v>
      </c>
    </row>
    <row r="53" spans="1:9" s="230" customFormat="1" ht="24" customHeight="1" x14ac:dyDescent="0.7">
      <c r="A53" s="2910"/>
      <c r="B53" s="2912"/>
      <c r="C53" s="1645" t="s">
        <v>2860</v>
      </c>
      <c r="D53" s="1645" t="s">
        <v>2859</v>
      </c>
      <c r="E53" s="2919" t="s">
        <v>2858</v>
      </c>
      <c r="F53" s="2920" t="s">
        <v>2857</v>
      </c>
      <c r="G53" s="1641" t="s">
        <v>2856</v>
      </c>
      <c r="H53" s="2921" t="s">
        <v>2855</v>
      </c>
      <c r="I53" s="2915"/>
    </row>
    <row r="54" spans="1:9" s="230" customFormat="1" ht="24" customHeight="1" x14ac:dyDescent="0.7">
      <c r="A54" s="2910"/>
      <c r="B54" s="2912"/>
      <c r="C54" s="1645" t="s">
        <v>2716</v>
      </c>
      <c r="D54" s="1645" t="s">
        <v>2854</v>
      </c>
      <c r="E54" s="2919"/>
      <c r="F54" s="2920"/>
      <c r="G54" s="1641" t="s">
        <v>2853</v>
      </c>
      <c r="H54" s="2921"/>
      <c r="I54" s="2915"/>
    </row>
    <row r="55" spans="1:9" s="230" customFormat="1" ht="24" customHeight="1" x14ac:dyDescent="0.7">
      <c r="A55" s="2910"/>
      <c r="B55" s="2912"/>
      <c r="C55" s="1644" t="s">
        <v>2852</v>
      </c>
      <c r="D55" s="1645" t="s">
        <v>2851</v>
      </c>
      <c r="E55" s="2919" t="s">
        <v>2850</v>
      </c>
      <c r="F55" s="2920" t="s">
        <v>2849</v>
      </c>
      <c r="G55" s="1641" t="s">
        <v>2848</v>
      </c>
      <c r="H55" s="2921" t="s">
        <v>2847</v>
      </c>
      <c r="I55" s="2915"/>
    </row>
    <row r="56" spans="1:9" s="230" customFormat="1" ht="24" customHeight="1" x14ac:dyDescent="0.7">
      <c r="A56" s="2905"/>
      <c r="B56" s="1638" t="s">
        <v>2707</v>
      </c>
      <c r="C56" s="1631" t="s">
        <v>2846</v>
      </c>
      <c r="D56" s="1631" t="s">
        <v>2845</v>
      </c>
      <c r="E56" s="2909"/>
      <c r="F56" s="2907"/>
      <c r="G56" s="1628" t="s">
        <v>2844</v>
      </c>
      <c r="H56" s="2918"/>
      <c r="I56" s="1627" t="s">
        <v>2843</v>
      </c>
    </row>
    <row r="57" spans="1:9" s="230" customFormat="1" ht="24" customHeight="1" x14ac:dyDescent="0.7">
      <c r="A57" s="2904" t="s">
        <v>787</v>
      </c>
      <c r="B57" s="2911" t="s">
        <v>2842</v>
      </c>
      <c r="C57" s="1637" t="s">
        <v>2841</v>
      </c>
      <c r="D57" s="1637" t="s">
        <v>2840</v>
      </c>
      <c r="E57" s="1635" t="s">
        <v>2821</v>
      </c>
      <c r="F57" s="1634" t="s">
        <v>2820</v>
      </c>
      <c r="G57" s="1633" t="s">
        <v>2819</v>
      </c>
      <c r="H57" s="1633" t="s">
        <v>2818</v>
      </c>
      <c r="I57" s="1632" t="s">
        <v>2839</v>
      </c>
    </row>
    <row r="58" spans="1:9" s="230" customFormat="1" ht="24" customHeight="1" x14ac:dyDescent="0.7">
      <c r="A58" s="2910"/>
      <c r="B58" s="2912"/>
      <c r="C58" s="1645" t="s">
        <v>2838</v>
      </c>
      <c r="D58" s="1645" t="s">
        <v>2837</v>
      </c>
      <c r="E58" s="1643" t="s">
        <v>2836</v>
      </c>
      <c r="F58" s="1642" t="s">
        <v>2835</v>
      </c>
      <c r="G58" s="1641" t="s">
        <v>2834</v>
      </c>
      <c r="H58" s="1641" t="s">
        <v>2833</v>
      </c>
      <c r="I58" s="1640" t="s">
        <v>2832</v>
      </c>
    </row>
    <row r="59" spans="1:9" s="230" customFormat="1" ht="24" customHeight="1" x14ac:dyDescent="0.7">
      <c r="A59" s="2910"/>
      <c r="B59" s="2912"/>
      <c r="C59" s="1645" t="s">
        <v>2831</v>
      </c>
      <c r="D59" s="1645" t="s">
        <v>2830</v>
      </c>
      <c r="E59" s="1643" t="s">
        <v>2829</v>
      </c>
      <c r="F59" s="1642" t="s">
        <v>2828</v>
      </c>
      <c r="G59" s="1641" t="s">
        <v>2827</v>
      </c>
      <c r="H59" s="1641" t="s">
        <v>2826</v>
      </c>
      <c r="I59" s="1640" t="s">
        <v>2825</v>
      </c>
    </row>
    <row r="60" spans="1:9" s="230" customFormat="1" ht="24" customHeight="1" x14ac:dyDescent="0.7">
      <c r="A60" s="2905"/>
      <c r="B60" s="1638" t="s">
        <v>2824</v>
      </c>
      <c r="C60" s="1631" t="s">
        <v>2823</v>
      </c>
      <c r="D60" s="1631" t="s">
        <v>2822</v>
      </c>
      <c r="E60" s="1630" t="s">
        <v>2821</v>
      </c>
      <c r="F60" s="1629" t="s">
        <v>2820</v>
      </c>
      <c r="G60" s="1628" t="s">
        <v>2819</v>
      </c>
      <c r="H60" s="1628" t="s">
        <v>2818</v>
      </c>
      <c r="I60" s="1627" t="s">
        <v>2817</v>
      </c>
    </row>
    <row r="61" spans="1:9" s="230" customFormat="1" ht="24" customHeight="1" x14ac:dyDescent="0.7">
      <c r="A61" s="1626" t="s">
        <v>785</v>
      </c>
      <c r="B61" s="1422" t="s">
        <v>2816</v>
      </c>
      <c r="C61" s="1421" t="s">
        <v>2815</v>
      </c>
      <c r="D61" s="1421" t="s">
        <v>2814</v>
      </c>
      <c r="E61" s="988" t="s">
        <v>2813</v>
      </c>
      <c r="F61" s="1423" t="s">
        <v>2812</v>
      </c>
      <c r="G61" s="1004" t="s">
        <v>2811</v>
      </c>
      <c r="H61" s="1004" t="s">
        <v>2810</v>
      </c>
      <c r="I61" s="758" t="s">
        <v>2809</v>
      </c>
    </row>
    <row r="62" spans="1:9" s="230" customFormat="1" ht="24" customHeight="1" x14ac:dyDescent="0.7">
      <c r="A62" s="2904" t="s">
        <v>784</v>
      </c>
      <c r="B62" s="2911" t="s">
        <v>2808</v>
      </c>
      <c r="C62" s="1637" t="s">
        <v>2807</v>
      </c>
      <c r="D62" s="1637" t="s">
        <v>2806</v>
      </c>
      <c r="E62" s="2908" t="s">
        <v>2805</v>
      </c>
      <c r="F62" s="2906" t="s">
        <v>2804</v>
      </c>
      <c r="G62" s="2917" t="s">
        <v>2803</v>
      </c>
      <c r="H62" s="2917" t="s">
        <v>2802</v>
      </c>
      <c r="I62" s="2902" t="s">
        <v>2801</v>
      </c>
    </row>
    <row r="63" spans="1:9" s="230" customFormat="1" ht="24" customHeight="1" x14ac:dyDescent="0.7">
      <c r="A63" s="2910"/>
      <c r="B63" s="2912"/>
      <c r="C63" s="1645" t="s">
        <v>2800</v>
      </c>
      <c r="D63" s="1645" t="s">
        <v>2799</v>
      </c>
      <c r="E63" s="2919"/>
      <c r="F63" s="2920"/>
      <c r="G63" s="2921"/>
      <c r="H63" s="2921"/>
      <c r="I63" s="2915"/>
    </row>
    <row r="64" spans="1:9" s="230" customFormat="1" ht="24" customHeight="1" x14ac:dyDescent="0.7">
      <c r="A64" s="2910"/>
      <c r="B64" s="2912"/>
      <c r="C64" s="1645" t="s">
        <v>2798</v>
      </c>
      <c r="D64" s="1644" t="s">
        <v>2797</v>
      </c>
      <c r="E64" s="2919"/>
      <c r="F64" s="2920"/>
      <c r="G64" s="2921"/>
      <c r="H64" s="2921"/>
      <c r="I64" s="2915"/>
    </row>
    <row r="65" spans="1:9" s="230" customFormat="1" ht="24" customHeight="1" x14ac:dyDescent="0.7">
      <c r="A65" s="2910"/>
      <c r="B65" s="2912"/>
      <c r="C65" s="1644" t="s">
        <v>2796</v>
      </c>
      <c r="D65" s="1645" t="s">
        <v>2795</v>
      </c>
      <c r="E65" s="1643" t="s">
        <v>2794</v>
      </c>
      <c r="F65" s="1642" t="s">
        <v>2793</v>
      </c>
      <c r="G65" s="1641" t="s">
        <v>2792</v>
      </c>
      <c r="H65" s="1641" t="s">
        <v>2792</v>
      </c>
      <c r="I65" s="1640" t="s">
        <v>2791</v>
      </c>
    </row>
    <row r="66" spans="1:9" s="230" customFormat="1" ht="24" customHeight="1" x14ac:dyDescent="0.7">
      <c r="A66" s="2910"/>
      <c r="B66" s="1646" t="s">
        <v>2647</v>
      </c>
      <c r="C66" s="1645" t="s">
        <v>2790</v>
      </c>
      <c r="D66" s="1645" t="s">
        <v>2789</v>
      </c>
      <c r="E66" s="2919" t="s">
        <v>2788</v>
      </c>
      <c r="F66" s="2920" t="s">
        <v>2787</v>
      </c>
      <c r="G66" s="2921" t="s">
        <v>2786</v>
      </c>
      <c r="H66" s="1641" t="s">
        <v>2785</v>
      </c>
      <c r="I66" s="1640" t="s">
        <v>2784</v>
      </c>
    </row>
    <row r="67" spans="1:9" s="230" customFormat="1" ht="24" customHeight="1" x14ac:dyDescent="0.7">
      <c r="A67" s="2925"/>
      <c r="B67" s="1651" t="s">
        <v>2783</v>
      </c>
      <c r="C67" s="1653" t="s">
        <v>2622</v>
      </c>
      <c r="D67" s="1653" t="s">
        <v>2782</v>
      </c>
      <c r="E67" s="2922"/>
      <c r="F67" s="2923"/>
      <c r="G67" s="2924"/>
      <c r="H67" s="1650" t="s">
        <v>2781</v>
      </c>
      <c r="I67" s="1649" t="s">
        <v>2780</v>
      </c>
    </row>
    <row r="68" spans="1:9" s="230" customFormat="1" ht="24" customHeight="1" x14ac:dyDescent="0.7">
      <c r="A68" s="2904" t="s">
        <v>781</v>
      </c>
      <c r="B68" s="2911" t="s">
        <v>2779</v>
      </c>
      <c r="C68" s="1637" t="s">
        <v>879</v>
      </c>
      <c r="D68" s="1636" t="s">
        <v>2778</v>
      </c>
      <c r="E68" s="2908" t="s">
        <v>2777</v>
      </c>
      <c r="F68" s="2906" t="s">
        <v>2776</v>
      </c>
      <c r="G68" s="2917" t="s">
        <v>2775</v>
      </c>
      <c r="H68" s="2917" t="s">
        <v>2774</v>
      </c>
      <c r="I68" s="2902" t="s">
        <v>2773</v>
      </c>
    </row>
    <row r="69" spans="1:9" s="230" customFormat="1" ht="24" customHeight="1" x14ac:dyDescent="0.7">
      <c r="A69" s="2910"/>
      <c r="B69" s="2912"/>
      <c r="C69" s="1645" t="s">
        <v>2772</v>
      </c>
      <c r="D69" s="1645" t="s">
        <v>2771</v>
      </c>
      <c r="E69" s="2919"/>
      <c r="F69" s="2920"/>
      <c r="G69" s="2921"/>
      <c r="H69" s="2921"/>
      <c r="I69" s="2915"/>
    </row>
    <row r="70" spans="1:9" s="230" customFormat="1" ht="24" customHeight="1" x14ac:dyDescent="0.7">
      <c r="A70" s="2905"/>
      <c r="B70" s="2916"/>
      <c r="C70" s="1631" t="s">
        <v>2668</v>
      </c>
      <c r="D70" s="1631" t="s">
        <v>2770</v>
      </c>
      <c r="E70" s="2909"/>
      <c r="F70" s="2907"/>
      <c r="G70" s="2918"/>
      <c r="H70" s="2918"/>
      <c r="I70" s="2903"/>
    </row>
    <row r="71" spans="1:9" s="230" customFormat="1" ht="24" customHeight="1" x14ac:dyDescent="0.7">
      <c r="A71" s="2904" t="s">
        <v>780</v>
      </c>
      <c r="B71" s="2911" t="s">
        <v>2769</v>
      </c>
      <c r="C71" s="1637" t="s">
        <v>879</v>
      </c>
      <c r="D71" s="1636" t="s">
        <v>2768</v>
      </c>
      <c r="E71" s="2908" t="s">
        <v>2760</v>
      </c>
      <c r="F71" s="2911" t="s">
        <v>2767</v>
      </c>
      <c r="G71" s="2917" t="s">
        <v>2766</v>
      </c>
      <c r="H71" s="2917" t="s">
        <v>2765</v>
      </c>
      <c r="I71" s="2902" t="s">
        <v>2764</v>
      </c>
    </row>
    <row r="72" spans="1:9" s="230" customFormat="1" ht="24" customHeight="1" x14ac:dyDescent="0.7">
      <c r="A72" s="2910"/>
      <c r="B72" s="2912"/>
      <c r="C72" s="1644" t="s">
        <v>2763</v>
      </c>
      <c r="D72" s="1645" t="s">
        <v>2762</v>
      </c>
      <c r="E72" s="2919"/>
      <c r="F72" s="2912"/>
      <c r="G72" s="2921"/>
      <c r="H72" s="2921"/>
      <c r="I72" s="2915"/>
    </row>
    <row r="73" spans="1:9" s="230" customFormat="1" ht="24" customHeight="1" x14ac:dyDescent="0.7">
      <c r="A73" s="2910"/>
      <c r="B73" s="1646" t="s">
        <v>2647</v>
      </c>
      <c r="C73" s="1645" t="s">
        <v>2761</v>
      </c>
      <c r="D73" s="1645" t="s">
        <v>1541</v>
      </c>
      <c r="E73" s="1643" t="s">
        <v>2760</v>
      </c>
      <c r="F73" s="1642" t="s">
        <v>1947</v>
      </c>
      <c r="G73" s="1641" t="s">
        <v>2759</v>
      </c>
      <c r="H73" s="1641" t="s">
        <v>2758</v>
      </c>
      <c r="I73" s="1640" t="s">
        <v>2757</v>
      </c>
    </row>
    <row r="74" spans="1:9" s="230" customFormat="1" ht="24" customHeight="1" x14ac:dyDescent="0.7">
      <c r="A74" s="2905"/>
      <c r="B74" s="1638" t="s">
        <v>2756</v>
      </c>
      <c r="C74" s="1648" t="s">
        <v>2755</v>
      </c>
      <c r="D74" s="1631" t="s">
        <v>2754</v>
      </c>
      <c r="E74" s="1630" t="s">
        <v>2753</v>
      </c>
      <c r="F74" s="1629" t="s">
        <v>2752</v>
      </c>
      <c r="G74" s="1628" t="s">
        <v>2751</v>
      </c>
      <c r="H74" s="1628" t="s">
        <v>2750</v>
      </c>
      <c r="I74" s="1627" t="s">
        <v>2749</v>
      </c>
    </row>
    <row r="75" spans="1:9" s="230" customFormat="1" ht="24" customHeight="1" x14ac:dyDescent="0.7">
      <c r="A75" s="2904" t="s">
        <v>777</v>
      </c>
      <c r="B75" s="1639" t="s">
        <v>2657</v>
      </c>
      <c r="C75" s="1637" t="s">
        <v>879</v>
      </c>
      <c r="D75" s="1637" t="s">
        <v>2748</v>
      </c>
      <c r="E75" s="2908" t="s">
        <v>2747</v>
      </c>
      <c r="F75" s="2906" t="s">
        <v>2746</v>
      </c>
      <c r="G75" s="1633" t="s">
        <v>2745</v>
      </c>
      <c r="H75" s="1633" t="s">
        <v>2744</v>
      </c>
      <c r="I75" s="1632" t="s">
        <v>2743</v>
      </c>
    </row>
    <row r="76" spans="1:9" s="230" customFormat="1" ht="24" customHeight="1" x14ac:dyDescent="0.7">
      <c r="A76" s="2905"/>
      <c r="B76" s="1638" t="s">
        <v>2647</v>
      </c>
      <c r="C76" s="1631" t="s">
        <v>2742</v>
      </c>
      <c r="D76" s="1631" t="s">
        <v>2741</v>
      </c>
      <c r="E76" s="2909"/>
      <c r="F76" s="2907"/>
      <c r="G76" s="1628" t="s">
        <v>2740</v>
      </c>
      <c r="H76" s="1628" t="s">
        <v>2739</v>
      </c>
      <c r="I76" s="1627" t="s">
        <v>2738</v>
      </c>
    </row>
    <row r="77" spans="1:9" s="230" customFormat="1" ht="24" customHeight="1" x14ac:dyDescent="0.7">
      <c r="A77" s="2904" t="s">
        <v>776</v>
      </c>
      <c r="B77" s="1639" t="s">
        <v>2737</v>
      </c>
      <c r="C77" s="1637" t="s">
        <v>2736</v>
      </c>
      <c r="D77" s="1637" t="s">
        <v>2735</v>
      </c>
      <c r="E77" s="2908" t="s">
        <v>2734</v>
      </c>
      <c r="F77" s="2906" t="s">
        <v>2733</v>
      </c>
      <c r="G77" s="1633" t="s">
        <v>2732</v>
      </c>
      <c r="H77" s="2917" t="s">
        <v>2731</v>
      </c>
      <c r="I77" s="1632" t="s">
        <v>2730</v>
      </c>
    </row>
    <row r="78" spans="1:9" s="230" customFormat="1" ht="24" customHeight="1" x14ac:dyDescent="0.7">
      <c r="A78" s="2905"/>
      <c r="B78" s="1638" t="s">
        <v>2729</v>
      </c>
      <c r="C78" s="1631" t="s">
        <v>2728</v>
      </c>
      <c r="D78" s="1631" t="s">
        <v>2727</v>
      </c>
      <c r="E78" s="2909"/>
      <c r="F78" s="2907"/>
      <c r="G78" s="1628" t="s">
        <v>2726</v>
      </c>
      <c r="H78" s="2918"/>
      <c r="I78" s="1627" t="s">
        <v>2725</v>
      </c>
    </row>
    <row r="79" spans="1:9" s="230" customFormat="1" ht="24" customHeight="1" x14ac:dyDescent="0.7">
      <c r="A79" s="2904" t="s">
        <v>775</v>
      </c>
      <c r="B79" s="2911" t="s">
        <v>2724</v>
      </c>
      <c r="C79" s="1637" t="s">
        <v>2723</v>
      </c>
      <c r="D79" s="1637" t="s">
        <v>2722</v>
      </c>
      <c r="E79" s="2908" t="s">
        <v>2721</v>
      </c>
      <c r="F79" s="2906" t="s">
        <v>2720</v>
      </c>
      <c r="G79" s="1633" t="s">
        <v>2719</v>
      </c>
      <c r="H79" s="2917" t="s">
        <v>2718</v>
      </c>
      <c r="I79" s="1632" t="s">
        <v>2717</v>
      </c>
    </row>
    <row r="80" spans="1:9" s="230" customFormat="1" ht="24" customHeight="1" x14ac:dyDescent="0.7">
      <c r="A80" s="2910"/>
      <c r="B80" s="2912"/>
      <c r="C80" s="1645" t="s">
        <v>2716</v>
      </c>
      <c r="D80" s="1645" t="s">
        <v>2715</v>
      </c>
      <c r="E80" s="2919"/>
      <c r="F80" s="2920"/>
      <c r="G80" s="1641" t="s">
        <v>2714</v>
      </c>
      <c r="H80" s="2921"/>
      <c r="I80" s="1640" t="s">
        <v>2713</v>
      </c>
    </row>
    <row r="81" spans="1:9" s="230" customFormat="1" ht="24" customHeight="1" x14ac:dyDescent="0.7">
      <c r="A81" s="2910"/>
      <c r="B81" s="1646" t="s">
        <v>2712</v>
      </c>
      <c r="C81" s="1645" t="s">
        <v>2711</v>
      </c>
      <c r="D81" s="1645" t="s">
        <v>2710</v>
      </c>
      <c r="E81" s="2919"/>
      <c r="F81" s="2920"/>
      <c r="G81" s="1641" t="s">
        <v>2709</v>
      </c>
      <c r="H81" s="2921"/>
      <c r="I81" s="1640" t="s">
        <v>2708</v>
      </c>
    </row>
    <row r="82" spans="1:9" s="230" customFormat="1" ht="24" customHeight="1" x14ac:dyDescent="0.7">
      <c r="A82" s="2910"/>
      <c r="B82" s="1646" t="s">
        <v>2707</v>
      </c>
      <c r="C82" s="1645" t="s">
        <v>2706</v>
      </c>
      <c r="D82" s="1645" t="s">
        <v>2705</v>
      </c>
      <c r="E82" s="2919"/>
      <c r="F82" s="2920"/>
      <c r="G82" s="1641" t="s">
        <v>2704</v>
      </c>
      <c r="H82" s="2921"/>
      <c r="I82" s="1640" t="s">
        <v>2703</v>
      </c>
    </row>
    <row r="83" spans="1:9" s="230" customFormat="1" ht="24" customHeight="1" x14ac:dyDescent="0.7">
      <c r="A83" s="2905"/>
      <c r="B83" s="1638" t="s">
        <v>2702</v>
      </c>
      <c r="C83" s="1631" t="s">
        <v>2701</v>
      </c>
      <c r="D83" s="1631" t="s">
        <v>1735</v>
      </c>
      <c r="E83" s="2909"/>
      <c r="F83" s="1629" t="s">
        <v>1935</v>
      </c>
      <c r="G83" s="1628" t="s">
        <v>2700</v>
      </c>
      <c r="H83" s="1628" t="s">
        <v>2699</v>
      </c>
      <c r="I83" s="1627" t="s">
        <v>2698</v>
      </c>
    </row>
    <row r="84" spans="1:9" s="230" customFormat="1" ht="24" customHeight="1" x14ac:dyDescent="0.7">
      <c r="A84" s="2904" t="s">
        <v>774</v>
      </c>
      <c r="B84" s="1639" t="s">
        <v>2697</v>
      </c>
      <c r="C84" s="1637" t="s">
        <v>2696</v>
      </c>
      <c r="D84" s="1636" t="s">
        <v>2695</v>
      </c>
      <c r="E84" s="2908" t="s">
        <v>2694</v>
      </c>
      <c r="F84" s="2906" t="s">
        <v>2693</v>
      </c>
      <c r="G84" s="1633" t="s">
        <v>2692</v>
      </c>
      <c r="H84" s="1633" t="s">
        <v>2691</v>
      </c>
      <c r="I84" s="1632" t="s">
        <v>2690</v>
      </c>
    </row>
    <row r="85" spans="1:9" s="230" customFormat="1" ht="24" customHeight="1" x14ac:dyDescent="0.7">
      <c r="A85" s="2905"/>
      <c r="B85" s="1638" t="s">
        <v>2689</v>
      </c>
      <c r="C85" s="1631" t="s">
        <v>2688</v>
      </c>
      <c r="D85" s="1631" t="s">
        <v>2687</v>
      </c>
      <c r="E85" s="2909"/>
      <c r="F85" s="2907"/>
      <c r="G85" s="1628" t="s">
        <v>2686</v>
      </c>
      <c r="H85" s="1628" t="s">
        <v>2685</v>
      </c>
      <c r="I85" s="1627" t="s">
        <v>2684</v>
      </c>
    </row>
    <row r="86" spans="1:9" s="230" customFormat="1" ht="24" customHeight="1" x14ac:dyDescent="0.7">
      <c r="A86" s="2904" t="s">
        <v>773</v>
      </c>
      <c r="B86" s="2911" t="s">
        <v>2683</v>
      </c>
      <c r="C86" s="1637" t="s">
        <v>2638</v>
      </c>
      <c r="D86" s="1637" t="s">
        <v>2682</v>
      </c>
      <c r="E86" s="2908" t="s">
        <v>2681</v>
      </c>
      <c r="F86" s="2906" t="s">
        <v>2680</v>
      </c>
      <c r="G86" s="2917" t="s">
        <v>2679</v>
      </c>
      <c r="H86" s="2917" t="s">
        <v>2678</v>
      </c>
      <c r="I86" s="2902" t="s">
        <v>2677</v>
      </c>
    </row>
    <row r="87" spans="1:9" s="230" customFormat="1" ht="24" customHeight="1" x14ac:dyDescent="0.7">
      <c r="A87" s="2905"/>
      <c r="B87" s="2916"/>
      <c r="C87" s="1631" t="s">
        <v>2676</v>
      </c>
      <c r="D87" s="1631" t="s">
        <v>2675</v>
      </c>
      <c r="E87" s="2909"/>
      <c r="F87" s="2907"/>
      <c r="G87" s="2918"/>
      <c r="H87" s="2918"/>
      <c r="I87" s="2903"/>
    </row>
    <row r="88" spans="1:9" s="230" customFormat="1" ht="24" customHeight="1" x14ac:dyDescent="0.7">
      <c r="A88" s="1626" t="s">
        <v>771</v>
      </c>
      <c r="B88" s="1422" t="s">
        <v>2657</v>
      </c>
      <c r="C88" s="279" t="s">
        <v>879</v>
      </c>
      <c r="D88" s="1647" t="s">
        <v>2674</v>
      </c>
      <c r="E88" s="988" t="s">
        <v>2673</v>
      </c>
      <c r="F88" s="1423" t="s">
        <v>2672</v>
      </c>
      <c r="G88" s="1004" t="s">
        <v>2671</v>
      </c>
      <c r="H88" s="1004" t="s">
        <v>2670</v>
      </c>
      <c r="I88" s="758" t="s">
        <v>2669</v>
      </c>
    </row>
    <row r="89" spans="1:9" s="230" customFormat="1" ht="24" customHeight="1" x14ac:dyDescent="0.7">
      <c r="A89" s="2904" t="s">
        <v>770</v>
      </c>
      <c r="B89" s="2906" t="s">
        <v>887</v>
      </c>
      <c r="C89" s="1637" t="s">
        <v>2668</v>
      </c>
      <c r="D89" s="1636" t="s">
        <v>2667</v>
      </c>
      <c r="E89" s="2908" t="s">
        <v>2666</v>
      </c>
      <c r="F89" s="1634" t="s">
        <v>2665</v>
      </c>
      <c r="G89" s="1633" t="s">
        <v>2664</v>
      </c>
      <c r="H89" s="1633" t="s">
        <v>2663</v>
      </c>
      <c r="I89" s="1632" t="s">
        <v>2662</v>
      </c>
    </row>
    <row r="90" spans="1:9" s="230" customFormat="1" ht="24" customHeight="1" x14ac:dyDescent="0.7">
      <c r="A90" s="2905"/>
      <c r="B90" s="2907"/>
      <c r="C90" s="1631" t="s">
        <v>2646</v>
      </c>
      <c r="D90" s="1631" t="s">
        <v>2645</v>
      </c>
      <c r="E90" s="2909"/>
      <c r="F90" s="1629" t="s">
        <v>2661</v>
      </c>
      <c r="G90" s="1628" t="s">
        <v>2660</v>
      </c>
      <c r="H90" s="1628" t="s">
        <v>2659</v>
      </c>
      <c r="I90" s="1627" t="s">
        <v>2658</v>
      </c>
    </row>
    <row r="91" spans="1:9" s="230" customFormat="1" ht="24" customHeight="1" x14ac:dyDescent="0.7">
      <c r="A91" s="2904" t="s">
        <v>769</v>
      </c>
      <c r="B91" s="2911" t="s">
        <v>2657</v>
      </c>
      <c r="C91" s="2913" t="s">
        <v>879</v>
      </c>
      <c r="D91" s="1636" t="s">
        <v>2656</v>
      </c>
      <c r="E91" s="1635" t="s">
        <v>2644</v>
      </c>
      <c r="F91" s="1634" t="s">
        <v>2643</v>
      </c>
      <c r="G91" s="1633" t="s">
        <v>2655</v>
      </c>
      <c r="H91" s="1633" t="s">
        <v>2654</v>
      </c>
      <c r="I91" s="2902" t="s">
        <v>2653</v>
      </c>
    </row>
    <row r="92" spans="1:9" s="230" customFormat="1" ht="24" customHeight="1" x14ac:dyDescent="0.7">
      <c r="A92" s="2910"/>
      <c r="B92" s="2912"/>
      <c r="C92" s="2914"/>
      <c r="D92" s="1644" t="s">
        <v>2652</v>
      </c>
      <c r="E92" s="1643" t="s">
        <v>2651</v>
      </c>
      <c r="F92" s="1642" t="s">
        <v>2650</v>
      </c>
      <c r="G92" s="1641" t="s">
        <v>2649</v>
      </c>
      <c r="H92" s="1641" t="s">
        <v>2648</v>
      </c>
      <c r="I92" s="2915"/>
    </row>
    <row r="93" spans="1:9" s="230" customFormat="1" ht="24" customHeight="1" x14ac:dyDescent="0.7">
      <c r="A93" s="2905"/>
      <c r="B93" s="1638" t="s">
        <v>2647</v>
      </c>
      <c r="C93" s="1631" t="s">
        <v>2646</v>
      </c>
      <c r="D93" s="1631" t="s">
        <v>2645</v>
      </c>
      <c r="E93" s="1630" t="s">
        <v>2644</v>
      </c>
      <c r="F93" s="1629" t="s">
        <v>2643</v>
      </c>
      <c r="G93" s="1628" t="s">
        <v>2642</v>
      </c>
      <c r="H93" s="1628" t="s">
        <v>2641</v>
      </c>
      <c r="I93" s="1627" t="s">
        <v>2640</v>
      </c>
    </row>
    <row r="94" spans="1:9" s="230" customFormat="1" ht="24" customHeight="1" x14ac:dyDescent="0.7">
      <c r="A94" s="1626" t="s">
        <v>768</v>
      </c>
      <c r="B94" s="1422" t="s">
        <v>2639</v>
      </c>
      <c r="C94" s="279" t="s">
        <v>2638</v>
      </c>
      <c r="D94" s="279" t="s">
        <v>2637</v>
      </c>
      <c r="E94" s="988" t="s">
        <v>2636</v>
      </c>
      <c r="F94" s="1423" t="s">
        <v>2635</v>
      </c>
      <c r="G94" s="1004" t="s">
        <v>2634</v>
      </c>
      <c r="H94" s="1004" t="s">
        <v>2633</v>
      </c>
      <c r="I94" s="758" t="s">
        <v>2632</v>
      </c>
    </row>
    <row r="95" spans="1:9" s="230" customFormat="1" ht="24" customHeight="1" x14ac:dyDescent="0.7">
      <c r="A95" s="2904" t="s">
        <v>767</v>
      </c>
      <c r="B95" s="1639" t="s">
        <v>2631</v>
      </c>
      <c r="C95" s="1637" t="s">
        <v>2630</v>
      </c>
      <c r="D95" s="1636" t="s">
        <v>2629</v>
      </c>
      <c r="E95" s="2908" t="s">
        <v>2628</v>
      </c>
      <c r="F95" s="1634" t="s">
        <v>2627</v>
      </c>
      <c r="G95" s="1633" t="s">
        <v>2626</v>
      </c>
      <c r="H95" s="1633" t="s">
        <v>2625</v>
      </c>
      <c r="I95" s="1632" t="s">
        <v>2624</v>
      </c>
    </row>
    <row r="96" spans="1:9" s="230" customFormat="1" ht="24" customHeight="1" x14ac:dyDescent="0.7">
      <c r="A96" s="2905"/>
      <c r="B96" s="1638" t="s">
        <v>2623</v>
      </c>
      <c r="C96" s="1631" t="s">
        <v>2622</v>
      </c>
      <c r="D96" s="1631" t="s">
        <v>2621</v>
      </c>
      <c r="E96" s="2909"/>
      <c r="F96" s="1629" t="s">
        <v>2620</v>
      </c>
      <c r="G96" s="1628" t="s">
        <v>2619</v>
      </c>
      <c r="H96" s="1628" t="s">
        <v>2618</v>
      </c>
      <c r="I96" s="1627" t="s">
        <v>2617</v>
      </c>
    </row>
    <row r="97" spans="1:9" s="230" customFormat="1" ht="24" customHeight="1" x14ac:dyDescent="0.7">
      <c r="A97" s="2904" t="s">
        <v>766</v>
      </c>
      <c r="B97" s="2906" t="s">
        <v>887</v>
      </c>
      <c r="C97" s="1637" t="s">
        <v>2616</v>
      </c>
      <c r="D97" s="1636" t="s">
        <v>2615</v>
      </c>
      <c r="E97" s="1635" t="s">
        <v>2614</v>
      </c>
      <c r="F97" s="1634" t="s">
        <v>2613</v>
      </c>
      <c r="G97" s="1633" t="s">
        <v>2612</v>
      </c>
      <c r="H97" s="1633" t="s">
        <v>2611</v>
      </c>
      <c r="I97" s="2902" t="s">
        <v>2610</v>
      </c>
    </row>
    <row r="98" spans="1:9" s="230" customFormat="1" ht="24" customHeight="1" x14ac:dyDescent="0.7">
      <c r="A98" s="2905"/>
      <c r="B98" s="2907"/>
      <c r="C98" s="1631" t="s">
        <v>2609</v>
      </c>
      <c r="D98" s="1631" t="s">
        <v>2608</v>
      </c>
      <c r="E98" s="1630" t="s">
        <v>2607</v>
      </c>
      <c r="F98" s="1629" t="s">
        <v>2606</v>
      </c>
      <c r="G98" s="1628" t="s">
        <v>2605</v>
      </c>
      <c r="H98" s="1628" t="s">
        <v>2604</v>
      </c>
      <c r="I98" s="2903"/>
    </row>
    <row r="99" spans="1:9" s="230" customFormat="1" ht="24" customHeight="1" x14ac:dyDescent="0.7">
      <c r="A99" s="1626" t="s">
        <v>764</v>
      </c>
      <c r="B99" s="1422" t="s">
        <v>2598</v>
      </c>
      <c r="C99" s="1004" t="s">
        <v>1495</v>
      </c>
      <c r="D99" s="279" t="s">
        <v>2597</v>
      </c>
      <c r="E99" s="988" t="s">
        <v>2603</v>
      </c>
      <c r="F99" s="1423" t="s">
        <v>2602</v>
      </c>
      <c r="G99" s="1004" t="s">
        <v>2601</v>
      </c>
      <c r="H99" s="1004" t="s">
        <v>2600</v>
      </c>
      <c r="I99" s="758" t="s">
        <v>2599</v>
      </c>
    </row>
    <row r="100" spans="1:9" s="230" customFormat="1" ht="24" customHeight="1" x14ac:dyDescent="0.7">
      <c r="A100" s="1626" t="s">
        <v>762</v>
      </c>
      <c r="B100" s="1422" t="s">
        <v>2598</v>
      </c>
      <c r="C100" s="279" t="s">
        <v>865</v>
      </c>
      <c r="D100" s="279" t="s">
        <v>2597</v>
      </c>
      <c r="E100" s="988" t="s">
        <v>2596</v>
      </c>
      <c r="F100" s="1423" t="s">
        <v>2595</v>
      </c>
      <c r="G100" s="1004" t="s">
        <v>2594</v>
      </c>
      <c r="H100" s="1004" t="s">
        <v>2593</v>
      </c>
      <c r="I100" s="758" t="s">
        <v>2592</v>
      </c>
    </row>
    <row r="101" spans="1:9" s="230" customFormat="1" ht="24" customHeight="1" thickBot="1" x14ac:dyDescent="0.75">
      <c r="A101" s="1625" t="s">
        <v>760</v>
      </c>
      <c r="B101" s="1622" t="s">
        <v>2591</v>
      </c>
      <c r="C101" s="1624" t="s">
        <v>2590</v>
      </c>
      <c r="D101" s="1624" t="s">
        <v>2589</v>
      </c>
      <c r="E101" s="1623" t="s">
        <v>2588</v>
      </c>
      <c r="F101" s="1622" t="s">
        <v>2587</v>
      </c>
      <c r="G101" s="1621" t="s">
        <v>2586</v>
      </c>
      <c r="H101" s="1621" t="s">
        <v>2585</v>
      </c>
      <c r="I101" s="1620" t="s">
        <v>2584</v>
      </c>
    </row>
    <row r="102" spans="1:9" ht="13.15" thickTop="1" x14ac:dyDescent="0.7"/>
  </sheetData>
  <mergeCells count="124">
    <mergeCell ref="F30:F31"/>
    <mergeCell ref="G30:G31"/>
    <mergeCell ref="I9:I10"/>
    <mergeCell ref="E12:E13"/>
    <mergeCell ref="F12:F13"/>
    <mergeCell ref="I12:I13"/>
    <mergeCell ref="A3:A4"/>
    <mergeCell ref="B3:B4"/>
    <mergeCell ref="C3:C4"/>
    <mergeCell ref="D3:D4"/>
    <mergeCell ref="E3:I3"/>
    <mergeCell ref="A5:A7"/>
    <mergeCell ref="C5:C6"/>
    <mergeCell ref="E5:E6"/>
    <mergeCell ref="F5:F6"/>
    <mergeCell ref="G5:G6"/>
    <mergeCell ref="H5:H6"/>
    <mergeCell ref="A8:A15"/>
    <mergeCell ref="B9:B10"/>
    <mergeCell ref="E9:E10"/>
    <mergeCell ref="F9:F10"/>
    <mergeCell ref="G9:G10"/>
    <mergeCell ref="H9:H10"/>
    <mergeCell ref="A16:A20"/>
    <mergeCell ref="B16:B18"/>
    <mergeCell ref="E16:E17"/>
    <mergeCell ref="F16:F17"/>
    <mergeCell ref="H16:H17"/>
    <mergeCell ref="I23:I25"/>
    <mergeCell ref="A33:A36"/>
    <mergeCell ref="B33:B34"/>
    <mergeCell ref="A37:A42"/>
    <mergeCell ref="B37:B40"/>
    <mergeCell ref="B41:B42"/>
    <mergeCell ref="E41:E42"/>
    <mergeCell ref="H30:H31"/>
    <mergeCell ref="I30:I31"/>
    <mergeCell ref="A21:A27"/>
    <mergeCell ref="B23:B25"/>
    <mergeCell ref="E23:E25"/>
    <mergeCell ref="F23:F25"/>
    <mergeCell ref="G23:G25"/>
    <mergeCell ref="H23:H25"/>
    <mergeCell ref="G26:G27"/>
    <mergeCell ref="A28:A32"/>
    <mergeCell ref="B30:B31"/>
    <mergeCell ref="E30:E31"/>
    <mergeCell ref="F55:F56"/>
    <mergeCell ref="H55:H56"/>
    <mergeCell ref="F41:F42"/>
    <mergeCell ref="A43:A45"/>
    <mergeCell ref="A46:A48"/>
    <mergeCell ref="E47:E48"/>
    <mergeCell ref="F47:F48"/>
    <mergeCell ref="G47:G48"/>
    <mergeCell ref="I68:I70"/>
    <mergeCell ref="A49:A51"/>
    <mergeCell ref="B49:B50"/>
    <mergeCell ref="A52:A56"/>
    <mergeCell ref="B52:B55"/>
    <mergeCell ref="I52:I55"/>
    <mergeCell ref="E53:E54"/>
    <mergeCell ref="F53:F54"/>
    <mergeCell ref="H53:H54"/>
    <mergeCell ref="E55:E56"/>
    <mergeCell ref="H68:H70"/>
    <mergeCell ref="A57:A60"/>
    <mergeCell ref="B57:B59"/>
    <mergeCell ref="A62:A67"/>
    <mergeCell ref="B62:B65"/>
    <mergeCell ref="E62:E64"/>
    <mergeCell ref="F62:F64"/>
    <mergeCell ref="G62:G64"/>
    <mergeCell ref="H62:H64"/>
    <mergeCell ref="I71:I72"/>
    <mergeCell ref="I62:I64"/>
    <mergeCell ref="E66:E67"/>
    <mergeCell ref="F66:F67"/>
    <mergeCell ref="G66:G67"/>
    <mergeCell ref="A68:A70"/>
    <mergeCell ref="B68:B70"/>
    <mergeCell ref="E68:E70"/>
    <mergeCell ref="F68:F70"/>
    <mergeCell ref="G68:G70"/>
    <mergeCell ref="A71:A74"/>
    <mergeCell ref="B71:B72"/>
    <mergeCell ref="E71:E72"/>
    <mergeCell ref="F71:F72"/>
    <mergeCell ref="G71:G72"/>
    <mergeCell ref="H71:H72"/>
    <mergeCell ref="A75:A76"/>
    <mergeCell ref="E75:E76"/>
    <mergeCell ref="F75:F76"/>
    <mergeCell ref="A77:A78"/>
    <mergeCell ref="E77:E78"/>
    <mergeCell ref="F77:F78"/>
    <mergeCell ref="H77:H78"/>
    <mergeCell ref="A79:A83"/>
    <mergeCell ref="B79:B80"/>
    <mergeCell ref="E79:E83"/>
    <mergeCell ref="F79:F82"/>
    <mergeCell ref="H79:H82"/>
    <mergeCell ref="A84:A85"/>
    <mergeCell ref="E84:E85"/>
    <mergeCell ref="F84:F85"/>
    <mergeCell ref="A86:A87"/>
    <mergeCell ref="B86:B87"/>
    <mergeCell ref="E86:E87"/>
    <mergeCell ref="F86:F87"/>
    <mergeCell ref="G86:G87"/>
    <mergeCell ref="H86:H87"/>
    <mergeCell ref="I86:I87"/>
    <mergeCell ref="A89:A90"/>
    <mergeCell ref="B89:B90"/>
    <mergeCell ref="E89:E90"/>
    <mergeCell ref="A97:A98"/>
    <mergeCell ref="B97:B98"/>
    <mergeCell ref="I97:I98"/>
    <mergeCell ref="A91:A93"/>
    <mergeCell ref="B91:B92"/>
    <mergeCell ref="C91:C92"/>
    <mergeCell ref="I91:I92"/>
    <mergeCell ref="A95:A96"/>
    <mergeCell ref="E95:E96"/>
  </mergeCells>
  <phoneticPr fontId="10"/>
  <pageMargins left="0.59055118110236227" right="0.59055118110236227" top="0.19685039370078741" bottom="0.59055118110236227" header="0.31496062992125984" footer="0.39370078740157483"/>
  <pageSetup paperSize="8" fitToHeight="0" orientation="landscape" r:id="rId1"/>
  <headerFooter>
    <oddFooter>&amp;C&amp;"ＭＳ ゴシック,標準"－ &amp;A －</oddFooter>
  </headerFooter>
  <rowBreaks count="2" manualBreakCount="2">
    <brk id="61" max="8" man="1"/>
    <brk id="90"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FA168-28D2-4E56-976D-E1170F6F9B76}">
  <sheetPr>
    <tabColor rgb="FFFFC000"/>
    <pageSetUpPr fitToPage="1"/>
  </sheetPr>
  <dimension ref="A2:H45"/>
  <sheetViews>
    <sheetView zoomScaleNormal="100" workbookViewId="0"/>
  </sheetViews>
  <sheetFormatPr defaultColWidth="2.1875" defaultRowHeight="12.75" x14ac:dyDescent="0.7"/>
  <cols>
    <col min="1" max="6" width="2.1875" style="1"/>
    <col min="7" max="7" width="12.5" style="1" customWidth="1"/>
    <col min="8" max="8" width="56.875" style="1" customWidth="1"/>
    <col min="9" max="16384" width="2.1875" style="1"/>
  </cols>
  <sheetData>
    <row r="2" spans="1:8" ht="14.25" x14ac:dyDescent="0.7">
      <c r="A2" s="1673" t="s">
        <v>422</v>
      </c>
      <c r="B2" s="1673"/>
      <c r="C2" s="1673"/>
      <c r="D2" s="1673"/>
      <c r="E2" s="1673"/>
      <c r="F2" s="1673"/>
      <c r="G2" s="1673"/>
      <c r="H2" s="1673"/>
    </row>
    <row r="4" spans="1:8" ht="30" customHeight="1" x14ac:dyDescent="0.7">
      <c r="A4" s="1842" t="s">
        <v>23</v>
      </c>
      <c r="B4" s="1842"/>
      <c r="C4" s="1843" t="s">
        <v>353</v>
      </c>
      <c r="D4" s="1843"/>
      <c r="E4" s="1843"/>
      <c r="F4" s="1843"/>
      <c r="G4" s="1844" t="s">
        <v>421</v>
      </c>
      <c r="H4" s="1844"/>
    </row>
    <row r="5" spans="1:8" ht="10.25" customHeight="1" x14ac:dyDescent="0.7">
      <c r="H5" s="49"/>
    </row>
    <row r="6" spans="1:8" ht="15" customHeight="1" x14ac:dyDescent="0.7">
      <c r="A6" s="1845" t="s">
        <v>111</v>
      </c>
      <c r="B6" s="1845"/>
      <c r="C6" s="1846" t="s">
        <v>351</v>
      </c>
      <c r="D6" s="1846"/>
      <c r="E6" s="1846"/>
      <c r="F6" s="1846"/>
      <c r="G6" s="1847" t="s">
        <v>420</v>
      </c>
      <c r="H6" s="1847"/>
    </row>
    <row r="7" spans="1:8" ht="15" customHeight="1" x14ac:dyDescent="0.7">
      <c r="A7" s="65"/>
      <c r="G7" s="1847" t="s">
        <v>419</v>
      </c>
      <c r="H7" s="1847"/>
    </row>
    <row r="8" spans="1:8" ht="10.25" customHeight="1" x14ac:dyDescent="0.7">
      <c r="A8" s="65"/>
      <c r="H8" s="6"/>
    </row>
    <row r="9" spans="1:8" ht="15" customHeight="1" x14ac:dyDescent="0.7">
      <c r="A9" s="1845" t="s">
        <v>114</v>
      </c>
      <c r="B9" s="1845"/>
      <c r="C9" s="1846" t="s">
        <v>349</v>
      </c>
      <c r="D9" s="1846"/>
      <c r="E9" s="1846"/>
      <c r="F9" s="1846"/>
      <c r="G9" s="1847" t="s">
        <v>357</v>
      </c>
      <c r="H9" s="1847"/>
    </row>
    <row r="10" spans="1:8" ht="10.25" customHeight="1" x14ac:dyDescent="0.7">
      <c r="A10" s="65"/>
      <c r="H10" s="6"/>
    </row>
    <row r="11" spans="1:8" x14ac:dyDescent="0.7">
      <c r="A11" s="1845" t="s">
        <v>347</v>
      </c>
      <c r="B11" s="1845"/>
      <c r="C11" s="1" t="s">
        <v>346</v>
      </c>
    </row>
    <row r="12" spans="1:8" ht="30" customHeight="1" x14ac:dyDescent="0.7">
      <c r="B12" s="1841" t="s">
        <v>418</v>
      </c>
      <c r="C12" s="1841"/>
      <c r="D12" s="1841"/>
      <c r="E12" s="1841"/>
      <c r="G12" s="62" t="s">
        <v>417</v>
      </c>
      <c r="H12" s="66" t="s">
        <v>416</v>
      </c>
    </row>
    <row r="13" spans="1:8" ht="30" customHeight="1" x14ac:dyDescent="0.7">
      <c r="B13" s="1841" t="s">
        <v>415</v>
      </c>
      <c r="C13" s="1841"/>
      <c r="D13" s="1841"/>
      <c r="E13" s="1841"/>
      <c r="G13" s="62" t="s">
        <v>414</v>
      </c>
      <c r="H13" s="66" t="s">
        <v>413</v>
      </c>
    </row>
    <row r="14" spans="1:8" ht="15" customHeight="1" x14ac:dyDescent="0.7">
      <c r="B14" s="1841" t="s">
        <v>412</v>
      </c>
      <c r="C14" s="1841"/>
      <c r="D14" s="1841"/>
      <c r="E14" s="1841"/>
      <c r="G14" s="62" t="s">
        <v>411</v>
      </c>
      <c r="H14" s="66" t="s">
        <v>410</v>
      </c>
    </row>
    <row r="15" spans="1:8" ht="15" customHeight="1" x14ac:dyDescent="0.7">
      <c r="B15" s="1841" t="s">
        <v>409</v>
      </c>
      <c r="C15" s="1841"/>
      <c r="D15" s="1841"/>
      <c r="E15" s="1841"/>
      <c r="G15" s="62" t="s">
        <v>408</v>
      </c>
      <c r="H15" s="62" t="s">
        <v>407</v>
      </c>
    </row>
    <row r="16" spans="1:8" ht="15" customHeight="1" x14ac:dyDescent="0.7">
      <c r="B16" s="1841" t="s">
        <v>406</v>
      </c>
      <c r="C16" s="1841"/>
      <c r="D16" s="1841"/>
      <c r="E16" s="1841"/>
      <c r="G16" s="62" t="s">
        <v>405</v>
      </c>
      <c r="H16" s="62" t="s">
        <v>404</v>
      </c>
    </row>
    <row r="17" spans="2:8" ht="15" customHeight="1" x14ac:dyDescent="0.7">
      <c r="B17" s="1841"/>
      <c r="C17" s="1841"/>
      <c r="D17" s="1841"/>
      <c r="E17" s="1841"/>
      <c r="G17" s="62" t="s">
        <v>403</v>
      </c>
      <c r="H17" s="62" t="s">
        <v>389</v>
      </c>
    </row>
    <row r="18" spans="2:8" ht="15" customHeight="1" x14ac:dyDescent="0.7">
      <c r="B18" s="1841" t="s">
        <v>402</v>
      </c>
      <c r="C18" s="1841"/>
      <c r="D18" s="1841"/>
      <c r="E18" s="1841"/>
      <c r="G18" s="62" t="s">
        <v>401</v>
      </c>
      <c r="H18" s="62" t="s">
        <v>400</v>
      </c>
    </row>
    <row r="19" spans="2:8" ht="15" customHeight="1" x14ac:dyDescent="0.7">
      <c r="B19" s="1841"/>
      <c r="C19" s="1841"/>
      <c r="D19" s="1841"/>
      <c r="E19" s="1841"/>
      <c r="G19" s="62" t="s">
        <v>399</v>
      </c>
      <c r="H19" s="62" t="s">
        <v>398</v>
      </c>
    </row>
    <row r="20" spans="2:8" ht="15" customHeight="1" x14ac:dyDescent="0.7">
      <c r="B20" s="1841"/>
      <c r="C20" s="1841"/>
      <c r="D20" s="1841"/>
      <c r="E20" s="1841"/>
      <c r="G20" s="62" t="s">
        <v>397</v>
      </c>
      <c r="H20" s="62" t="s">
        <v>396</v>
      </c>
    </row>
    <row r="21" spans="2:8" ht="15" customHeight="1" x14ac:dyDescent="0.7">
      <c r="B21" s="1841"/>
      <c r="C21" s="1841"/>
      <c r="D21" s="1841"/>
      <c r="E21" s="1841"/>
      <c r="G21" s="62" t="s">
        <v>395</v>
      </c>
      <c r="H21" s="62" t="s">
        <v>394</v>
      </c>
    </row>
    <row r="22" spans="2:8" ht="15" customHeight="1" x14ac:dyDescent="0.7">
      <c r="B22" s="1841" t="s">
        <v>393</v>
      </c>
      <c r="C22" s="1841"/>
      <c r="D22" s="1841"/>
      <c r="E22" s="1841"/>
      <c r="G22" s="62" t="s">
        <v>392</v>
      </c>
      <c r="H22" s="67" t="s">
        <v>391</v>
      </c>
    </row>
    <row r="23" spans="2:8" ht="15" customHeight="1" x14ac:dyDescent="0.7">
      <c r="B23" s="1841"/>
      <c r="C23" s="1841"/>
      <c r="D23" s="1841"/>
      <c r="E23" s="1841"/>
      <c r="G23" s="62" t="s">
        <v>390</v>
      </c>
      <c r="H23" s="62" t="s">
        <v>389</v>
      </c>
    </row>
    <row r="24" spans="2:8" ht="30" customHeight="1" x14ac:dyDescent="0.7">
      <c r="B24" s="1841" t="s">
        <v>388</v>
      </c>
      <c r="C24" s="1841"/>
      <c r="D24" s="1841"/>
      <c r="E24" s="1841"/>
      <c r="G24" s="62" t="s">
        <v>387</v>
      </c>
      <c r="H24" s="66" t="s">
        <v>386</v>
      </c>
    </row>
    <row r="25" spans="2:8" ht="15" customHeight="1" x14ac:dyDescent="0.7">
      <c r="B25" s="1841" t="s">
        <v>385</v>
      </c>
      <c r="C25" s="1841"/>
      <c r="D25" s="1841"/>
      <c r="E25" s="1841"/>
      <c r="G25" s="62" t="s">
        <v>384</v>
      </c>
      <c r="H25" s="62" t="s">
        <v>383</v>
      </c>
    </row>
    <row r="26" spans="2:8" ht="30" customHeight="1" x14ac:dyDescent="0.7">
      <c r="B26" s="1841" t="s">
        <v>382</v>
      </c>
      <c r="C26" s="1841"/>
      <c r="D26" s="1841"/>
      <c r="E26" s="1841"/>
      <c r="G26" s="62" t="s">
        <v>381</v>
      </c>
      <c r="H26" s="66" t="s">
        <v>380</v>
      </c>
    </row>
    <row r="27" spans="2:8" ht="30.5" customHeight="1" x14ac:dyDescent="0.7">
      <c r="B27" s="1841" t="s">
        <v>379</v>
      </c>
      <c r="C27" s="1841"/>
      <c r="D27" s="1841"/>
      <c r="E27" s="1841"/>
      <c r="G27" s="62" t="s">
        <v>378</v>
      </c>
      <c r="H27" s="66" t="s">
        <v>377</v>
      </c>
    </row>
    <row r="28" spans="2:8" ht="30" customHeight="1" x14ac:dyDescent="0.7">
      <c r="B28" s="1841" t="s">
        <v>376</v>
      </c>
      <c r="C28" s="1841"/>
      <c r="D28" s="1841"/>
      <c r="E28" s="1841"/>
      <c r="G28" s="62" t="s">
        <v>375</v>
      </c>
      <c r="H28" s="66" t="s">
        <v>374</v>
      </c>
    </row>
    <row r="29" spans="2:8" ht="30" customHeight="1" x14ac:dyDescent="0.7">
      <c r="B29" s="1841" t="s">
        <v>373</v>
      </c>
      <c r="C29" s="1841"/>
      <c r="D29" s="1841"/>
      <c r="E29" s="1841"/>
      <c r="G29" s="62" t="s">
        <v>372</v>
      </c>
      <c r="H29" s="66" t="s">
        <v>371</v>
      </c>
    </row>
    <row r="30" spans="2:8" ht="15" customHeight="1" x14ac:dyDescent="0.7">
      <c r="B30" s="1841" t="s">
        <v>370</v>
      </c>
      <c r="C30" s="1841"/>
      <c r="D30" s="1841"/>
      <c r="E30" s="1841"/>
      <c r="G30" s="62" t="s">
        <v>369</v>
      </c>
      <c r="H30" s="66" t="s">
        <v>368</v>
      </c>
    </row>
    <row r="31" spans="2:8" ht="15" customHeight="1" x14ac:dyDescent="0.7">
      <c r="B31" s="1841" t="s">
        <v>367</v>
      </c>
      <c r="C31" s="1841"/>
      <c r="D31" s="1841"/>
      <c r="E31" s="1841"/>
      <c r="G31" s="62" t="s">
        <v>366</v>
      </c>
      <c r="H31" s="66" t="s">
        <v>365</v>
      </c>
    </row>
    <row r="32" spans="2:8" ht="15" customHeight="1" x14ac:dyDescent="0.7">
      <c r="B32" s="1841" t="s">
        <v>364</v>
      </c>
      <c r="C32" s="1841"/>
      <c r="D32" s="1841"/>
      <c r="E32" s="1841"/>
      <c r="G32" s="62" t="s">
        <v>363</v>
      </c>
      <c r="H32" s="66" t="s">
        <v>362</v>
      </c>
    </row>
    <row r="33" spans="1:8" x14ac:dyDescent="0.7">
      <c r="B33" s="61"/>
      <c r="C33" s="61"/>
      <c r="D33" s="61"/>
      <c r="E33" s="61"/>
      <c r="F33" s="61"/>
      <c r="G33" s="61"/>
      <c r="H33" s="60"/>
    </row>
    <row r="34" spans="1:8" ht="14.25" x14ac:dyDescent="0.7">
      <c r="A34" s="1673" t="s">
        <v>361</v>
      </c>
      <c r="B34" s="1673"/>
      <c r="C34" s="1673"/>
      <c r="D34" s="1673"/>
      <c r="E34" s="1673"/>
      <c r="F34" s="1673"/>
      <c r="G34" s="1673"/>
      <c r="H34" s="1673"/>
    </row>
    <row r="35" spans="1:8" x14ac:dyDescent="0.7">
      <c r="B35" s="61"/>
      <c r="C35" s="61"/>
      <c r="D35" s="61"/>
      <c r="E35" s="61"/>
      <c r="F35" s="64"/>
      <c r="G35" s="64"/>
      <c r="H35" s="60"/>
    </row>
    <row r="36" spans="1:8" ht="30" customHeight="1" x14ac:dyDescent="0.7">
      <c r="A36" s="1842" t="s">
        <v>23</v>
      </c>
      <c r="B36" s="1842"/>
      <c r="C36" s="1843" t="s">
        <v>353</v>
      </c>
      <c r="D36" s="1843"/>
      <c r="E36" s="1843"/>
      <c r="F36" s="1843"/>
      <c r="G36" s="1844" t="s">
        <v>360</v>
      </c>
      <c r="H36" s="1844"/>
    </row>
    <row r="37" spans="1:8" ht="10.25" customHeight="1" x14ac:dyDescent="0.7">
      <c r="B37" s="61"/>
      <c r="C37" s="61"/>
      <c r="D37" s="61"/>
      <c r="E37" s="61"/>
      <c r="F37" s="61"/>
      <c r="G37" s="61"/>
      <c r="H37" s="62"/>
    </row>
    <row r="38" spans="1:8" ht="13.35" customHeight="1" x14ac:dyDescent="0.7">
      <c r="A38" s="1845" t="s">
        <v>111</v>
      </c>
      <c r="B38" s="1845"/>
      <c r="C38" s="1846" t="s">
        <v>351</v>
      </c>
      <c r="D38" s="1846"/>
      <c r="E38" s="1846"/>
      <c r="F38" s="1846"/>
      <c r="G38" s="1847" t="s">
        <v>359</v>
      </c>
      <c r="H38" s="1847"/>
    </row>
    <row r="39" spans="1:8" ht="13.35" customHeight="1" x14ac:dyDescent="0.7">
      <c r="A39" s="65"/>
      <c r="G39" s="1847" t="s">
        <v>358</v>
      </c>
      <c r="H39" s="1847"/>
    </row>
    <row r="40" spans="1:8" ht="10.25" customHeight="1" x14ac:dyDescent="0.7">
      <c r="B40" s="61"/>
      <c r="C40" s="61"/>
      <c r="D40" s="61"/>
      <c r="E40" s="61"/>
      <c r="F40" s="64"/>
      <c r="G40" s="64"/>
      <c r="H40" s="63"/>
    </row>
    <row r="41" spans="1:8" ht="13.35" customHeight="1" x14ac:dyDescent="0.7">
      <c r="A41" s="1845" t="s">
        <v>114</v>
      </c>
      <c r="B41" s="1845"/>
      <c r="C41" s="1846" t="s">
        <v>349</v>
      </c>
      <c r="D41" s="1846"/>
      <c r="E41" s="1846"/>
      <c r="F41" s="1846"/>
      <c r="G41" s="1848" t="s">
        <v>357</v>
      </c>
      <c r="H41" s="1848"/>
    </row>
    <row r="42" spans="1:8" ht="10.25" customHeight="1" x14ac:dyDescent="0.7">
      <c r="B42" s="61"/>
      <c r="C42" s="61"/>
      <c r="D42" s="61"/>
      <c r="E42" s="61"/>
      <c r="F42" s="64"/>
      <c r="G42" s="64"/>
      <c r="H42" s="63"/>
    </row>
    <row r="43" spans="1:8" ht="13.35" customHeight="1" x14ac:dyDescent="0.7">
      <c r="A43" s="1845" t="s">
        <v>347</v>
      </c>
      <c r="B43" s="1845"/>
      <c r="C43" s="1846" t="s">
        <v>356</v>
      </c>
      <c r="D43" s="1846"/>
      <c r="E43" s="1846"/>
      <c r="F43" s="1846"/>
      <c r="G43" s="1848" t="s">
        <v>355</v>
      </c>
      <c r="H43" s="1848"/>
    </row>
    <row r="44" spans="1:8" ht="18" customHeight="1" x14ac:dyDescent="0.7">
      <c r="B44" s="61"/>
      <c r="C44" s="61"/>
      <c r="D44" s="61"/>
      <c r="E44" s="61"/>
      <c r="F44" s="61"/>
      <c r="G44" s="61"/>
      <c r="H44" s="60"/>
    </row>
    <row r="45" spans="1:8" ht="18" customHeight="1" x14ac:dyDescent="0.7">
      <c r="B45" s="61"/>
      <c r="C45" s="61"/>
      <c r="D45" s="61"/>
      <c r="E45" s="61"/>
      <c r="F45" s="61"/>
      <c r="G45" s="61"/>
      <c r="H45" s="60"/>
    </row>
  </sheetData>
  <mergeCells count="47">
    <mergeCell ref="B31:E31"/>
    <mergeCell ref="A43:B43"/>
    <mergeCell ref="C43:F43"/>
    <mergeCell ref="G43:H43"/>
    <mergeCell ref="A38:B38"/>
    <mergeCell ref="C38:F38"/>
    <mergeCell ref="G38:H38"/>
    <mergeCell ref="G39:H39"/>
    <mergeCell ref="A41:B41"/>
    <mergeCell ref="C41:F41"/>
    <mergeCell ref="G41:H41"/>
    <mergeCell ref="A34:H34"/>
    <mergeCell ref="A36:B36"/>
    <mergeCell ref="C36:F36"/>
    <mergeCell ref="G36:H36"/>
    <mergeCell ref="B32:E32"/>
    <mergeCell ref="B16:E16"/>
    <mergeCell ref="B17:E17"/>
    <mergeCell ref="B30:E30"/>
    <mergeCell ref="B19:E19"/>
    <mergeCell ref="B20:E20"/>
    <mergeCell ref="B21:E21"/>
    <mergeCell ref="B22:E22"/>
    <mergeCell ref="B23:E23"/>
    <mergeCell ref="B24:E24"/>
    <mergeCell ref="B25:E25"/>
    <mergeCell ref="B18:E18"/>
    <mergeCell ref="B26:E26"/>
    <mergeCell ref="B27:E27"/>
    <mergeCell ref="B28:E28"/>
    <mergeCell ref="B29:E29"/>
    <mergeCell ref="B12:E12"/>
    <mergeCell ref="B13:E13"/>
    <mergeCell ref="B14:E14"/>
    <mergeCell ref="B15:E15"/>
    <mergeCell ref="A2:H2"/>
    <mergeCell ref="A4:B4"/>
    <mergeCell ref="C4:F4"/>
    <mergeCell ref="G4:H4"/>
    <mergeCell ref="A6:B6"/>
    <mergeCell ref="C6:F6"/>
    <mergeCell ref="G6:H6"/>
    <mergeCell ref="G7:H7"/>
    <mergeCell ref="A9:B9"/>
    <mergeCell ref="C9:F9"/>
    <mergeCell ref="G9:H9"/>
    <mergeCell ref="A11:B11"/>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1C6C9-0C7A-4B19-8821-AF57324F724C}">
  <sheetPr>
    <tabColor rgb="FFFFC000"/>
    <pageSetUpPr fitToPage="1"/>
  </sheetPr>
  <dimension ref="A2:R51"/>
  <sheetViews>
    <sheetView zoomScaleNormal="100" workbookViewId="0"/>
  </sheetViews>
  <sheetFormatPr defaultColWidth="2.1875" defaultRowHeight="12.75" x14ac:dyDescent="0.7"/>
  <cols>
    <col min="1" max="11" width="2.1875" style="1"/>
    <col min="12" max="15" width="10.875" style="1" customWidth="1"/>
    <col min="16" max="17" width="2.1875" style="1"/>
    <col min="18" max="18" width="8.6875" style="1" customWidth="1"/>
    <col min="19" max="16384" width="2.1875" style="1"/>
  </cols>
  <sheetData>
    <row r="2" spans="1:18" ht="16.149999999999999" x14ac:dyDescent="0.7">
      <c r="A2" s="1811" t="s">
        <v>473</v>
      </c>
      <c r="B2" s="1811"/>
      <c r="C2" s="1811"/>
      <c r="D2" s="1811"/>
      <c r="E2" s="1811"/>
      <c r="F2" s="1811"/>
      <c r="G2" s="1811"/>
      <c r="H2" s="1811"/>
      <c r="I2" s="1811"/>
      <c r="J2" s="1811"/>
      <c r="K2" s="1811"/>
      <c r="L2" s="1811"/>
      <c r="M2" s="1811"/>
      <c r="N2" s="1811"/>
      <c r="O2" s="1811"/>
      <c r="P2" s="1811"/>
      <c r="Q2" s="1811"/>
      <c r="R2" s="1811"/>
    </row>
    <row r="3" spans="1:18" ht="9" customHeight="1" x14ac:dyDescent="0.7"/>
    <row r="4" spans="1:18" ht="14.25" x14ac:dyDescent="0.7">
      <c r="A4" s="1673" t="s">
        <v>472</v>
      </c>
      <c r="B4" s="1673"/>
      <c r="C4" s="1673"/>
      <c r="D4" s="1673"/>
      <c r="E4" s="1673"/>
      <c r="F4" s="1673"/>
      <c r="G4" s="1673"/>
      <c r="H4" s="1673"/>
      <c r="I4" s="1673"/>
      <c r="J4" s="1673"/>
      <c r="K4" s="1673"/>
      <c r="L4" s="1673"/>
      <c r="M4" s="1673"/>
      <c r="N4" s="1673"/>
      <c r="O4" s="1673"/>
      <c r="P4" s="1673"/>
      <c r="Q4" s="1673"/>
      <c r="R4" s="1673"/>
    </row>
    <row r="5" spans="1:18" x14ac:dyDescent="0.7">
      <c r="A5" s="1845" t="s">
        <v>23</v>
      </c>
      <c r="B5" s="1845"/>
      <c r="C5" s="1" t="s">
        <v>471</v>
      </c>
    </row>
    <row r="6" spans="1:18" ht="13.15" thickBot="1" x14ac:dyDescent="0.75">
      <c r="B6" s="1851" t="s">
        <v>470</v>
      </c>
      <c r="C6" s="1851"/>
      <c r="D6" s="1851"/>
      <c r="E6" s="1851"/>
      <c r="F6" s="1851"/>
      <c r="G6" s="1851"/>
      <c r="H6" s="1851"/>
      <c r="I6" s="1851"/>
      <c r="J6" s="1851"/>
      <c r="K6" s="1851"/>
    </row>
    <row r="7" spans="1:18" ht="13.5" thickTop="1" thickBot="1" x14ac:dyDescent="0.75">
      <c r="B7" s="1852"/>
      <c r="C7" s="1853"/>
      <c r="D7" s="1853"/>
      <c r="E7" s="1853"/>
      <c r="F7" s="1853"/>
      <c r="G7" s="1853"/>
      <c r="H7" s="1853"/>
      <c r="I7" s="1853"/>
      <c r="J7" s="1853"/>
      <c r="K7" s="1854"/>
      <c r="L7" s="101" t="s">
        <v>447</v>
      </c>
      <c r="M7" s="100" t="s">
        <v>446</v>
      </c>
      <c r="N7" s="99" t="s">
        <v>445</v>
      </c>
    </row>
    <row r="8" spans="1:18" ht="15" customHeight="1" thickTop="1" x14ac:dyDescent="0.7">
      <c r="B8" s="116"/>
      <c r="C8" s="1850" t="s">
        <v>178</v>
      </c>
      <c r="D8" s="1850"/>
      <c r="E8" s="1850"/>
      <c r="F8" s="1850"/>
      <c r="G8" s="1850"/>
      <c r="H8" s="1850"/>
      <c r="I8" s="1850"/>
      <c r="J8" s="1850"/>
      <c r="K8" s="115"/>
      <c r="L8" s="90">
        <v>21</v>
      </c>
      <c r="M8" s="89">
        <v>20</v>
      </c>
      <c r="N8" s="114">
        <v>21</v>
      </c>
    </row>
    <row r="9" spans="1:18" ht="15" customHeight="1" x14ac:dyDescent="0.7">
      <c r="B9" s="129"/>
      <c r="C9" s="1855" t="s">
        <v>469</v>
      </c>
      <c r="D9" s="1855"/>
      <c r="E9" s="1855"/>
      <c r="F9" s="1855"/>
      <c r="G9" s="1855"/>
      <c r="H9" s="1855"/>
      <c r="I9" s="1855"/>
      <c r="J9" s="1855"/>
      <c r="K9" s="128"/>
      <c r="L9" s="86">
        <v>10</v>
      </c>
      <c r="M9" s="85">
        <v>10</v>
      </c>
      <c r="N9" s="127">
        <v>13</v>
      </c>
    </row>
    <row r="10" spans="1:18" ht="15" customHeight="1" x14ac:dyDescent="0.7">
      <c r="B10" s="129"/>
      <c r="C10" s="1855" t="s">
        <v>468</v>
      </c>
      <c r="D10" s="1855"/>
      <c r="E10" s="1855"/>
      <c r="F10" s="1855"/>
      <c r="G10" s="1855"/>
      <c r="H10" s="1855"/>
      <c r="I10" s="1855"/>
      <c r="J10" s="1855"/>
      <c r="K10" s="128"/>
      <c r="L10" s="86">
        <v>0</v>
      </c>
      <c r="M10" s="85">
        <v>0</v>
      </c>
      <c r="N10" s="127">
        <v>0</v>
      </c>
    </row>
    <row r="11" spans="1:18" ht="15" customHeight="1" x14ac:dyDescent="0.7">
      <c r="B11" s="129"/>
      <c r="C11" s="1855" t="s">
        <v>467</v>
      </c>
      <c r="D11" s="1855"/>
      <c r="E11" s="1855"/>
      <c r="F11" s="1855"/>
      <c r="G11" s="1855"/>
      <c r="H11" s="1855"/>
      <c r="I11" s="1855"/>
      <c r="J11" s="1855"/>
      <c r="K11" s="128"/>
      <c r="L11" s="86">
        <v>1</v>
      </c>
      <c r="M11" s="85">
        <v>1</v>
      </c>
      <c r="N11" s="127">
        <v>0</v>
      </c>
    </row>
    <row r="12" spans="1:18" ht="15" customHeight="1" x14ac:dyDescent="0.7">
      <c r="B12" s="129"/>
      <c r="C12" s="1855" t="s">
        <v>466</v>
      </c>
      <c r="D12" s="1855"/>
      <c r="E12" s="1855"/>
      <c r="F12" s="1855"/>
      <c r="G12" s="1855"/>
      <c r="H12" s="1855"/>
      <c r="I12" s="1855"/>
      <c r="J12" s="1855"/>
      <c r="K12" s="128"/>
      <c r="L12" s="86">
        <v>14</v>
      </c>
      <c r="M12" s="85">
        <v>6</v>
      </c>
      <c r="N12" s="127">
        <v>19</v>
      </c>
    </row>
    <row r="13" spans="1:18" ht="15" customHeight="1" x14ac:dyDescent="0.7">
      <c r="B13" s="129"/>
      <c r="C13" s="1855" t="s">
        <v>465</v>
      </c>
      <c r="D13" s="1855"/>
      <c r="E13" s="1855"/>
      <c r="F13" s="1855"/>
      <c r="G13" s="1855"/>
      <c r="H13" s="1855"/>
      <c r="I13" s="1855"/>
      <c r="J13" s="1855"/>
      <c r="K13" s="128"/>
      <c r="L13" s="86">
        <v>9</v>
      </c>
      <c r="M13" s="85">
        <v>14</v>
      </c>
      <c r="N13" s="127">
        <v>14</v>
      </c>
    </row>
    <row r="14" spans="1:18" ht="15" customHeight="1" thickBot="1" x14ac:dyDescent="0.75">
      <c r="B14" s="126"/>
      <c r="C14" s="1778" t="s">
        <v>464</v>
      </c>
      <c r="D14" s="1778"/>
      <c r="E14" s="1778"/>
      <c r="F14" s="1778"/>
      <c r="G14" s="1778"/>
      <c r="H14" s="1778"/>
      <c r="I14" s="1778"/>
      <c r="J14" s="1778"/>
      <c r="K14" s="125"/>
      <c r="L14" s="124">
        <v>1</v>
      </c>
      <c r="M14" s="123">
        <v>0</v>
      </c>
      <c r="N14" s="122">
        <v>7</v>
      </c>
    </row>
    <row r="15" spans="1:18" ht="15" customHeight="1" thickBot="1" x14ac:dyDescent="0.75">
      <c r="B15" s="121"/>
      <c r="C15" s="1849" t="s">
        <v>255</v>
      </c>
      <c r="D15" s="1849"/>
      <c r="E15" s="1849"/>
      <c r="F15" s="1849"/>
      <c r="G15" s="1849"/>
      <c r="H15" s="1849"/>
      <c r="I15" s="1849"/>
      <c r="J15" s="1849"/>
      <c r="K15" s="120"/>
      <c r="L15" s="119">
        <v>56</v>
      </c>
      <c r="M15" s="118">
        <v>51</v>
      </c>
      <c r="N15" s="117">
        <v>74</v>
      </c>
    </row>
    <row r="16" spans="1:18" ht="13.15" thickTop="1" x14ac:dyDescent="0.7"/>
    <row r="17" spans="1:15" ht="13.15" thickBot="1" x14ac:dyDescent="0.75">
      <c r="B17" s="1" t="s">
        <v>463</v>
      </c>
    </row>
    <row r="18" spans="1:15" ht="13.5" thickTop="1" thickBot="1" x14ac:dyDescent="0.75">
      <c r="B18" s="1852"/>
      <c r="C18" s="1853"/>
      <c r="D18" s="1853"/>
      <c r="E18" s="1853"/>
      <c r="F18" s="1853"/>
      <c r="G18" s="1853"/>
      <c r="H18" s="1853"/>
      <c r="I18" s="1853"/>
      <c r="J18" s="1853"/>
      <c r="K18" s="1854"/>
      <c r="L18" s="101" t="s">
        <v>447</v>
      </c>
      <c r="M18" s="100" t="s">
        <v>446</v>
      </c>
      <c r="N18" s="99" t="s">
        <v>445</v>
      </c>
    </row>
    <row r="19" spans="1:15" ht="15" customHeight="1" thickTop="1" x14ac:dyDescent="0.7">
      <c r="B19" s="116"/>
      <c r="C19" s="1856" t="s">
        <v>462</v>
      </c>
      <c r="D19" s="1856"/>
      <c r="E19" s="1856"/>
      <c r="F19" s="1856"/>
      <c r="G19" s="1856"/>
      <c r="H19" s="1856"/>
      <c r="I19" s="1856"/>
      <c r="J19" s="1856"/>
      <c r="K19" s="115"/>
      <c r="L19" s="90">
        <v>1345</v>
      </c>
      <c r="M19" s="89">
        <v>2028</v>
      </c>
      <c r="N19" s="114">
        <v>2222</v>
      </c>
    </row>
    <row r="20" spans="1:15" ht="15" customHeight="1" thickBot="1" x14ac:dyDescent="0.75">
      <c r="B20" s="113"/>
      <c r="C20" s="1857" t="s">
        <v>426</v>
      </c>
      <c r="D20" s="1857"/>
      <c r="E20" s="1857"/>
      <c r="F20" s="1857"/>
      <c r="G20" s="1857"/>
      <c r="H20" s="1857"/>
      <c r="I20" s="1857"/>
      <c r="J20" s="1857"/>
      <c r="K20" s="112"/>
      <c r="L20" s="111">
        <v>23266</v>
      </c>
      <c r="M20" s="110">
        <v>75068</v>
      </c>
      <c r="N20" s="109">
        <v>82401</v>
      </c>
    </row>
    <row r="21" spans="1:15" ht="13.15" thickTop="1" x14ac:dyDescent="0.7"/>
    <row r="22" spans="1:15" ht="13.15" thickBot="1" x14ac:dyDescent="0.75">
      <c r="B22" s="1" t="s">
        <v>461</v>
      </c>
    </row>
    <row r="23" spans="1:15" ht="26.25" thickTop="1" thickBot="1" x14ac:dyDescent="0.75">
      <c r="B23" s="1852"/>
      <c r="C23" s="1853"/>
      <c r="D23" s="1853"/>
      <c r="E23" s="1853"/>
      <c r="F23" s="1853"/>
      <c r="G23" s="1853"/>
      <c r="H23" s="1853"/>
      <c r="I23" s="1853"/>
      <c r="J23" s="1853"/>
      <c r="K23" s="1854"/>
      <c r="L23" s="101" t="s">
        <v>447</v>
      </c>
      <c r="M23" s="100" t="s">
        <v>446</v>
      </c>
      <c r="N23" s="108" t="s">
        <v>445</v>
      </c>
      <c r="O23" s="107" t="s">
        <v>460</v>
      </c>
    </row>
    <row r="24" spans="1:15" ht="15" customHeight="1" thickTop="1" x14ac:dyDescent="0.7">
      <c r="B24" s="1862" t="s">
        <v>459</v>
      </c>
      <c r="C24" s="1863"/>
      <c r="D24" s="1863"/>
      <c r="E24" s="1863"/>
      <c r="F24" s="1863"/>
      <c r="G24" s="1863"/>
      <c r="H24" s="1864" t="s">
        <v>440</v>
      </c>
      <c r="I24" s="1864"/>
      <c r="J24" s="1864" t="s">
        <v>431</v>
      </c>
      <c r="K24" s="1865"/>
      <c r="L24" s="90">
        <v>38</v>
      </c>
      <c r="M24" s="89">
        <v>43</v>
      </c>
      <c r="N24" s="88">
        <v>73</v>
      </c>
      <c r="O24" s="105">
        <v>5323</v>
      </c>
    </row>
    <row r="25" spans="1:15" ht="15" customHeight="1" x14ac:dyDescent="0.7">
      <c r="B25" s="1858" t="s">
        <v>458</v>
      </c>
      <c r="C25" s="1859"/>
      <c r="D25" s="1859"/>
      <c r="E25" s="1859"/>
      <c r="F25" s="1859"/>
      <c r="G25" s="1859"/>
      <c r="H25" s="1860" t="s">
        <v>438</v>
      </c>
      <c r="I25" s="1860"/>
      <c r="J25" s="1860" t="s">
        <v>431</v>
      </c>
      <c r="K25" s="1861"/>
      <c r="L25" s="86">
        <v>31</v>
      </c>
      <c r="M25" s="85">
        <v>43</v>
      </c>
      <c r="N25" s="84">
        <v>49</v>
      </c>
      <c r="O25" s="104">
        <v>3632</v>
      </c>
    </row>
    <row r="26" spans="1:15" ht="15" customHeight="1" x14ac:dyDescent="0.7">
      <c r="B26" s="1858" t="s">
        <v>457</v>
      </c>
      <c r="C26" s="1859"/>
      <c r="D26" s="1859"/>
      <c r="E26" s="1859"/>
      <c r="F26" s="1859"/>
      <c r="G26" s="1859"/>
      <c r="H26" s="1860" t="s">
        <v>434</v>
      </c>
      <c r="I26" s="1860"/>
      <c r="J26" s="1860" t="s">
        <v>431</v>
      </c>
      <c r="K26" s="1861"/>
      <c r="L26" s="86">
        <v>22</v>
      </c>
      <c r="M26" s="85">
        <v>36</v>
      </c>
      <c r="N26" s="84">
        <v>52</v>
      </c>
      <c r="O26" s="104">
        <v>2260</v>
      </c>
    </row>
    <row r="27" spans="1:15" ht="15" customHeight="1" x14ac:dyDescent="0.7">
      <c r="B27" s="1858" t="s">
        <v>456</v>
      </c>
      <c r="C27" s="1859"/>
      <c r="D27" s="1859"/>
      <c r="E27" s="1859"/>
      <c r="F27" s="1859"/>
      <c r="G27" s="1859"/>
      <c r="H27" s="1860" t="s">
        <v>455</v>
      </c>
      <c r="I27" s="1860"/>
      <c r="J27" s="1860" t="s">
        <v>431</v>
      </c>
      <c r="K27" s="1861"/>
      <c r="L27" s="86">
        <v>24</v>
      </c>
      <c r="M27" s="85">
        <v>27</v>
      </c>
      <c r="N27" s="84">
        <v>27</v>
      </c>
      <c r="O27" s="104">
        <v>1180</v>
      </c>
    </row>
    <row r="28" spans="1:15" ht="15" customHeight="1" x14ac:dyDescent="0.7">
      <c r="B28" s="1858" t="s">
        <v>454</v>
      </c>
      <c r="C28" s="1859"/>
      <c r="D28" s="1859"/>
      <c r="E28" s="1859"/>
      <c r="F28" s="1859"/>
      <c r="G28" s="1859"/>
      <c r="H28" s="1860" t="s">
        <v>453</v>
      </c>
      <c r="I28" s="1860"/>
      <c r="J28" s="1860" t="s">
        <v>431</v>
      </c>
      <c r="K28" s="1861"/>
      <c r="L28" s="86">
        <v>20</v>
      </c>
      <c r="M28" s="85">
        <v>27</v>
      </c>
      <c r="N28" s="84">
        <v>27</v>
      </c>
      <c r="O28" s="104">
        <v>951</v>
      </c>
    </row>
    <row r="29" spans="1:15" ht="15" customHeight="1" thickBot="1" x14ac:dyDescent="0.75">
      <c r="B29" s="1867" t="s">
        <v>433</v>
      </c>
      <c r="C29" s="1868"/>
      <c r="D29" s="1868"/>
      <c r="E29" s="1868"/>
      <c r="F29" s="1868"/>
      <c r="G29" s="1868"/>
      <c r="H29" s="1869" t="s">
        <v>452</v>
      </c>
      <c r="I29" s="1869"/>
      <c r="J29" s="1869" t="s">
        <v>431</v>
      </c>
      <c r="K29" s="1870"/>
      <c r="L29" s="82">
        <v>21</v>
      </c>
      <c r="M29" s="81">
        <v>27</v>
      </c>
      <c r="N29" s="80">
        <v>25</v>
      </c>
      <c r="O29" s="103">
        <v>835</v>
      </c>
    </row>
    <row r="30" spans="1:15" ht="15" customHeight="1" thickBot="1" x14ac:dyDescent="0.75">
      <c r="B30" s="70"/>
      <c r="C30" s="1802" t="s">
        <v>255</v>
      </c>
      <c r="D30" s="1802"/>
      <c r="E30" s="1802"/>
      <c r="F30" s="1802"/>
      <c r="G30" s="1802"/>
      <c r="H30" s="1802"/>
      <c r="I30" s="1802"/>
      <c r="J30" s="1802"/>
      <c r="K30" s="98"/>
      <c r="L30" s="97">
        <v>156</v>
      </c>
      <c r="M30" s="96">
        <v>203</v>
      </c>
      <c r="N30" s="102">
        <v>253</v>
      </c>
      <c r="O30" s="69">
        <v>14181</v>
      </c>
    </row>
    <row r="31" spans="1:15" ht="13.15" thickTop="1" x14ac:dyDescent="0.7"/>
    <row r="32" spans="1:15" x14ac:dyDescent="0.7">
      <c r="A32" s="1845" t="s">
        <v>111</v>
      </c>
      <c r="B32" s="1845"/>
      <c r="C32" s="1" t="s">
        <v>451</v>
      </c>
    </row>
    <row r="33" spans="1:18" ht="13.15" thickBot="1" x14ac:dyDescent="0.75">
      <c r="B33" s="1" t="s">
        <v>450</v>
      </c>
    </row>
    <row r="34" spans="1:18" ht="13.5" thickTop="1" thickBot="1" x14ac:dyDescent="0.75">
      <c r="B34" s="1852"/>
      <c r="C34" s="1853"/>
      <c r="D34" s="1853"/>
      <c r="E34" s="1853"/>
      <c r="F34" s="1853"/>
      <c r="G34" s="1853"/>
      <c r="H34" s="1853"/>
      <c r="I34" s="1853"/>
      <c r="J34" s="1853"/>
      <c r="K34" s="1854"/>
      <c r="L34" s="101" t="s">
        <v>447</v>
      </c>
      <c r="M34" s="100" t="s">
        <v>446</v>
      </c>
      <c r="N34" s="99" t="s">
        <v>445</v>
      </c>
    </row>
    <row r="35" spans="1:18" ht="15" customHeight="1" thickTop="1" thickBot="1" x14ac:dyDescent="0.75">
      <c r="B35" s="70"/>
      <c r="C35" s="1805" t="s">
        <v>449</v>
      </c>
      <c r="D35" s="1805"/>
      <c r="E35" s="1805"/>
      <c r="F35" s="1805"/>
      <c r="G35" s="1805"/>
      <c r="H35" s="1805"/>
      <c r="I35" s="1805"/>
      <c r="J35" s="1805"/>
      <c r="K35" s="98"/>
      <c r="L35" s="97">
        <v>300</v>
      </c>
      <c r="M35" s="96">
        <v>554</v>
      </c>
      <c r="N35" s="95">
        <v>572</v>
      </c>
    </row>
    <row r="36" spans="1:18" ht="13.15" thickTop="1" x14ac:dyDescent="0.7"/>
    <row r="37" spans="1:18" ht="13.15" thickBot="1" x14ac:dyDescent="0.75">
      <c r="B37" s="1" t="s">
        <v>448</v>
      </c>
    </row>
    <row r="38" spans="1:18" ht="25.9" thickBot="1" x14ac:dyDescent="0.75">
      <c r="B38" s="1871"/>
      <c r="C38" s="1872"/>
      <c r="D38" s="1872"/>
      <c r="E38" s="1872"/>
      <c r="F38" s="1872"/>
      <c r="G38" s="1872"/>
      <c r="H38" s="1872"/>
      <c r="I38" s="1872"/>
      <c r="J38" s="1872"/>
      <c r="K38" s="1873"/>
      <c r="L38" s="94" t="s">
        <v>447</v>
      </c>
      <c r="M38" s="93" t="s">
        <v>446</v>
      </c>
      <c r="N38" s="92" t="s">
        <v>445</v>
      </c>
      <c r="O38" s="91" t="s">
        <v>444</v>
      </c>
    </row>
    <row r="39" spans="1:18" ht="15" customHeight="1" thickTop="1" x14ac:dyDescent="0.7">
      <c r="B39" s="1874" t="s">
        <v>443</v>
      </c>
      <c r="C39" s="1875"/>
      <c r="D39" s="1875"/>
      <c r="E39" s="1875"/>
      <c r="F39" s="1875"/>
      <c r="G39" s="1875"/>
      <c r="H39" s="1864" t="s">
        <v>442</v>
      </c>
      <c r="I39" s="1864"/>
      <c r="J39" s="1864" t="s">
        <v>431</v>
      </c>
      <c r="K39" s="1865"/>
      <c r="L39" s="90">
        <v>52</v>
      </c>
      <c r="M39" s="89">
        <v>143</v>
      </c>
      <c r="N39" s="88">
        <v>82</v>
      </c>
      <c r="O39" s="87">
        <v>320</v>
      </c>
    </row>
    <row r="40" spans="1:18" ht="15" customHeight="1" x14ac:dyDescent="0.7">
      <c r="B40" s="1866" t="s">
        <v>441</v>
      </c>
      <c r="C40" s="1859"/>
      <c r="D40" s="1859"/>
      <c r="E40" s="1859"/>
      <c r="F40" s="1859"/>
      <c r="G40" s="1859"/>
      <c r="H40" s="1860" t="s">
        <v>440</v>
      </c>
      <c r="I40" s="1860"/>
      <c r="J40" s="1860" t="s">
        <v>431</v>
      </c>
      <c r="K40" s="1861"/>
      <c r="L40" s="86">
        <v>40</v>
      </c>
      <c r="M40" s="85">
        <v>85</v>
      </c>
      <c r="N40" s="84">
        <v>80</v>
      </c>
      <c r="O40" s="83">
        <v>228</v>
      </c>
    </row>
    <row r="41" spans="1:18" ht="15" customHeight="1" x14ac:dyDescent="0.7">
      <c r="B41" s="1866" t="s">
        <v>439</v>
      </c>
      <c r="C41" s="1859"/>
      <c r="D41" s="1859"/>
      <c r="E41" s="1859"/>
      <c r="F41" s="1859"/>
      <c r="G41" s="1859"/>
      <c r="H41" s="1860" t="s">
        <v>438</v>
      </c>
      <c r="I41" s="1860"/>
      <c r="J41" s="1860" t="s">
        <v>431</v>
      </c>
      <c r="K41" s="1861"/>
      <c r="L41" s="86">
        <v>28</v>
      </c>
      <c r="M41" s="85">
        <v>51</v>
      </c>
      <c r="N41" s="84">
        <v>53</v>
      </c>
      <c r="O41" s="83">
        <v>137</v>
      </c>
    </row>
    <row r="42" spans="1:18" ht="15" customHeight="1" x14ac:dyDescent="0.7">
      <c r="B42" s="1866" t="s">
        <v>437</v>
      </c>
      <c r="C42" s="1859"/>
      <c r="D42" s="1859"/>
      <c r="E42" s="1859"/>
      <c r="F42" s="1859"/>
      <c r="G42" s="1859"/>
      <c r="H42" s="1860" t="s">
        <v>436</v>
      </c>
      <c r="I42" s="1860"/>
      <c r="J42" s="1860" t="s">
        <v>431</v>
      </c>
      <c r="K42" s="1861"/>
      <c r="L42" s="86">
        <v>19</v>
      </c>
      <c r="M42" s="85">
        <v>28</v>
      </c>
      <c r="N42" s="84">
        <v>51</v>
      </c>
      <c r="O42" s="83">
        <v>100</v>
      </c>
    </row>
    <row r="43" spans="1:18" ht="15" customHeight="1" x14ac:dyDescent="0.7">
      <c r="B43" s="1866" t="s">
        <v>435</v>
      </c>
      <c r="C43" s="1859"/>
      <c r="D43" s="1859"/>
      <c r="E43" s="1859"/>
      <c r="F43" s="1859"/>
      <c r="G43" s="1859"/>
      <c r="H43" s="1860" t="s">
        <v>434</v>
      </c>
      <c r="I43" s="1860"/>
      <c r="J43" s="1860" t="s">
        <v>431</v>
      </c>
      <c r="K43" s="1861"/>
      <c r="L43" s="86">
        <v>8</v>
      </c>
      <c r="M43" s="85">
        <v>26</v>
      </c>
      <c r="N43" s="84">
        <v>49</v>
      </c>
      <c r="O43" s="83">
        <v>83</v>
      </c>
    </row>
    <row r="44" spans="1:18" ht="15" customHeight="1" thickBot="1" x14ac:dyDescent="0.75">
      <c r="B44" s="1876" t="s">
        <v>433</v>
      </c>
      <c r="C44" s="1868"/>
      <c r="D44" s="1868"/>
      <c r="E44" s="1868"/>
      <c r="F44" s="1868"/>
      <c r="G44" s="1868"/>
      <c r="H44" s="1869" t="s">
        <v>432</v>
      </c>
      <c r="I44" s="1869"/>
      <c r="J44" s="1869" t="s">
        <v>431</v>
      </c>
      <c r="K44" s="1870"/>
      <c r="L44" s="82">
        <v>5</v>
      </c>
      <c r="M44" s="81">
        <v>28</v>
      </c>
      <c r="N44" s="80">
        <v>45</v>
      </c>
      <c r="O44" s="79">
        <v>78</v>
      </c>
    </row>
    <row r="45" spans="1:18" ht="15" customHeight="1" thickBot="1" x14ac:dyDescent="0.75">
      <c r="B45" s="78"/>
      <c r="C45" s="1745" t="s">
        <v>255</v>
      </c>
      <c r="D45" s="1745"/>
      <c r="E45" s="1745"/>
      <c r="F45" s="1745"/>
      <c r="G45" s="1745"/>
      <c r="H45" s="1745"/>
      <c r="I45" s="1745"/>
      <c r="J45" s="1745"/>
      <c r="K45" s="77"/>
      <c r="L45" s="76">
        <v>152</v>
      </c>
      <c r="M45" s="75">
        <v>361</v>
      </c>
      <c r="N45" s="74">
        <v>360</v>
      </c>
      <c r="O45" s="73">
        <v>946</v>
      </c>
    </row>
    <row r="47" spans="1:18" ht="13.15" thickBot="1" x14ac:dyDescent="0.75">
      <c r="A47" s="1845" t="s">
        <v>114</v>
      </c>
      <c r="B47" s="1845"/>
      <c r="C47" s="1" t="s">
        <v>430</v>
      </c>
    </row>
    <row r="48" spans="1:18" ht="13.5" thickTop="1" thickBot="1" x14ac:dyDescent="0.75">
      <c r="B48" s="1852" t="s">
        <v>429</v>
      </c>
      <c r="C48" s="1853"/>
      <c r="D48" s="1853"/>
      <c r="E48" s="1853"/>
      <c r="F48" s="1853"/>
      <c r="G48" s="1853"/>
      <c r="H48" s="1853"/>
      <c r="I48" s="1853"/>
      <c r="J48" s="1853"/>
      <c r="K48" s="1880"/>
      <c r="L48" s="1881" t="s">
        <v>428</v>
      </c>
      <c r="M48" s="1880"/>
      <c r="N48" s="1881" t="s">
        <v>427</v>
      </c>
      <c r="O48" s="1853"/>
      <c r="P48" s="1853"/>
      <c r="Q48" s="1882"/>
      <c r="R48" s="71" t="s">
        <v>426</v>
      </c>
    </row>
    <row r="49" spans="2:18" ht="15" customHeight="1" thickTop="1" thickBot="1" x14ac:dyDescent="0.75">
      <c r="B49" s="1883" t="s">
        <v>425</v>
      </c>
      <c r="C49" s="1810"/>
      <c r="D49" s="1810"/>
      <c r="E49" s="1810"/>
      <c r="F49" s="1810"/>
      <c r="G49" s="1810"/>
      <c r="H49" s="1810"/>
      <c r="I49" s="1810"/>
      <c r="J49" s="1810"/>
      <c r="K49" s="1884"/>
      <c r="L49" s="1885" t="s">
        <v>424</v>
      </c>
      <c r="M49" s="1884"/>
      <c r="N49" s="1885" t="s">
        <v>276</v>
      </c>
      <c r="O49" s="1810"/>
      <c r="P49" s="1810"/>
      <c r="Q49" s="1886"/>
      <c r="R49" s="69">
        <v>104</v>
      </c>
    </row>
    <row r="50" spans="2:18" ht="15" customHeight="1" thickTop="1" thickBot="1" x14ac:dyDescent="0.75">
      <c r="N50" s="1877" t="s">
        <v>423</v>
      </c>
      <c r="O50" s="1878"/>
      <c r="P50" s="1878"/>
      <c r="Q50" s="1879"/>
      <c r="R50" s="68">
        <v>104</v>
      </c>
    </row>
    <row r="51" spans="2:18" ht="13.15" thickTop="1" x14ac:dyDescent="0.7"/>
  </sheetData>
  <mergeCells count="67">
    <mergeCell ref="N50:Q50"/>
    <mergeCell ref="C45:J45"/>
    <mergeCell ref="A47:B47"/>
    <mergeCell ref="B48:K48"/>
    <mergeCell ref="L48:M48"/>
    <mergeCell ref="N48:Q48"/>
    <mergeCell ref="B49:K49"/>
    <mergeCell ref="L49:M49"/>
    <mergeCell ref="N49:Q49"/>
    <mergeCell ref="B43:G43"/>
    <mergeCell ref="H43:I43"/>
    <mergeCell ref="J43:K43"/>
    <mergeCell ref="B44:G44"/>
    <mergeCell ref="H44:I44"/>
    <mergeCell ref="J44:K44"/>
    <mergeCell ref="J39:K39"/>
    <mergeCell ref="B41:G41"/>
    <mergeCell ref="H41:I41"/>
    <mergeCell ref="J41:K41"/>
    <mergeCell ref="B42:G42"/>
    <mergeCell ref="H42:I42"/>
    <mergeCell ref="J42:K42"/>
    <mergeCell ref="B28:G28"/>
    <mergeCell ref="H28:I28"/>
    <mergeCell ref="J28:K28"/>
    <mergeCell ref="B40:G40"/>
    <mergeCell ref="H40:I40"/>
    <mergeCell ref="J40:K40"/>
    <mergeCell ref="B29:G29"/>
    <mergeCell ref="H29:I29"/>
    <mergeCell ref="J29:K29"/>
    <mergeCell ref="C30:J30"/>
    <mergeCell ref="A32:B32"/>
    <mergeCell ref="B34:K34"/>
    <mergeCell ref="C35:J35"/>
    <mergeCell ref="B38:K38"/>
    <mergeCell ref="B39:G39"/>
    <mergeCell ref="H39:I39"/>
    <mergeCell ref="B26:G26"/>
    <mergeCell ref="H26:I26"/>
    <mergeCell ref="J26:K26"/>
    <mergeCell ref="B27:G27"/>
    <mergeCell ref="H27:I27"/>
    <mergeCell ref="J27:K27"/>
    <mergeCell ref="B18:K18"/>
    <mergeCell ref="C19:J19"/>
    <mergeCell ref="C20:J20"/>
    <mergeCell ref="B23:K23"/>
    <mergeCell ref="B25:G25"/>
    <mergeCell ref="H25:I25"/>
    <mergeCell ref="J25:K25"/>
    <mergeCell ref="B24:G24"/>
    <mergeCell ref="H24:I24"/>
    <mergeCell ref="J24:K24"/>
    <mergeCell ref="C14:J14"/>
    <mergeCell ref="C15:J15"/>
    <mergeCell ref="C8:J8"/>
    <mergeCell ref="A2:R2"/>
    <mergeCell ref="A4:R4"/>
    <mergeCell ref="A5:B5"/>
    <mergeCell ref="B6:K6"/>
    <mergeCell ref="B7:K7"/>
    <mergeCell ref="C9:J9"/>
    <mergeCell ref="C10:J10"/>
    <mergeCell ref="C11:J11"/>
    <mergeCell ref="C12:J12"/>
    <mergeCell ref="C13:J13"/>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83F90-3297-47D5-B6E5-AAF826FF2B3B}">
  <sheetPr>
    <tabColor rgb="FFFFC000"/>
    <pageSetUpPr fitToPage="1"/>
  </sheetPr>
  <dimension ref="A2:K39"/>
  <sheetViews>
    <sheetView workbookViewId="0"/>
  </sheetViews>
  <sheetFormatPr defaultColWidth="2.1875" defaultRowHeight="12.75" x14ac:dyDescent="0.7"/>
  <cols>
    <col min="1" max="1" width="2.1875" style="1"/>
    <col min="2" max="2" width="6.625" style="1" customWidth="1"/>
    <col min="3" max="11" width="8.125" style="1" customWidth="1"/>
    <col min="12" max="16384" width="2.1875" style="1"/>
  </cols>
  <sheetData>
    <row r="2" spans="1:11" ht="16.350000000000001" customHeight="1" x14ac:dyDescent="0.7"/>
    <row r="3" spans="1:11" ht="9" customHeight="1" x14ac:dyDescent="0.7"/>
    <row r="4" spans="1:11" ht="14.25" x14ac:dyDescent="0.7">
      <c r="A4" s="1673" t="s">
        <v>502</v>
      </c>
      <c r="B4" s="1673"/>
      <c r="C4" s="1673"/>
      <c r="D4" s="1673"/>
      <c r="E4" s="1673"/>
      <c r="F4" s="1673"/>
      <c r="G4" s="1673"/>
      <c r="H4" s="1673"/>
      <c r="I4" s="1673"/>
      <c r="J4" s="1673"/>
      <c r="K4" s="1673"/>
    </row>
    <row r="5" spans="1:11" ht="14.25" x14ac:dyDescent="0.7">
      <c r="A5" s="4"/>
      <c r="B5" s="4"/>
      <c r="C5" s="4"/>
      <c r="D5" s="4"/>
      <c r="E5" s="4"/>
      <c r="F5" s="4"/>
      <c r="G5" s="4"/>
      <c r="H5" s="4"/>
      <c r="I5" s="4"/>
      <c r="J5" s="4"/>
      <c r="K5" s="4"/>
    </row>
    <row r="6" spans="1:11" x14ac:dyDescent="0.7">
      <c r="A6" s="1887" t="s">
        <v>501</v>
      </c>
      <c r="B6" s="1887"/>
      <c r="C6" s="1887"/>
      <c r="D6" s="1887"/>
      <c r="E6" s="1887"/>
      <c r="F6" s="1887"/>
      <c r="G6" s="1887"/>
      <c r="H6" s="1887"/>
      <c r="I6" s="1887"/>
      <c r="J6" s="1887"/>
      <c r="K6" s="1887"/>
    </row>
    <row r="7" spans="1:11" ht="13.15" thickBot="1" x14ac:dyDescent="0.75">
      <c r="B7" s="1846" t="s">
        <v>500</v>
      </c>
      <c r="C7" s="1846"/>
      <c r="D7" s="1846"/>
      <c r="E7" s="1846"/>
      <c r="F7" s="1846"/>
      <c r="G7" s="1846"/>
      <c r="H7" s="1846"/>
      <c r="I7" s="1846"/>
      <c r="J7" s="1846"/>
    </row>
    <row r="8" spans="1:11" ht="24" customHeight="1" thickTop="1" thickBot="1" x14ac:dyDescent="0.75">
      <c r="B8" s="151"/>
      <c r="C8" s="167" t="s">
        <v>499</v>
      </c>
      <c r="D8" s="166" t="s">
        <v>498</v>
      </c>
    </row>
    <row r="9" spans="1:11" ht="24" customHeight="1" thickTop="1" x14ac:dyDescent="0.7">
      <c r="B9" s="145" t="s">
        <v>476</v>
      </c>
      <c r="C9" s="144">
        <v>47486</v>
      </c>
      <c r="D9" s="165">
        <v>234621</v>
      </c>
    </row>
    <row r="10" spans="1:11" ht="24" customHeight="1" x14ac:dyDescent="0.7">
      <c r="B10" s="140" t="s">
        <v>475</v>
      </c>
      <c r="C10" s="139">
        <v>63085</v>
      </c>
      <c r="D10" s="164">
        <v>259673</v>
      </c>
    </row>
    <row r="11" spans="1:11" ht="24" customHeight="1" thickBot="1" x14ac:dyDescent="0.75">
      <c r="B11" s="135" t="s">
        <v>474</v>
      </c>
      <c r="C11" s="134">
        <v>67167</v>
      </c>
      <c r="D11" s="163">
        <v>249927</v>
      </c>
    </row>
    <row r="12" spans="1:11" ht="12" customHeight="1" thickTop="1" x14ac:dyDescent="0.7">
      <c r="B12" s="162"/>
    </row>
    <row r="13" spans="1:11" ht="13.15" thickBot="1" x14ac:dyDescent="0.75">
      <c r="B13" s="1846" t="s">
        <v>497</v>
      </c>
      <c r="C13" s="1846"/>
      <c r="D13" s="1846"/>
      <c r="E13" s="1846"/>
      <c r="F13" s="1846"/>
      <c r="G13" s="1846"/>
      <c r="H13" s="1846"/>
      <c r="I13" s="1846"/>
      <c r="J13" s="1846"/>
      <c r="K13" s="1846"/>
    </row>
    <row r="14" spans="1:11" ht="24" customHeight="1" thickTop="1" thickBot="1" x14ac:dyDescent="0.75">
      <c r="B14" s="151"/>
      <c r="C14" s="150" t="s">
        <v>490</v>
      </c>
      <c r="D14" s="148" t="s">
        <v>489</v>
      </c>
      <c r="E14" s="148" t="s">
        <v>487</v>
      </c>
      <c r="F14" s="148" t="s">
        <v>211</v>
      </c>
      <c r="G14" s="148" t="s">
        <v>495</v>
      </c>
      <c r="H14" s="159" t="s">
        <v>109</v>
      </c>
      <c r="I14" s="158" t="s">
        <v>255</v>
      </c>
    </row>
    <row r="15" spans="1:11" ht="24" customHeight="1" thickTop="1" x14ac:dyDescent="0.7">
      <c r="B15" s="145" t="s">
        <v>476</v>
      </c>
      <c r="C15" s="144">
        <v>50566</v>
      </c>
      <c r="D15" s="143">
        <v>14620</v>
      </c>
      <c r="E15" s="143">
        <v>23435</v>
      </c>
      <c r="F15" s="143">
        <v>13876</v>
      </c>
      <c r="G15" s="143">
        <v>19162</v>
      </c>
      <c r="H15" s="157">
        <v>12309</v>
      </c>
      <c r="I15" s="156">
        <v>133968</v>
      </c>
    </row>
    <row r="16" spans="1:11" ht="24" customHeight="1" x14ac:dyDescent="0.7">
      <c r="B16" s="140" t="s">
        <v>475</v>
      </c>
      <c r="C16" s="139">
        <v>48934</v>
      </c>
      <c r="D16" s="138">
        <v>11286</v>
      </c>
      <c r="E16" s="138">
        <v>21528</v>
      </c>
      <c r="F16" s="138">
        <v>13780</v>
      </c>
      <c r="G16" s="138">
        <v>15955</v>
      </c>
      <c r="H16" s="155">
        <v>9712</v>
      </c>
      <c r="I16" s="154">
        <v>121195</v>
      </c>
    </row>
    <row r="17" spans="1:11" ht="24" customHeight="1" thickBot="1" x14ac:dyDescent="0.75">
      <c r="B17" s="135" t="s">
        <v>474</v>
      </c>
      <c r="C17" s="134">
        <v>70966</v>
      </c>
      <c r="D17" s="133">
        <v>12355</v>
      </c>
      <c r="E17" s="133">
        <v>20746</v>
      </c>
      <c r="F17" s="133">
        <v>15985</v>
      </c>
      <c r="G17" s="133">
        <v>13650</v>
      </c>
      <c r="H17" s="153">
        <v>16396</v>
      </c>
      <c r="I17" s="152">
        <v>150098</v>
      </c>
    </row>
    <row r="18" spans="1:11" ht="12" customHeight="1" thickTop="1" x14ac:dyDescent="0.7">
      <c r="B18" s="162"/>
    </row>
    <row r="19" spans="1:11" ht="13.15" thickBot="1" x14ac:dyDescent="0.75">
      <c r="B19" s="1846" t="s">
        <v>496</v>
      </c>
      <c r="C19" s="1846"/>
      <c r="D19" s="1846"/>
      <c r="E19" s="1846"/>
      <c r="F19" s="1846"/>
      <c r="G19" s="1846"/>
      <c r="H19" s="1846"/>
      <c r="I19" s="1846"/>
      <c r="J19" s="1846"/>
      <c r="K19" s="1846"/>
    </row>
    <row r="20" spans="1:11" ht="24" customHeight="1" thickTop="1" thickBot="1" x14ac:dyDescent="0.75">
      <c r="B20" s="151"/>
      <c r="C20" s="150" t="s">
        <v>490</v>
      </c>
      <c r="D20" s="148" t="s">
        <v>489</v>
      </c>
      <c r="E20" s="148" t="s">
        <v>487</v>
      </c>
      <c r="F20" s="148" t="s">
        <v>211</v>
      </c>
      <c r="G20" s="148" t="s">
        <v>495</v>
      </c>
      <c r="H20" s="159" t="s">
        <v>109</v>
      </c>
      <c r="I20" s="158" t="s">
        <v>255</v>
      </c>
    </row>
    <row r="21" spans="1:11" ht="24" customHeight="1" thickTop="1" x14ac:dyDescent="0.7">
      <c r="B21" s="145" t="s">
        <v>476</v>
      </c>
      <c r="C21" s="144">
        <v>1926</v>
      </c>
      <c r="D21" s="143">
        <v>1815</v>
      </c>
      <c r="E21" s="143">
        <v>955</v>
      </c>
      <c r="F21" s="143">
        <v>333</v>
      </c>
      <c r="G21" s="143">
        <v>3051</v>
      </c>
      <c r="H21" s="157">
        <v>7629</v>
      </c>
      <c r="I21" s="156">
        <v>15709</v>
      </c>
    </row>
    <row r="22" spans="1:11" ht="24" customHeight="1" x14ac:dyDescent="0.7">
      <c r="B22" s="140" t="s">
        <v>475</v>
      </c>
      <c r="C22" s="139">
        <v>2134</v>
      </c>
      <c r="D22" s="138">
        <v>1816</v>
      </c>
      <c r="E22" s="138">
        <v>920</v>
      </c>
      <c r="F22" s="138">
        <v>333</v>
      </c>
      <c r="G22" s="138">
        <v>3051</v>
      </c>
      <c r="H22" s="155">
        <v>11803</v>
      </c>
      <c r="I22" s="154">
        <v>20057</v>
      </c>
    </row>
    <row r="23" spans="1:11" ht="24" customHeight="1" thickBot="1" x14ac:dyDescent="0.75">
      <c r="B23" s="135" t="s">
        <v>474</v>
      </c>
      <c r="C23" s="134">
        <v>2464</v>
      </c>
      <c r="D23" s="133">
        <v>1806</v>
      </c>
      <c r="E23" s="133">
        <v>872</v>
      </c>
      <c r="F23" s="133">
        <v>334</v>
      </c>
      <c r="G23" s="133">
        <v>3051</v>
      </c>
      <c r="H23" s="153">
        <v>11474</v>
      </c>
      <c r="I23" s="152">
        <v>20001</v>
      </c>
    </row>
    <row r="24" spans="1:11" ht="13.15" thickTop="1" x14ac:dyDescent="0.7">
      <c r="B24" s="1735" t="s">
        <v>494</v>
      </c>
      <c r="C24" s="1735"/>
      <c r="D24" s="1735"/>
      <c r="E24" s="1735"/>
      <c r="F24" s="1735"/>
      <c r="G24" s="1735"/>
      <c r="H24" s="1735"/>
      <c r="I24" s="1735"/>
      <c r="J24" s="1735"/>
      <c r="K24" s="1735"/>
    </row>
    <row r="25" spans="1:11" x14ac:dyDescent="0.7">
      <c r="B25" s="1735" t="s">
        <v>493</v>
      </c>
      <c r="C25" s="1735"/>
      <c r="D25" s="1735"/>
      <c r="E25" s="1735"/>
      <c r="F25" s="1735"/>
      <c r="G25" s="1735"/>
      <c r="H25" s="1735"/>
      <c r="I25" s="1735"/>
      <c r="J25" s="1735"/>
      <c r="K25" s="1735"/>
    </row>
    <row r="26" spans="1:11" ht="12" customHeight="1" x14ac:dyDescent="0.7"/>
    <row r="27" spans="1:11" x14ac:dyDescent="0.7">
      <c r="A27" s="1887" t="s">
        <v>492</v>
      </c>
      <c r="B27" s="1887"/>
      <c r="C27" s="1887"/>
      <c r="D27" s="1887"/>
      <c r="E27" s="1887"/>
      <c r="F27" s="1887"/>
      <c r="G27" s="1887"/>
      <c r="H27" s="1887"/>
      <c r="I27" s="1887"/>
      <c r="J27" s="1887"/>
      <c r="K27" s="1887"/>
    </row>
    <row r="28" spans="1:11" ht="13.15" thickBot="1" x14ac:dyDescent="0.75">
      <c r="B28" s="1851" t="s">
        <v>491</v>
      </c>
      <c r="C28" s="1851"/>
      <c r="D28" s="1851"/>
      <c r="E28" s="1851"/>
      <c r="F28" s="1851"/>
      <c r="G28" s="1851"/>
      <c r="H28" s="1851"/>
      <c r="I28" s="1851"/>
      <c r="J28" s="1851"/>
      <c r="K28" s="1851"/>
    </row>
    <row r="29" spans="1:11" ht="24" customHeight="1" thickTop="1" thickBot="1" x14ac:dyDescent="0.75">
      <c r="B29" s="151"/>
      <c r="C29" s="150" t="s">
        <v>490</v>
      </c>
      <c r="D29" s="148" t="s">
        <v>489</v>
      </c>
      <c r="E29" s="161" t="s">
        <v>488</v>
      </c>
      <c r="F29" s="148" t="s">
        <v>487</v>
      </c>
      <c r="G29" s="148" t="s">
        <v>486</v>
      </c>
      <c r="H29" s="160" t="s">
        <v>485</v>
      </c>
      <c r="I29" s="148" t="s">
        <v>484</v>
      </c>
      <c r="J29" s="159" t="s">
        <v>109</v>
      </c>
      <c r="K29" s="158" t="s">
        <v>255</v>
      </c>
    </row>
    <row r="30" spans="1:11" ht="24" customHeight="1" thickTop="1" x14ac:dyDescent="0.7">
      <c r="B30" s="145" t="s">
        <v>476</v>
      </c>
      <c r="C30" s="144">
        <v>241</v>
      </c>
      <c r="D30" s="143">
        <v>61</v>
      </c>
      <c r="E30" s="143">
        <v>3</v>
      </c>
      <c r="F30" s="143">
        <v>90</v>
      </c>
      <c r="G30" s="143">
        <v>84</v>
      </c>
      <c r="H30" s="143">
        <v>2</v>
      </c>
      <c r="I30" s="143">
        <v>52</v>
      </c>
      <c r="J30" s="157">
        <v>93</v>
      </c>
      <c r="K30" s="156">
        <v>626</v>
      </c>
    </row>
    <row r="31" spans="1:11" ht="24" customHeight="1" x14ac:dyDescent="0.7">
      <c r="B31" s="140" t="s">
        <v>475</v>
      </c>
      <c r="C31" s="139">
        <v>187</v>
      </c>
      <c r="D31" s="138">
        <v>32</v>
      </c>
      <c r="E31" s="138">
        <v>1</v>
      </c>
      <c r="F31" s="138">
        <v>81</v>
      </c>
      <c r="G31" s="138">
        <v>172</v>
      </c>
      <c r="H31" s="138">
        <v>2</v>
      </c>
      <c r="I31" s="138">
        <v>56</v>
      </c>
      <c r="J31" s="155">
        <v>108</v>
      </c>
      <c r="K31" s="154">
        <v>639</v>
      </c>
    </row>
    <row r="32" spans="1:11" ht="24" customHeight="1" thickBot="1" x14ac:dyDescent="0.75">
      <c r="B32" s="135" t="s">
        <v>474</v>
      </c>
      <c r="C32" s="134">
        <v>1198</v>
      </c>
      <c r="D32" s="133">
        <v>42</v>
      </c>
      <c r="E32" s="133">
        <v>3</v>
      </c>
      <c r="F32" s="133">
        <v>116</v>
      </c>
      <c r="G32" s="133">
        <v>66</v>
      </c>
      <c r="H32" s="133">
        <v>2</v>
      </c>
      <c r="I32" s="133">
        <v>43</v>
      </c>
      <c r="J32" s="153">
        <v>127</v>
      </c>
      <c r="K32" s="152">
        <v>1597</v>
      </c>
    </row>
    <row r="33" spans="2:11" ht="12" customHeight="1" thickTop="1" x14ac:dyDescent="0.7"/>
    <row r="34" spans="2:11" ht="13.15" thickBot="1" x14ac:dyDescent="0.75">
      <c r="B34" s="1846" t="s">
        <v>483</v>
      </c>
      <c r="C34" s="1846"/>
      <c r="D34" s="1846"/>
      <c r="E34" s="1846"/>
      <c r="F34" s="1846"/>
      <c r="G34" s="1846"/>
      <c r="H34" s="1846"/>
      <c r="I34" s="1846"/>
      <c r="J34" s="1846"/>
      <c r="K34" s="1846"/>
    </row>
    <row r="35" spans="2:11" ht="24" customHeight="1" thickTop="1" thickBot="1" x14ac:dyDescent="0.75">
      <c r="B35" s="151"/>
      <c r="C35" s="150" t="s">
        <v>482</v>
      </c>
      <c r="D35" s="148" t="s">
        <v>481</v>
      </c>
      <c r="E35" s="148" t="s">
        <v>480</v>
      </c>
      <c r="F35" s="148" t="s">
        <v>479</v>
      </c>
      <c r="G35" s="149" t="s">
        <v>478</v>
      </c>
      <c r="H35" s="148" t="s">
        <v>477</v>
      </c>
      <c r="I35" s="147" t="s">
        <v>109</v>
      </c>
      <c r="J35" s="146" t="s">
        <v>255</v>
      </c>
    </row>
    <row r="36" spans="2:11" ht="24" customHeight="1" thickTop="1" x14ac:dyDescent="0.7">
      <c r="B36" s="145" t="s">
        <v>476</v>
      </c>
      <c r="C36" s="144">
        <v>49</v>
      </c>
      <c r="D36" s="143">
        <v>99</v>
      </c>
      <c r="E36" s="143">
        <v>9</v>
      </c>
      <c r="F36" s="143">
        <v>46</v>
      </c>
      <c r="G36" s="143">
        <v>83</v>
      </c>
      <c r="H36" s="143">
        <v>325</v>
      </c>
      <c r="I36" s="142">
        <v>15</v>
      </c>
      <c r="J36" s="141">
        <v>626</v>
      </c>
    </row>
    <row r="37" spans="2:11" ht="24" customHeight="1" x14ac:dyDescent="0.7">
      <c r="B37" s="140" t="s">
        <v>475</v>
      </c>
      <c r="C37" s="139">
        <v>70</v>
      </c>
      <c r="D37" s="138">
        <v>143</v>
      </c>
      <c r="E37" s="138">
        <v>12</v>
      </c>
      <c r="F37" s="138">
        <v>68</v>
      </c>
      <c r="G37" s="138">
        <v>128</v>
      </c>
      <c r="H37" s="138">
        <v>189</v>
      </c>
      <c r="I37" s="137">
        <v>29</v>
      </c>
      <c r="J37" s="136">
        <v>639</v>
      </c>
    </row>
    <row r="38" spans="2:11" ht="24" customHeight="1" thickBot="1" x14ac:dyDescent="0.75">
      <c r="B38" s="135" t="s">
        <v>474</v>
      </c>
      <c r="C38" s="134">
        <v>35</v>
      </c>
      <c r="D38" s="133">
        <v>121</v>
      </c>
      <c r="E38" s="133">
        <v>5</v>
      </c>
      <c r="F38" s="133">
        <v>90</v>
      </c>
      <c r="G38" s="133">
        <v>81</v>
      </c>
      <c r="H38" s="133">
        <v>1235</v>
      </c>
      <c r="I38" s="132">
        <v>30</v>
      </c>
      <c r="J38" s="131">
        <v>1597</v>
      </c>
    </row>
    <row r="39" spans="2:11" ht="13.15" thickTop="1" x14ac:dyDescent="0.7"/>
  </sheetData>
  <mergeCells count="10">
    <mergeCell ref="B25:K25"/>
    <mergeCell ref="A27:K27"/>
    <mergeCell ref="B28:K28"/>
    <mergeCell ref="B34:K34"/>
    <mergeCell ref="A4:K4"/>
    <mergeCell ref="A6:K6"/>
    <mergeCell ref="B7:J7"/>
    <mergeCell ref="B13:K13"/>
    <mergeCell ref="B19:K19"/>
    <mergeCell ref="B24:K24"/>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39151-FB8B-47A2-A4AC-1FF6FF40F2C7}">
  <sheetPr>
    <tabColor rgb="FFFFC000"/>
    <pageSetUpPr fitToPage="1"/>
  </sheetPr>
  <dimension ref="A2:H46"/>
  <sheetViews>
    <sheetView workbookViewId="0"/>
  </sheetViews>
  <sheetFormatPr defaultColWidth="2.1875" defaultRowHeight="12.75" x14ac:dyDescent="0.7"/>
  <cols>
    <col min="1" max="1" width="2.1875" style="1"/>
    <col min="2" max="2" width="26.1875" style="1" customWidth="1"/>
    <col min="3" max="6" width="8.875" style="1" customWidth="1"/>
    <col min="7" max="8" width="8.6875" style="1" customWidth="1"/>
    <col min="9" max="16384" width="2.1875" style="1"/>
  </cols>
  <sheetData>
    <row r="2" spans="1:8" ht="16.350000000000001" customHeight="1" x14ac:dyDescent="0.7"/>
    <row r="3" spans="1:8" ht="9" customHeight="1" x14ac:dyDescent="0.7"/>
    <row r="4" spans="1:8" ht="14.25" x14ac:dyDescent="0.7">
      <c r="A4" s="1673" t="s">
        <v>532</v>
      </c>
      <c r="B4" s="1673"/>
      <c r="C4" s="1673"/>
      <c r="D4" s="1673"/>
      <c r="E4" s="1673"/>
      <c r="F4" s="1673"/>
      <c r="G4" s="1673"/>
      <c r="H4" s="1673"/>
    </row>
    <row r="6" spans="1:8" ht="13.15" thickBot="1" x14ac:dyDescent="0.75">
      <c r="A6" s="1887" t="s">
        <v>531</v>
      </c>
      <c r="B6" s="1887"/>
      <c r="C6" s="1887"/>
      <c r="D6" s="1887"/>
      <c r="E6" s="1887"/>
      <c r="F6" s="1887"/>
      <c r="G6" s="1887"/>
      <c r="H6" s="1887"/>
    </row>
    <row r="7" spans="1:8" ht="13.5" thickTop="1" thickBot="1" x14ac:dyDescent="0.75">
      <c r="B7" s="196"/>
      <c r="C7" s="191" t="s">
        <v>447</v>
      </c>
      <c r="D7" s="190" t="s">
        <v>446</v>
      </c>
      <c r="E7" s="189" t="s">
        <v>445</v>
      </c>
    </row>
    <row r="8" spans="1:8" ht="21" customHeight="1" thickTop="1" x14ac:dyDescent="0.7">
      <c r="B8" s="216" t="s">
        <v>530</v>
      </c>
      <c r="C8" s="188">
        <v>166</v>
      </c>
      <c r="D8" s="187">
        <v>193</v>
      </c>
      <c r="E8" s="186">
        <v>255</v>
      </c>
    </row>
    <row r="9" spans="1:8" ht="21" customHeight="1" x14ac:dyDescent="0.7">
      <c r="B9" s="211" t="s">
        <v>529</v>
      </c>
      <c r="C9" s="185">
        <v>84</v>
      </c>
      <c r="D9" s="184">
        <v>211</v>
      </c>
      <c r="E9" s="183">
        <v>136</v>
      </c>
    </row>
    <row r="10" spans="1:8" ht="21" customHeight="1" thickBot="1" x14ac:dyDescent="0.75">
      <c r="B10" s="226" t="s">
        <v>528</v>
      </c>
      <c r="C10" s="225">
        <v>1024</v>
      </c>
      <c r="D10" s="224">
        <v>1151</v>
      </c>
      <c r="E10" s="223">
        <v>540</v>
      </c>
    </row>
    <row r="11" spans="1:8" ht="13.15" thickTop="1" x14ac:dyDescent="0.7"/>
    <row r="12" spans="1:8" ht="13.15" thickBot="1" x14ac:dyDescent="0.75">
      <c r="A12" s="1887" t="s">
        <v>527</v>
      </c>
      <c r="B12" s="1887"/>
      <c r="C12" s="1887"/>
      <c r="D12" s="1887"/>
      <c r="E12" s="1887"/>
      <c r="F12" s="1887"/>
      <c r="G12" s="1887"/>
      <c r="H12" s="1887"/>
    </row>
    <row r="13" spans="1:8" ht="13.5" thickTop="1" thickBot="1" x14ac:dyDescent="0.75">
      <c r="B13" s="196"/>
      <c r="C13" s="191" t="s">
        <v>447</v>
      </c>
      <c r="D13" s="190" t="s">
        <v>446</v>
      </c>
      <c r="E13" s="189" t="s">
        <v>445</v>
      </c>
    </row>
    <row r="14" spans="1:8" ht="21" customHeight="1" thickTop="1" thickBot="1" x14ac:dyDescent="0.75">
      <c r="B14" s="226" t="s">
        <v>526</v>
      </c>
      <c r="C14" s="229" t="s">
        <v>525</v>
      </c>
      <c r="D14" s="228" t="s">
        <v>525</v>
      </c>
      <c r="E14" s="227" t="s">
        <v>524</v>
      </c>
    </row>
    <row r="15" spans="1:8" ht="13.15" thickTop="1" x14ac:dyDescent="0.7"/>
    <row r="16" spans="1:8" ht="13.15" thickBot="1" x14ac:dyDescent="0.75">
      <c r="A16" s="1887" t="s">
        <v>523</v>
      </c>
      <c r="B16" s="1887"/>
      <c r="C16" s="1887"/>
      <c r="D16" s="1887"/>
      <c r="E16" s="1887"/>
      <c r="F16" s="1887"/>
      <c r="G16" s="1887"/>
      <c r="H16" s="1887"/>
    </row>
    <row r="17" spans="1:8" ht="13.5" thickTop="1" thickBot="1" x14ac:dyDescent="0.75">
      <c r="B17" s="196"/>
      <c r="C17" s="191" t="s">
        <v>447</v>
      </c>
      <c r="D17" s="190" t="s">
        <v>446</v>
      </c>
      <c r="E17" s="189" t="s">
        <v>445</v>
      </c>
    </row>
    <row r="18" spans="1:8" ht="21" customHeight="1" thickTop="1" x14ac:dyDescent="0.7">
      <c r="B18" s="216" t="s">
        <v>522</v>
      </c>
      <c r="C18" s="188">
        <v>176</v>
      </c>
      <c r="D18" s="187">
        <v>100</v>
      </c>
      <c r="E18" s="186">
        <v>136</v>
      </c>
    </row>
    <row r="19" spans="1:8" ht="21" customHeight="1" thickBot="1" x14ac:dyDescent="0.75">
      <c r="B19" s="226" t="s">
        <v>521</v>
      </c>
      <c r="C19" s="225">
        <v>40</v>
      </c>
      <c r="D19" s="224">
        <v>20</v>
      </c>
      <c r="E19" s="223">
        <v>23</v>
      </c>
    </row>
    <row r="20" spans="1:8" ht="13.15" thickTop="1" x14ac:dyDescent="0.7"/>
    <row r="21" spans="1:8" x14ac:dyDescent="0.7">
      <c r="A21" s="1887" t="s">
        <v>520</v>
      </c>
      <c r="B21" s="1887"/>
      <c r="C21" s="1887"/>
      <c r="D21" s="1887"/>
      <c r="E21" s="1887"/>
      <c r="F21" s="1887"/>
      <c r="G21" s="1887"/>
      <c r="H21" s="1887"/>
    </row>
    <row r="22" spans="1:8" ht="4.5" customHeight="1" x14ac:dyDescent="0.7">
      <c r="A22" s="65"/>
      <c r="B22" s="65"/>
      <c r="C22" s="65"/>
      <c r="D22" s="65"/>
      <c r="E22" s="65"/>
      <c r="F22" s="65"/>
      <c r="G22" s="65"/>
      <c r="H22" s="65"/>
    </row>
    <row r="23" spans="1:8" ht="13.15" thickBot="1" x14ac:dyDescent="0.75">
      <c r="A23" s="65"/>
      <c r="B23" s="65" t="s">
        <v>519</v>
      </c>
      <c r="C23" s="65"/>
      <c r="D23" s="65"/>
      <c r="E23" s="65"/>
      <c r="F23" s="65"/>
      <c r="G23" s="65"/>
      <c r="H23" s="65"/>
    </row>
    <row r="24" spans="1:8" ht="13.15" thickTop="1" x14ac:dyDescent="0.7">
      <c r="B24" s="222"/>
      <c r="C24" s="1888" t="s">
        <v>518</v>
      </c>
      <c r="D24" s="1889"/>
      <c r="E24" s="1890" t="s">
        <v>446</v>
      </c>
      <c r="F24" s="1889"/>
      <c r="G24" s="1890" t="s">
        <v>445</v>
      </c>
      <c r="H24" s="1891"/>
    </row>
    <row r="25" spans="1:8" ht="13.15" thickBot="1" x14ac:dyDescent="0.75">
      <c r="B25" s="221"/>
      <c r="C25" s="220" t="s">
        <v>517</v>
      </c>
      <c r="D25" s="219" t="s">
        <v>505</v>
      </c>
      <c r="E25" s="218" t="s">
        <v>517</v>
      </c>
      <c r="F25" s="219" t="s">
        <v>505</v>
      </c>
      <c r="G25" s="218" t="s">
        <v>517</v>
      </c>
      <c r="H25" s="217" t="s">
        <v>505</v>
      </c>
    </row>
    <row r="26" spans="1:8" ht="21" customHeight="1" thickTop="1" x14ac:dyDescent="0.7">
      <c r="B26" s="216" t="s">
        <v>254</v>
      </c>
      <c r="C26" s="215">
        <v>0</v>
      </c>
      <c r="D26" s="214">
        <v>0</v>
      </c>
      <c r="E26" s="213">
        <v>1</v>
      </c>
      <c r="F26" s="214">
        <v>93</v>
      </c>
      <c r="G26" s="213">
        <v>1</v>
      </c>
      <c r="H26" s="212">
        <v>122</v>
      </c>
    </row>
    <row r="27" spans="1:8" ht="21" customHeight="1" x14ac:dyDescent="0.7">
      <c r="B27" s="211" t="s">
        <v>253</v>
      </c>
      <c r="C27" s="210">
        <v>0</v>
      </c>
      <c r="D27" s="209">
        <v>0</v>
      </c>
      <c r="E27" s="208">
        <v>2</v>
      </c>
      <c r="F27" s="209">
        <v>286</v>
      </c>
      <c r="G27" s="208">
        <v>2</v>
      </c>
      <c r="H27" s="207">
        <v>152</v>
      </c>
    </row>
    <row r="28" spans="1:8" ht="21" customHeight="1" x14ac:dyDescent="0.7">
      <c r="B28" s="211" t="s">
        <v>252</v>
      </c>
      <c r="C28" s="210">
        <v>0</v>
      </c>
      <c r="D28" s="209">
        <v>0</v>
      </c>
      <c r="E28" s="208">
        <v>1</v>
      </c>
      <c r="F28" s="209">
        <v>95</v>
      </c>
      <c r="G28" s="208">
        <v>1</v>
      </c>
      <c r="H28" s="207">
        <v>182</v>
      </c>
    </row>
    <row r="29" spans="1:8" ht="21" customHeight="1" thickBot="1" x14ac:dyDescent="0.75">
      <c r="B29" s="206" t="s">
        <v>516</v>
      </c>
      <c r="C29" s="205">
        <v>0</v>
      </c>
      <c r="D29" s="204">
        <v>0</v>
      </c>
      <c r="E29" s="203">
        <v>1</v>
      </c>
      <c r="F29" s="204">
        <v>37</v>
      </c>
      <c r="G29" s="203">
        <v>0</v>
      </c>
      <c r="H29" s="202">
        <v>137</v>
      </c>
    </row>
    <row r="30" spans="1:8" ht="21" customHeight="1" thickBot="1" x14ac:dyDescent="0.75">
      <c r="B30" s="201" t="s">
        <v>255</v>
      </c>
      <c r="C30" s="200">
        <v>0</v>
      </c>
      <c r="D30" s="199">
        <v>0</v>
      </c>
      <c r="E30" s="198">
        <v>5</v>
      </c>
      <c r="F30" s="199">
        <v>511</v>
      </c>
      <c r="G30" s="198">
        <v>4</v>
      </c>
      <c r="H30" s="197">
        <v>593</v>
      </c>
    </row>
    <row r="31" spans="1:8" ht="13.15" thickTop="1" x14ac:dyDescent="0.7">
      <c r="C31" s="1896" t="s">
        <v>515</v>
      </c>
      <c r="D31" s="1896"/>
      <c r="E31" s="1896"/>
      <c r="F31" s="1896"/>
      <c r="G31" s="1896"/>
      <c r="H31" s="1896"/>
    </row>
    <row r="32" spans="1:8" x14ac:dyDescent="0.7">
      <c r="A32" s="1887" t="s">
        <v>514</v>
      </c>
      <c r="B32" s="1887"/>
      <c r="C32" s="1887"/>
      <c r="D32" s="1887"/>
      <c r="E32" s="1887"/>
      <c r="F32" s="1887"/>
      <c r="G32" s="1887"/>
      <c r="H32" s="1887"/>
    </row>
    <row r="33" spans="1:8" ht="4.5" customHeight="1" x14ac:dyDescent="0.7">
      <c r="A33" s="65"/>
      <c r="B33" s="65"/>
      <c r="C33" s="65"/>
      <c r="D33" s="65"/>
      <c r="E33" s="65"/>
      <c r="F33" s="65"/>
      <c r="G33" s="65"/>
      <c r="H33" s="65"/>
    </row>
    <row r="34" spans="1:8" ht="13.15" thickBot="1" x14ac:dyDescent="0.75">
      <c r="B34" s="1846" t="s">
        <v>513</v>
      </c>
      <c r="C34" s="1846"/>
      <c r="D34" s="1846"/>
      <c r="E34" s="1846"/>
      <c r="F34" s="1846"/>
      <c r="G34" s="1846"/>
      <c r="H34" s="1846"/>
    </row>
    <row r="35" spans="1:8" ht="13.5" thickTop="1" thickBot="1" x14ac:dyDescent="0.75">
      <c r="B35" s="196"/>
      <c r="C35" s="191" t="s">
        <v>447</v>
      </c>
      <c r="D35" s="190" t="s">
        <v>446</v>
      </c>
      <c r="E35" s="189" t="s">
        <v>445</v>
      </c>
    </row>
    <row r="36" spans="1:8" ht="21" customHeight="1" thickTop="1" thickBot="1" x14ac:dyDescent="0.75">
      <c r="B36" s="195" t="s">
        <v>512</v>
      </c>
      <c r="C36" s="194">
        <v>158</v>
      </c>
      <c r="D36" s="193">
        <v>147</v>
      </c>
      <c r="E36" s="192">
        <v>127</v>
      </c>
    </row>
    <row r="37" spans="1:8" ht="13.15" thickTop="1" x14ac:dyDescent="0.7"/>
    <row r="38" spans="1:8" ht="14.25" x14ac:dyDescent="0.7">
      <c r="A38" s="1673" t="s">
        <v>511</v>
      </c>
      <c r="B38" s="1673"/>
      <c r="C38" s="1673"/>
      <c r="D38" s="1673"/>
      <c r="E38" s="1673"/>
      <c r="F38" s="1673"/>
      <c r="G38" s="1673"/>
      <c r="H38" s="1673"/>
    </row>
    <row r="39" spans="1:8" ht="13.15" thickBot="1" x14ac:dyDescent="0.75">
      <c r="B39" s="1851" t="s">
        <v>510</v>
      </c>
      <c r="C39" s="1851"/>
      <c r="D39" s="1851"/>
      <c r="E39" s="1851"/>
      <c r="F39" s="1851"/>
    </row>
    <row r="40" spans="1:8" ht="13.5" thickTop="1" thickBot="1" x14ac:dyDescent="0.75">
      <c r="B40" s="1897"/>
      <c r="C40" s="1898"/>
      <c r="D40" s="191" t="s">
        <v>447</v>
      </c>
      <c r="E40" s="190" t="s">
        <v>446</v>
      </c>
      <c r="F40" s="189" t="s">
        <v>445</v>
      </c>
    </row>
    <row r="41" spans="1:8" ht="27" customHeight="1" thickTop="1" x14ac:dyDescent="0.7">
      <c r="B41" s="1892" t="s">
        <v>509</v>
      </c>
      <c r="C41" s="1893"/>
      <c r="D41" s="188">
        <v>27</v>
      </c>
      <c r="E41" s="187">
        <v>58</v>
      </c>
      <c r="F41" s="186">
        <v>89</v>
      </c>
    </row>
    <row r="42" spans="1:8" ht="27" customHeight="1" x14ac:dyDescent="0.7">
      <c r="B42" s="1894" t="s">
        <v>508</v>
      </c>
      <c r="C42" s="1895"/>
      <c r="D42" s="185">
        <v>27</v>
      </c>
      <c r="E42" s="184">
        <v>26</v>
      </c>
      <c r="F42" s="183">
        <v>24</v>
      </c>
    </row>
    <row r="43" spans="1:8" ht="27" customHeight="1" x14ac:dyDescent="0.7">
      <c r="B43" s="182"/>
      <c r="C43" s="181" t="s">
        <v>507</v>
      </c>
      <c r="D43" s="180">
        <v>18</v>
      </c>
      <c r="E43" s="179">
        <v>6</v>
      </c>
      <c r="F43" s="178">
        <v>9</v>
      </c>
    </row>
    <row r="44" spans="1:8" ht="27" customHeight="1" x14ac:dyDescent="0.7">
      <c r="B44" s="177" t="s">
        <v>506</v>
      </c>
      <c r="C44" s="176" t="s">
        <v>505</v>
      </c>
      <c r="D44" s="175">
        <v>235</v>
      </c>
      <c r="E44" s="174">
        <v>171</v>
      </c>
      <c r="F44" s="173">
        <v>304</v>
      </c>
    </row>
    <row r="45" spans="1:8" ht="27" customHeight="1" thickBot="1" x14ac:dyDescent="0.75">
      <c r="B45" s="172" t="s">
        <v>504</v>
      </c>
      <c r="C45" s="171" t="s">
        <v>503</v>
      </c>
      <c r="D45" s="170">
        <v>1500</v>
      </c>
      <c r="E45" s="169">
        <v>1500</v>
      </c>
      <c r="F45" s="168">
        <v>1500</v>
      </c>
    </row>
    <row r="46" spans="1:8" ht="13.15" thickTop="1" x14ac:dyDescent="0.7"/>
  </sheetData>
  <mergeCells count="16">
    <mergeCell ref="B41:C41"/>
    <mergeCell ref="B42:C42"/>
    <mergeCell ref="C31:H31"/>
    <mergeCell ref="A32:H32"/>
    <mergeCell ref="B34:H34"/>
    <mergeCell ref="A38:H38"/>
    <mergeCell ref="B39:F39"/>
    <mergeCell ref="B40:C40"/>
    <mergeCell ref="C24:D24"/>
    <mergeCell ref="E24:F24"/>
    <mergeCell ref="G24:H24"/>
    <mergeCell ref="A4:H4"/>
    <mergeCell ref="A6:H6"/>
    <mergeCell ref="A12:H12"/>
    <mergeCell ref="A16:H16"/>
    <mergeCell ref="A21:H21"/>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E5475-1FDC-4C98-A31B-8EDA3CD27701}">
  <sheetPr>
    <tabColor rgb="FFFFC000"/>
    <pageSetUpPr fitToPage="1"/>
  </sheetPr>
  <dimension ref="A2:G66"/>
  <sheetViews>
    <sheetView topLeftCell="A23" workbookViewId="0">
      <selection activeCell="N52" sqref="N52"/>
    </sheetView>
  </sheetViews>
  <sheetFormatPr defaultColWidth="2.1875" defaultRowHeight="12.75" x14ac:dyDescent="0.7"/>
  <cols>
    <col min="1" max="2" width="2.1875" style="1"/>
    <col min="3" max="3" width="40.625" style="1" customWidth="1"/>
    <col min="4" max="4" width="2.1875" style="1" customWidth="1"/>
    <col min="5" max="7" width="11.875" style="1" customWidth="1"/>
    <col min="8" max="16384" width="2.1875" style="1"/>
  </cols>
  <sheetData>
    <row r="2" spans="1:7" ht="14.25" x14ac:dyDescent="0.7">
      <c r="A2" s="1673" t="s">
        <v>590</v>
      </c>
      <c r="B2" s="1673"/>
      <c r="C2" s="1673"/>
      <c r="D2" s="1673"/>
      <c r="E2" s="1673"/>
      <c r="F2" s="1673"/>
      <c r="G2" s="1673"/>
    </row>
    <row r="3" spans="1:7" ht="13.15" thickBot="1" x14ac:dyDescent="0.75">
      <c r="A3" s="1845" t="s">
        <v>23</v>
      </c>
      <c r="B3" s="1845"/>
      <c r="C3" s="1851" t="s">
        <v>589</v>
      </c>
      <c r="D3" s="1851"/>
      <c r="E3" s="1851"/>
      <c r="F3" s="1851"/>
      <c r="G3" s="1851"/>
    </row>
    <row r="4" spans="1:7" s="252" customFormat="1" ht="12" customHeight="1" thickTop="1" x14ac:dyDescent="0.7">
      <c r="B4" s="1902" t="s">
        <v>555</v>
      </c>
      <c r="C4" s="1903"/>
      <c r="D4" s="1904"/>
      <c r="E4" s="1908" t="s">
        <v>554</v>
      </c>
      <c r="F4" s="1909"/>
      <c r="G4" s="1910"/>
    </row>
    <row r="5" spans="1:7" s="252" customFormat="1" ht="12.4" thickBot="1" x14ac:dyDescent="0.75">
      <c r="B5" s="1905"/>
      <c r="C5" s="1906"/>
      <c r="D5" s="1907"/>
      <c r="E5" s="255" t="s">
        <v>447</v>
      </c>
      <c r="F5" s="254" t="s">
        <v>446</v>
      </c>
      <c r="G5" s="253" t="s">
        <v>445</v>
      </c>
    </row>
    <row r="6" spans="1:7" s="230" customFormat="1" ht="11.45" customHeight="1" thickTop="1" x14ac:dyDescent="0.7">
      <c r="B6" s="251"/>
      <c r="C6" s="250" t="s">
        <v>588</v>
      </c>
      <c r="D6" s="249"/>
      <c r="E6" s="248">
        <v>3</v>
      </c>
      <c r="F6" s="247">
        <v>8</v>
      </c>
      <c r="G6" s="246">
        <v>10</v>
      </c>
    </row>
    <row r="7" spans="1:7" s="230" customFormat="1" ht="11.45" customHeight="1" x14ac:dyDescent="0.7">
      <c r="B7" s="245"/>
      <c r="C7" s="244" t="s">
        <v>587</v>
      </c>
      <c r="D7" s="243"/>
      <c r="E7" s="242">
        <v>0</v>
      </c>
      <c r="F7" s="241">
        <v>0</v>
      </c>
      <c r="G7" s="240">
        <v>0</v>
      </c>
    </row>
    <row r="8" spans="1:7" s="230" customFormat="1" ht="11.45" customHeight="1" x14ac:dyDescent="0.7">
      <c r="B8" s="245"/>
      <c r="C8" s="244" t="s">
        <v>586</v>
      </c>
      <c r="D8" s="243"/>
      <c r="E8" s="242">
        <v>3</v>
      </c>
      <c r="F8" s="241">
        <v>14</v>
      </c>
      <c r="G8" s="240">
        <v>13</v>
      </c>
    </row>
    <row r="9" spans="1:7" s="230" customFormat="1" ht="11.45" customHeight="1" x14ac:dyDescent="0.7">
      <c r="B9" s="245"/>
      <c r="C9" s="244" t="s">
        <v>585</v>
      </c>
      <c r="D9" s="243"/>
      <c r="E9" s="242">
        <v>13</v>
      </c>
      <c r="F9" s="241">
        <v>12</v>
      </c>
      <c r="G9" s="240">
        <v>8</v>
      </c>
    </row>
    <row r="10" spans="1:7" s="230" customFormat="1" ht="11.45" customHeight="1" x14ac:dyDescent="0.7">
      <c r="B10" s="245"/>
      <c r="C10" s="244" t="s">
        <v>584</v>
      </c>
      <c r="D10" s="243"/>
      <c r="E10" s="242">
        <v>0</v>
      </c>
      <c r="F10" s="241">
        <v>29</v>
      </c>
      <c r="G10" s="240">
        <v>31</v>
      </c>
    </row>
    <row r="11" spans="1:7" s="230" customFormat="1" ht="11.45" customHeight="1" x14ac:dyDescent="0.7">
      <c r="B11" s="245"/>
      <c r="C11" s="244" t="s">
        <v>583</v>
      </c>
      <c r="D11" s="243"/>
      <c r="E11" s="242">
        <v>8</v>
      </c>
      <c r="F11" s="241">
        <v>17</v>
      </c>
      <c r="G11" s="240">
        <v>45</v>
      </c>
    </row>
    <row r="12" spans="1:7" s="230" customFormat="1" ht="11.45" customHeight="1" x14ac:dyDescent="0.7">
      <c r="B12" s="245"/>
      <c r="C12" s="244" t="s">
        <v>582</v>
      </c>
      <c r="D12" s="243"/>
      <c r="E12" s="259" t="s">
        <v>581</v>
      </c>
      <c r="F12" s="241">
        <v>6</v>
      </c>
      <c r="G12" s="240">
        <v>6</v>
      </c>
    </row>
    <row r="13" spans="1:7" s="230" customFormat="1" ht="11.45" customHeight="1" x14ac:dyDescent="0.7">
      <c r="B13" s="245"/>
      <c r="C13" s="244" t="s">
        <v>580</v>
      </c>
      <c r="D13" s="243"/>
      <c r="E13" s="242">
        <v>0</v>
      </c>
      <c r="F13" s="241">
        <v>0</v>
      </c>
      <c r="G13" s="240">
        <v>0</v>
      </c>
    </row>
    <row r="14" spans="1:7" s="230" customFormat="1" ht="11.45" customHeight="1" x14ac:dyDescent="0.7">
      <c r="B14" s="245"/>
      <c r="C14" s="244" t="s">
        <v>579</v>
      </c>
      <c r="D14" s="243"/>
      <c r="E14" s="242">
        <v>1</v>
      </c>
      <c r="F14" s="241">
        <v>30</v>
      </c>
      <c r="G14" s="240">
        <v>13</v>
      </c>
    </row>
    <row r="15" spans="1:7" s="230" customFormat="1" ht="11.45" customHeight="1" x14ac:dyDescent="0.7">
      <c r="B15" s="245"/>
      <c r="C15" s="244" t="s">
        <v>578</v>
      </c>
      <c r="D15" s="243"/>
      <c r="E15" s="242">
        <v>9</v>
      </c>
      <c r="F15" s="241">
        <v>22</v>
      </c>
      <c r="G15" s="240">
        <v>22</v>
      </c>
    </row>
    <row r="16" spans="1:7" s="230" customFormat="1" ht="11.45" customHeight="1" x14ac:dyDescent="0.7">
      <c r="B16" s="245"/>
      <c r="C16" s="244" t="s">
        <v>577</v>
      </c>
      <c r="D16" s="243"/>
      <c r="E16" s="242">
        <v>10</v>
      </c>
      <c r="F16" s="241">
        <v>9</v>
      </c>
      <c r="G16" s="240">
        <v>10</v>
      </c>
    </row>
    <row r="17" spans="2:7" s="230" customFormat="1" ht="11.45" customHeight="1" x14ac:dyDescent="0.7">
      <c r="B17" s="245"/>
      <c r="C17" s="244" t="s">
        <v>576</v>
      </c>
      <c r="D17" s="243"/>
      <c r="E17" s="242">
        <v>76</v>
      </c>
      <c r="F17" s="241">
        <v>122</v>
      </c>
      <c r="G17" s="240">
        <v>112</v>
      </c>
    </row>
    <row r="18" spans="2:7" s="230" customFormat="1" ht="11.45" customHeight="1" x14ac:dyDescent="0.7">
      <c r="B18" s="245"/>
      <c r="C18" s="244" t="s">
        <v>575</v>
      </c>
      <c r="D18" s="243"/>
      <c r="E18" s="242">
        <v>20</v>
      </c>
      <c r="F18" s="241">
        <v>24</v>
      </c>
      <c r="G18" s="240">
        <v>20</v>
      </c>
    </row>
    <row r="19" spans="2:7" s="230" customFormat="1" ht="11.45" customHeight="1" x14ac:dyDescent="0.7">
      <c r="B19" s="245"/>
      <c r="C19" s="244" t="s">
        <v>574</v>
      </c>
      <c r="D19" s="243"/>
      <c r="E19" s="242">
        <v>2</v>
      </c>
      <c r="F19" s="241">
        <v>1</v>
      </c>
      <c r="G19" s="240">
        <v>1</v>
      </c>
    </row>
    <row r="20" spans="2:7" s="230" customFormat="1" ht="11.45" customHeight="1" x14ac:dyDescent="0.7">
      <c r="B20" s="245"/>
      <c r="C20" s="244" t="s">
        <v>573</v>
      </c>
      <c r="D20" s="243"/>
      <c r="E20" s="242">
        <v>1</v>
      </c>
      <c r="F20" s="241">
        <v>4</v>
      </c>
      <c r="G20" s="240">
        <v>9</v>
      </c>
    </row>
    <row r="21" spans="2:7" s="230" customFormat="1" ht="11.45" customHeight="1" x14ac:dyDescent="0.7">
      <c r="B21" s="245"/>
      <c r="C21" s="244" t="s">
        <v>572</v>
      </c>
      <c r="D21" s="243"/>
      <c r="E21" s="242">
        <v>0</v>
      </c>
      <c r="F21" s="241">
        <v>0</v>
      </c>
      <c r="G21" s="240">
        <v>0</v>
      </c>
    </row>
    <row r="22" spans="2:7" s="230" customFormat="1" ht="11.45" customHeight="1" x14ac:dyDescent="0.7">
      <c r="B22" s="245"/>
      <c r="C22" s="244" t="s">
        <v>571</v>
      </c>
      <c r="D22" s="243"/>
      <c r="E22" s="242">
        <v>5</v>
      </c>
      <c r="F22" s="241">
        <v>6</v>
      </c>
      <c r="G22" s="240">
        <v>9</v>
      </c>
    </row>
    <row r="23" spans="2:7" s="230" customFormat="1" ht="11.45" customHeight="1" x14ac:dyDescent="0.7">
      <c r="B23" s="245"/>
      <c r="C23" s="244" t="s">
        <v>570</v>
      </c>
      <c r="D23" s="243"/>
      <c r="E23" s="242">
        <v>0</v>
      </c>
      <c r="F23" s="241">
        <v>1</v>
      </c>
      <c r="G23" s="240">
        <v>1</v>
      </c>
    </row>
    <row r="24" spans="2:7" s="230" customFormat="1" ht="11.45" customHeight="1" x14ac:dyDescent="0.7">
      <c r="B24" s="245"/>
      <c r="C24" s="244" t="s">
        <v>569</v>
      </c>
      <c r="D24" s="243"/>
      <c r="E24" s="242">
        <v>0</v>
      </c>
      <c r="F24" s="241">
        <v>0</v>
      </c>
      <c r="G24" s="240">
        <v>0</v>
      </c>
    </row>
    <row r="25" spans="2:7" s="230" customFormat="1" ht="11.45" customHeight="1" x14ac:dyDescent="0.7">
      <c r="B25" s="245"/>
      <c r="C25" s="244" t="s">
        <v>568</v>
      </c>
      <c r="D25" s="243"/>
      <c r="E25" s="242">
        <v>0</v>
      </c>
      <c r="F25" s="241">
        <v>13</v>
      </c>
      <c r="G25" s="240">
        <v>3</v>
      </c>
    </row>
    <row r="26" spans="2:7" s="230" customFormat="1" ht="11.45" customHeight="1" x14ac:dyDescent="0.7">
      <c r="B26" s="245"/>
      <c r="C26" s="244" t="s">
        <v>567</v>
      </c>
      <c r="D26" s="243"/>
      <c r="E26" s="242">
        <v>3</v>
      </c>
      <c r="F26" s="241">
        <v>5</v>
      </c>
      <c r="G26" s="240">
        <v>4</v>
      </c>
    </row>
    <row r="27" spans="2:7" s="230" customFormat="1" ht="11.45" customHeight="1" x14ac:dyDescent="0.7">
      <c r="B27" s="245"/>
      <c r="C27" s="244" t="s">
        <v>566</v>
      </c>
      <c r="D27" s="243"/>
      <c r="E27" s="258">
        <f>E20</f>
        <v>1</v>
      </c>
      <c r="F27" s="257">
        <f>F20</f>
        <v>4</v>
      </c>
      <c r="G27" s="256">
        <f>G20</f>
        <v>9</v>
      </c>
    </row>
    <row r="28" spans="2:7" s="230" customFormat="1" ht="11.45" customHeight="1" x14ac:dyDescent="0.7">
      <c r="B28" s="245"/>
      <c r="C28" s="244" t="s">
        <v>565</v>
      </c>
      <c r="D28" s="243"/>
      <c r="E28" s="242">
        <v>0</v>
      </c>
      <c r="F28" s="241">
        <v>2</v>
      </c>
      <c r="G28" s="240">
        <v>3</v>
      </c>
    </row>
    <row r="29" spans="2:7" s="230" customFormat="1" ht="11.45" customHeight="1" x14ac:dyDescent="0.7">
      <c r="B29" s="245"/>
      <c r="C29" s="244" t="s">
        <v>564</v>
      </c>
      <c r="D29" s="243"/>
      <c r="E29" s="242">
        <v>3</v>
      </c>
      <c r="F29" s="241">
        <v>0</v>
      </c>
      <c r="G29" s="240">
        <v>0</v>
      </c>
    </row>
    <row r="30" spans="2:7" s="230" customFormat="1" ht="11.45" customHeight="1" x14ac:dyDescent="0.7">
      <c r="B30" s="245"/>
      <c r="C30" s="244" t="s">
        <v>563</v>
      </c>
      <c r="D30" s="243"/>
      <c r="E30" s="242">
        <v>0</v>
      </c>
      <c r="F30" s="241">
        <v>0</v>
      </c>
      <c r="G30" s="240">
        <v>0</v>
      </c>
    </row>
    <row r="31" spans="2:7" s="230" customFormat="1" ht="11.45" customHeight="1" x14ac:dyDescent="0.7">
      <c r="B31" s="245"/>
      <c r="C31" s="244" t="s">
        <v>562</v>
      </c>
      <c r="D31" s="243"/>
      <c r="E31" s="242">
        <v>0</v>
      </c>
      <c r="F31" s="241">
        <v>1</v>
      </c>
      <c r="G31" s="240">
        <v>0</v>
      </c>
    </row>
    <row r="32" spans="2:7" s="230" customFormat="1" ht="11.45" customHeight="1" x14ac:dyDescent="0.7">
      <c r="B32" s="245"/>
      <c r="C32" s="244" t="s">
        <v>561</v>
      </c>
      <c r="D32" s="243"/>
      <c r="E32" s="242">
        <v>2</v>
      </c>
      <c r="F32" s="241">
        <v>3</v>
      </c>
      <c r="G32" s="240">
        <v>5</v>
      </c>
    </row>
    <row r="33" spans="1:7" s="230" customFormat="1" ht="11.45" customHeight="1" x14ac:dyDescent="0.7">
      <c r="B33" s="245"/>
      <c r="C33" s="244" t="s">
        <v>560</v>
      </c>
      <c r="D33" s="243"/>
      <c r="E33" s="242">
        <v>9</v>
      </c>
      <c r="F33" s="241">
        <v>10</v>
      </c>
      <c r="G33" s="240">
        <v>10</v>
      </c>
    </row>
    <row r="34" spans="1:7" s="230" customFormat="1" ht="11.45" customHeight="1" x14ac:dyDescent="0.7">
      <c r="B34" s="245"/>
      <c r="C34" s="244" t="s">
        <v>559</v>
      </c>
      <c r="D34" s="243"/>
      <c r="E34" s="242">
        <v>8</v>
      </c>
      <c r="F34" s="241">
        <v>23</v>
      </c>
      <c r="G34" s="240">
        <v>10</v>
      </c>
    </row>
    <row r="35" spans="1:7" s="230" customFormat="1" ht="11.45" customHeight="1" thickBot="1" x14ac:dyDescent="0.75">
      <c r="B35" s="239"/>
      <c r="C35" s="238" t="s">
        <v>558</v>
      </c>
      <c r="D35" s="237"/>
      <c r="E35" s="236">
        <v>5</v>
      </c>
      <c r="F35" s="235">
        <v>3</v>
      </c>
      <c r="G35" s="234">
        <v>5</v>
      </c>
    </row>
    <row r="36" spans="1:7" s="230" customFormat="1" ht="12" customHeight="1" thickBot="1" x14ac:dyDescent="0.75">
      <c r="B36" s="1899" t="s">
        <v>423</v>
      </c>
      <c r="C36" s="1900"/>
      <c r="D36" s="1901"/>
      <c r="E36" s="233">
        <f>SUM(E6:E35)-E20</f>
        <v>181</v>
      </c>
      <c r="F36" s="232">
        <f>SUM(F6:F35)-F20</f>
        <v>365</v>
      </c>
      <c r="G36" s="231">
        <f>SUM(G6:G35)-G20</f>
        <v>350</v>
      </c>
    </row>
    <row r="37" spans="1:7" ht="13.15" thickTop="1" x14ac:dyDescent="0.7">
      <c r="B37" s="1911" t="s">
        <v>557</v>
      </c>
      <c r="C37" s="1911"/>
      <c r="D37" s="1911"/>
      <c r="E37" s="1911"/>
      <c r="F37" s="1911"/>
      <c r="G37" s="1911"/>
    </row>
    <row r="38" spans="1:7" ht="13.15" thickBot="1" x14ac:dyDescent="0.75">
      <c r="A38" s="1845" t="s">
        <v>111</v>
      </c>
      <c r="B38" s="1665"/>
      <c r="C38" s="1846" t="s">
        <v>556</v>
      </c>
      <c r="D38" s="1846"/>
      <c r="E38" s="1846"/>
      <c r="F38" s="1846"/>
      <c r="G38" s="1846"/>
    </row>
    <row r="39" spans="1:7" s="252" customFormat="1" ht="12.4" thickTop="1" x14ac:dyDescent="0.7">
      <c r="B39" s="1902" t="s">
        <v>555</v>
      </c>
      <c r="C39" s="1903"/>
      <c r="D39" s="1904"/>
      <c r="E39" s="1908" t="s">
        <v>554</v>
      </c>
      <c r="F39" s="1909"/>
      <c r="G39" s="1910"/>
    </row>
    <row r="40" spans="1:7" s="252" customFormat="1" ht="12.4" thickBot="1" x14ac:dyDescent="0.75">
      <c r="B40" s="1905"/>
      <c r="C40" s="1906"/>
      <c r="D40" s="1907"/>
      <c r="E40" s="255" t="s">
        <v>447</v>
      </c>
      <c r="F40" s="254" t="s">
        <v>446</v>
      </c>
      <c r="G40" s="253" t="s">
        <v>445</v>
      </c>
    </row>
    <row r="41" spans="1:7" s="230" customFormat="1" ht="11.45" customHeight="1" thickTop="1" x14ac:dyDescent="0.7">
      <c r="B41" s="251"/>
      <c r="C41" s="250" t="s">
        <v>3164</v>
      </c>
      <c r="D41" s="249"/>
      <c r="E41" s="248">
        <v>1</v>
      </c>
      <c r="F41" s="247">
        <v>4</v>
      </c>
      <c r="G41" s="246">
        <v>3</v>
      </c>
    </row>
    <row r="42" spans="1:7" s="230" customFormat="1" ht="11.45" customHeight="1" x14ac:dyDescent="0.7">
      <c r="B42" s="245"/>
      <c r="C42" s="244" t="s">
        <v>553</v>
      </c>
      <c r="D42" s="243"/>
      <c r="E42" s="242">
        <v>4</v>
      </c>
      <c r="F42" s="241">
        <v>1</v>
      </c>
      <c r="G42" s="240">
        <v>192</v>
      </c>
    </row>
    <row r="43" spans="1:7" s="230" customFormat="1" ht="11.45" customHeight="1" x14ac:dyDescent="0.7">
      <c r="B43" s="245"/>
      <c r="C43" s="244" t="s">
        <v>552</v>
      </c>
      <c r="D43" s="243"/>
      <c r="E43" s="242">
        <v>0</v>
      </c>
      <c r="F43" s="241">
        <v>0</v>
      </c>
      <c r="G43" s="240">
        <v>1</v>
      </c>
    </row>
    <row r="44" spans="1:7" s="230" customFormat="1" ht="11.45" customHeight="1" x14ac:dyDescent="0.7">
      <c r="B44" s="245"/>
      <c r="C44" s="244" t="s">
        <v>551</v>
      </c>
      <c r="D44" s="243"/>
      <c r="E44" s="242" t="s">
        <v>537</v>
      </c>
      <c r="F44" s="241">
        <v>0</v>
      </c>
      <c r="G44" s="240">
        <v>1</v>
      </c>
    </row>
    <row r="45" spans="1:7" s="230" customFormat="1" ht="11.45" customHeight="1" x14ac:dyDescent="0.7">
      <c r="B45" s="245"/>
      <c r="C45" s="244" t="s">
        <v>550</v>
      </c>
      <c r="D45" s="243"/>
      <c r="E45" s="242">
        <v>0</v>
      </c>
      <c r="F45" s="241">
        <v>1</v>
      </c>
      <c r="G45" s="240">
        <v>2</v>
      </c>
    </row>
    <row r="46" spans="1:7" s="230" customFormat="1" ht="11.45" customHeight="1" x14ac:dyDescent="0.7">
      <c r="B46" s="245"/>
      <c r="C46" s="244" t="s">
        <v>549</v>
      </c>
      <c r="D46" s="243"/>
      <c r="E46" s="242">
        <v>16</v>
      </c>
      <c r="F46" s="241">
        <v>0</v>
      </c>
      <c r="G46" s="240">
        <v>0</v>
      </c>
    </row>
    <row r="47" spans="1:7" s="230" customFormat="1" ht="11.45" customHeight="1" x14ac:dyDescent="0.7">
      <c r="B47" s="245"/>
      <c r="C47" s="244" t="s">
        <v>548</v>
      </c>
      <c r="D47" s="243"/>
      <c r="E47" s="242" t="s">
        <v>537</v>
      </c>
      <c r="F47" s="241">
        <v>0</v>
      </c>
      <c r="G47" s="240">
        <v>8</v>
      </c>
    </row>
    <row r="48" spans="1:7" s="230" customFormat="1" ht="11.45" customHeight="1" x14ac:dyDescent="0.7">
      <c r="B48" s="245"/>
      <c r="C48" s="244" t="s">
        <v>547</v>
      </c>
      <c r="D48" s="243"/>
      <c r="E48" s="242">
        <v>1</v>
      </c>
      <c r="F48" s="241">
        <v>0</v>
      </c>
      <c r="G48" s="240">
        <v>0</v>
      </c>
    </row>
    <row r="49" spans="2:7" s="230" customFormat="1" ht="11.45" customHeight="1" x14ac:dyDescent="0.7">
      <c r="B49" s="245"/>
      <c r="C49" s="244" t="s">
        <v>546</v>
      </c>
      <c r="D49" s="243"/>
      <c r="E49" s="242">
        <v>3</v>
      </c>
      <c r="F49" s="241">
        <v>2</v>
      </c>
      <c r="G49" s="240">
        <v>3</v>
      </c>
    </row>
    <row r="50" spans="2:7" s="230" customFormat="1" ht="11.45" customHeight="1" x14ac:dyDescent="0.7">
      <c r="B50" s="245"/>
      <c r="C50" s="244" t="s">
        <v>545</v>
      </c>
      <c r="D50" s="243"/>
      <c r="E50" s="242">
        <v>0</v>
      </c>
      <c r="F50" s="241">
        <v>14</v>
      </c>
      <c r="G50" s="240">
        <v>24</v>
      </c>
    </row>
    <row r="51" spans="2:7" s="230" customFormat="1" ht="11.45" customHeight="1" x14ac:dyDescent="0.7">
      <c r="B51" s="245"/>
      <c r="C51" s="244" t="s">
        <v>3165</v>
      </c>
      <c r="D51" s="243"/>
      <c r="E51" s="242">
        <v>0</v>
      </c>
      <c r="F51" s="241">
        <v>14</v>
      </c>
      <c r="G51" s="240">
        <v>21</v>
      </c>
    </row>
    <row r="52" spans="2:7" s="230" customFormat="1" ht="11.45" customHeight="1" x14ac:dyDescent="0.7">
      <c r="B52" s="245"/>
      <c r="C52" s="244" t="s">
        <v>544</v>
      </c>
      <c r="D52" s="243"/>
      <c r="E52" s="242">
        <v>0</v>
      </c>
      <c r="F52" s="241">
        <v>14</v>
      </c>
      <c r="G52" s="240">
        <v>0</v>
      </c>
    </row>
    <row r="53" spans="2:7" s="230" customFormat="1" ht="11.45" customHeight="1" x14ac:dyDescent="0.7">
      <c r="B53" s="245"/>
      <c r="C53" s="244" t="s">
        <v>543</v>
      </c>
      <c r="D53" s="243"/>
      <c r="E53" s="242">
        <v>1</v>
      </c>
      <c r="F53" s="241">
        <v>0</v>
      </c>
      <c r="G53" s="240">
        <v>0</v>
      </c>
    </row>
    <row r="54" spans="2:7" s="230" customFormat="1" ht="11.45" customHeight="1" x14ac:dyDescent="0.7">
      <c r="B54" s="245"/>
      <c r="C54" s="244" t="s">
        <v>542</v>
      </c>
      <c r="D54" s="243"/>
      <c r="E54" s="242">
        <v>0</v>
      </c>
      <c r="F54" s="241">
        <v>0</v>
      </c>
      <c r="G54" s="240">
        <v>9</v>
      </c>
    </row>
    <row r="55" spans="2:7" s="230" customFormat="1" ht="11.45" customHeight="1" x14ac:dyDescent="0.7">
      <c r="B55" s="245"/>
      <c r="C55" s="244" t="s">
        <v>541</v>
      </c>
      <c r="D55" s="243"/>
      <c r="E55" s="242">
        <v>0</v>
      </c>
      <c r="F55" s="241">
        <v>7</v>
      </c>
      <c r="G55" s="240">
        <v>0</v>
      </c>
    </row>
    <row r="56" spans="2:7" s="230" customFormat="1" ht="11.45" customHeight="1" x14ac:dyDescent="0.7">
      <c r="B56" s="245"/>
      <c r="C56" s="244" t="s">
        <v>540</v>
      </c>
      <c r="D56" s="243"/>
      <c r="E56" s="242">
        <v>3</v>
      </c>
      <c r="F56" s="241">
        <v>0</v>
      </c>
      <c r="G56" s="240">
        <v>0</v>
      </c>
    </row>
    <row r="57" spans="2:7" s="230" customFormat="1" ht="11.45" customHeight="1" x14ac:dyDescent="0.7">
      <c r="B57" s="245"/>
      <c r="C57" s="244" t="s">
        <v>539</v>
      </c>
      <c r="D57" s="243"/>
      <c r="E57" s="242">
        <v>0</v>
      </c>
      <c r="F57" s="241">
        <v>0</v>
      </c>
      <c r="G57" s="240">
        <v>2</v>
      </c>
    </row>
    <row r="58" spans="2:7" s="230" customFormat="1" ht="11.45" customHeight="1" x14ac:dyDescent="0.7">
      <c r="B58" s="245"/>
      <c r="C58" s="244" t="s">
        <v>538</v>
      </c>
      <c r="D58" s="243"/>
      <c r="E58" s="242" t="s">
        <v>537</v>
      </c>
      <c r="F58" s="241">
        <v>1</v>
      </c>
      <c r="G58" s="240">
        <v>7</v>
      </c>
    </row>
    <row r="59" spans="2:7" s="230" customFormat="1" ht="11.45" customHeight="1" x14ac:dyDescent="0.7">
      <c r="B59" s="245"/>
      <c r="C59" s="244" t="s">
        <v>536</v>
      </c>
      <c r="D59" s="243"/>
      <c r="E59" s="242">
        <v>2</v>
      </c>
      <c r="F59" s="241">
        <v>0</v>
      </c>
      <c r="G59" s="240">
        <v>0</v>
      </c>
    </row>
    <row r="60" spans="2:7" s="230" customFormat="1" ht="11.45" customHeight="1" x14ac:dyDescent="0.7">
      <c r="B60" s="245"/>
      <c r="C60" s="244" t="s">
        <v>535</v>
      </c>
      <c r="D60" s="243"/>
      <c r="E60" s="242">
        <v>0</v>
      </c>
      <c r="F60" s="241">
        <v>0</v>
      </c>
      <c r="G60" s="240">
        <v>7</v>
      </c>
    </row>
    <row r="61" spans="2:7" s="230" customFormat="1" ht="11.45" customHeight="1" thickBot="1" x14ac:dyDescent="0.75">
      <c r="B61" s="239"/>
      <c r="C61" s="238" t="s">
        <v>534</v>
      </c>
      <c r="D61" s="237"/>
      <c r="E61" s="236">
        <v>12</v>
      </c>
      <c r="F61" s="235">
        <v>13</v>
      </c>
      <c r="G61" s="234">
        <v>14</v>
      </c>
    </row>
    <row r="62" spans="2:7" s="230" customFormat="1" ht="12" customHeight="1" thickBot="1" x14ac:dyDescent="0.75">
      <c r="B62" s="1912" t="s">
        <v>423</v>
      </c>
      <c r="C62" s="1913"/>
      <c r="D62" s="1914"/>
      <c r="E62" s="233">
        <f>SUM(E41:E61)</f>
        <v>43</v>
      </c>
      <c r="F62" s="232">
        <f>SUM(F41:F61)</f>
        <v>71</v>
      </c>
      <c r="G62" s="231">
        <f>SUM(G41:G61)</f>
        <v>294</v>
      </c>
    </row>
    <row r="63" spans="2:7" ht="13.15" thickTop="1" x14ac:dyDescent="0.7">
      <c r="B63" s="1911" t="s">
        <v>533</v>
      </c>
      <c r="C63" s="1911"/>
      <c r="D63" s="1911"/>
      <c r="E63" s="1911"/>
      <c r="F63" s="1911"/>
      <c r="G63" s="1911"/>
    </row>
    <row r="64" spans="2:7" x14ac:dyDescent="0.7">
      <c r="B64" s="6"/>
      <c r="C64" s="6"/>
      <c r="D64" s="6"/>
      <c r="E64" s="6"/>
      <c r="F64" s="6"/>
      <c r="G64" s="6"/>
    </row>
    <row r="65" spans="2:7" x14ac:dyDescent="0.7">
      <c r="B65" s="6"/>
      <c r="C65" s="6"/>
      <c r="D65" s="6"/>
      <c r="E65" s="6"/>
      <c r="F65" s="6"/>
      <c r="G65" s="6"/>
    </row>
    <row r="66" spans="2:7" x14ac:dyDescent="0.7">
      <c r="B66" s="6"/>
      <c r="C66" s="6"/>
      <c r="D66" s="6"/>
      <c r="E66" s="6"/>
      <c r="F66" s="6"/>
      <c r="G66" s="6"/>
    </row>
  </sheetData>
  <mergeCells count="13">
    <mergeCell ref="B63:G63"/>
    <mergeCell ref="B37:G37"/>
    <mergeCell ref="A38:B38"/>
    <mergeCell ref="C38:G38"/>
    <mergeCell ref="B39:D40"/>
    <mergeCell ref="E39:G39"/>
    <mergeCell ref="B62:D62"/>
    <mergeCell ref="B36:D36"/>
    <mergeCell ref="A2:G2"/>
    <mergeCell ref="A3:B3"/>
    <mergeCell ref="C3:G3"/>
    <mergeCell ref="B4:D5"/>
    <mergeCell ref="E4:G4"/>
  </mergeCells>
  <phoneticPr fontId="10"/>
  <pageMargins left="0.59055118110236227" right="0.59055118110236227" top="0.19685039370078741" bottom="0.59055118110236227" header="0.19685039370078741" footer="0.19685039370078741"/>
  <pageSetup paperSize="9" orientation="portrait" r:id="rId1"/>
  <headerFooter>
    <oddFooter>&amp;C&amp;"ＭＳ ゴシック,標準"－ &amp;A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49</vt:i4>
      </vt:variant>
      <vt:variant>
        <vt:lpstr>名前付き一覧</vt:lpstr>
      </vt:variant>
      <vt:variant>
        <vt:i4>48</vt:i4>
      </vt:variant>
    </vt:vector>
  </HeadingPairs>
  <TitlesOfParts>
    <vt:vector size="97" baseType="lpstr">
      <vt:lpstr>目次</vt:lpstr>
      <vt:lpstr>１・２</vt:lpstr>
      <vt:lpstr>４</vt:lpstr>
      <vt:lpstr>５</vt:lpstr>
      <vt:lpstr>６</vt:lpstr>
      <vt:lpstr>７</vt:lpstr>
      <vt:lpstr>８</vt:lpstr>
      <vt:lpstr>９</vt:lpstr>
      <vt:lpstr>10</vt:lpstr>
      <vt:lpstr>11</vt:lpstr>
      <vt:lpstr>12</vt:lpstr>
      <vt:lpstr>13</vt:lpstr>
      <vt:lpstr>14</vt:lpstr>
      <vt:lpstr>15</vt:lpstr>
      <vt:lpstr>16</vt:lpstr>
      <vt:lpstr>17・18</vt:lpstr>
      <vt:lpstr>18</vt:lpstr>
      <vt:lpstr>19・20</vt:lpstr>
      <vt:lpstr>21</vt:lpstr>
      <vt:lpstr>22</vt:lpstr>
      <vt:lpstr>23～26</vt:lpstr>
      <vt:lpstr>27・28</vt:lpstr>
      <vt:lpstr>29</vt:lpstr>
      <vt:lpstr>30</vt:lpstr>
      <vt:lpstr>31・32</vt:lpstr>
      <vt:lpstr>33・34</vt:lpstr>
      <vt:lpstr>35・36</vt:lpstr>
      <vt:lpstr>37・38</vt:lpstr>
      <vt:lpstr>39・40</vt:lpstr>
      <vt:lpstr>41・42</vt:lpstr>
      <vt:lpstr>43・44</vt:lpstr>
      <vt:lpstr>45</vt:lpstr>
      <vt:lpstr>46</vt:lpstr>
      <vt:lpstr>47・48</vt:lpstr>
      <vt:lpstr>49</vt:lpstr>
      <vt:lpstr>50</vt:lpstr>
      <vt:lpstr>51・52</vt:lpstr>
      <vt:lpstr>53・54</vt:lpstr>
      <vt:lpstr>55・56</vt:lpstr>
      <vt:lpstr>57</vt:lpstr>
      <vt:lpstr>58</vt:lpstr>
      <vt:lpstr>59・60</vt:lpstr>
      <vt:lpstr>61</vt:lpstr>
      <vt:lpstr>62</vt:lpstr>
      <vt:lpstr>63</vt:lpstr>
      <vt:lpstr>64</vt:lpstr>
      <vt:lpstr>65</vt:lpstr>
      <vt:lpstr>66</vt:lpstr>
      <vt:lpstr>67～74</vt:lpstr>
      <vt:lpstr>'１・２'!Print_Area</vt:lpstr>
      <vt:lpstr>'10'!Print_Area</vt:lpstr>
      <vt:lpstr>'11'!Print_Area</vt:lpstr>
      <vt:lpstr>'12'!Print_Area</vt:lpstr>
      <vt:lpstr>'13'!Print_Area</vt:lpstr>
      <vt:lpstr>'14'!Print_Area</vt:lpstr>
      <vt:lpstr>'15'!Print_Area</vt:lpstr>
      <vt:lpstr>'16'!Print_Area</vt:lpstr>
      <vt:lpstr>'17・18'!Print_Area</vt:lpstr>
      <vt:lpstr>'18'!Print_Area</vt:lpstr>
      <vt:lpstr>'19・20'!Print_Area</vt:lpstr>
      <vt:lpstr>'21'!Print_Area</vt:lpstr>
      <vt:lpstr>'22'!Print_Area</vt:lpstr>
      <vt:lpstr>'27・28'!Print_Area</vt:lpstr>
      <vt:lpstr>'29'!Print_Area</vt:lpstr>
      <vt:lpstr>'30'!Print_Area</vt:lpstr>
      <vt:lpstr>'31・32'!Print_Area</vt:lpstr>
      <vt:lpstr>'33・34'!Print_Area</vt:lpstr>
      <vt:lpstr>'35・36'!Print_Area</vt:lpstr>
      <vt:lpstr>'37・38'!Print_Area</vt:lpstr>
      <vt:lpstr>'39・40'!Print_Area</vt:lpstr>
      <vt:lpstr>'４'!Print_Area</vt:lpstr>
      <vt:lpstr>'41・42'!Print_Area</vt:lpstr>
      <vt:lpstr>'43・44'!Print_Area</vt:lpstr>
      <vt:lpstr>'45'!Print_Area</vt:lpstr>
      <vt:lpstr>'46'!Print_Area</vt:lpstr>
      <vt:lpstr>'47・48'!Print_Area</vt:lpstr>
      <vt:lpstr>'49'!Print_Area</vt:lpstr>
      <vt:lpstr>'５'!Print_Area</vt:lpstr>
      <vt:lpstr>'50'!Print_Area</vt:lpstr>
      <vt:lpstr>'51・52'!Print_Area</vt:lpstr>
      <vt:lpstr>'53・54'!Print_Area</vt:lpstr>
      <vt:lpstr>'57'!Print_Area</vt:lpstr>
      <vt:lpstr>'59・60'!Print_Area</vt:lpstr>
      <vt:lpstr>'６'!Print_Area</vt:lpstr>
      <vt:lpstr>'61'!Print_Area</vt:lpstr>
      <vt:lpstr>'62'!Print_Area</vt:lpstr>
      <vt:lpstr>'63'!Print_Area</vt:lpstr>
      <vt:lpstr>'64'!Print_Area</vt:lpstr>
      <vt:lpstr>'65'!Print_Area</vt:lpstr>
      <vt:lpstr>'66'!Print_Area</vt:lpstr>
      <vt:lpstr>'67～74'!Print_Area</vt:lpstr>
      <vt:lpstr>'７'!Print_Area</vt:lpstr>
      <vt:lpstr>'８'!Print_Area</vt:lpstr>
      <vt:lpstr>'９'!Print_Area</vt:lpstr>
      <vt:lpstr>目次!Print_Area</vt:lpstr>
      <vt:lpstr>'23～26'!Print_Titles</vt:lpstr>
      <vt:lpstr>'67～74'!Print_Titles</vt:lpstr>
    </vt:vector>
  </TitlesOfParts>
  <Company>新潟県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新潟県</dc:creator>
  <cp:lastModifiedBy>新潟県</cp:lastModifiedBy>
  <dcterms:created xsi:type="dcterms:W3CDTF">2023-09-20T05:55:17Z</dcterms:created>
  <dcterms:modified xsi:type="dcterms:W3CDTF">2026-01-05T07:29:21Z</dcterms:modified>
</cp:coreProperties>
</file>